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C:\Users\Test\Documents\"/>
    </mc:Choice>
  </mc:AlternateContent>
  <xr:revisionPtr revIDLastSave="0" documentId="13_ncr:1_{676EF913-CB80-404B-AC04-989C82271F19}" xr6:coauthVersionLast="36" xr6:coauthVersionMax="36" xr10:uidLastSave="{00000000-0000-0000-0000-000000000000}"/>
  <bookViews>
    <workbookView xWindow="120" yWindow="45" windowWidth="21315" windowHeight="10035" xr2:uid="{00000000-000D-0000-FFFF-FFFF00000000}"/>
  </bookViews>
  <sheets>
    <sheet name="Vancouver" sheetId="1" r:id="rId1"/>
    <sheet name="Diagramme" sheetId="2" r:id="rId2"/>
    <sheet name="Beurteilung" sheetId="3" r:id="rId3"/>
  </sheets>
  <calcPr calcId="191029"/>
</workbook>
</file>

<file path=xl/calcChain.xml><?xml version="1.0" encoding="utf-8"?>
<calcChain xmlns="http://schemas.openxmlformats.org/spreadsheetml/2006/main">
  <c r="CI18" i="1" l="1"/>
  <c r="CI40" i="1"/>
  <c r="CH60" i="1"/>
  <c r="CI90" i="1"/>
  <c r="CI120" i="1"/>
  <c r="CI156" i="1"/>
  <c r="CI178" i="1"/>
  <c r="CI204" i="1"/>
  <c r="CI202" i="1"/>
  <c r="CI222" i="1"/>
  <c r="CI237" i="1"/>
  <c r="CH256" i="1"/>
  <c r="CI75" i="1"/>
  <c r="CI20" i="1"/>
  <c r="CI17" i="1"/>
  <c r="CI44" i="1"/>
  <c r="CI45" i="1"/>
  <c r="CI42" i="1"/>
  <c r="CI39" i="1"/>
  <c r="CI105" i="1"/>
  <c r="CI159" i="1"/>
  <c r="CI180" i="1"/>
  <c r="CI182" i="1"/>
  <c r="CI183" i="1"/>
  <c r="CI177" i="1"/>
  <c r="CI207" i="1"/>
  <c r="CI206" i="1"/>
  <c r="CI201" i="1"/>
  <c r="CI288" i="1"/>
  <c r="CI289" i="1"/>
  <c r="CI286" i="1"/>
  <c r="F288" i="1" l="1"/>
  <c r="G288" i="1"/>
  <c r="H288" i="1"/>
  <c r="I288" i="1"/>
  <c r="J288" i="1"/>
  <c r="K288" i="1"/>
  <c r="L288" i="1"/>
  <c r="M288" i="1"/>
  <c r="N288" i="1"/>
  <c r="O288" i="1"/>
  <c r="P288" i="1"/>
  <c r="Q288" i="1"/>
  <c r="R288" i="1"/>
  <c r="S288" i="1"/>
  <c r="T288" i="1"/>
  <c r="U288" i="1"/>
  <c r="V288" i="1"/>
  <c r="W288" i="1"/>
  <c r="X288" i="1"/>
  <c r="Y288" i="1"/>
  <c r="Z288" i="1"/>
  <c r="AA288" i="1"/>
  <c r="AB288" i="1"/>
  <c r="AC288" i="1"/>
  <c r="AD288" i="1"/>
  <c r="AE288" i="1"/>
  <c r="AF288" i="1"/>
  <c r="AG288" i="1"/>
  <c r="AH288" i="1"/>
  <c r="AI288" i="1"/>
  <c r="AJ288" i="1"/>
  <c r="AK288" i="1"/>
  <c r="AL288" i="1"/>
  <c r="AM288" i="1"/>
  <c r="AN288" i="1"/>
  <c r="AO288" i="1"/>
  <c r="AP288" i="1"/>
  <c r="AQ288" i="1"/>
  <c r="AR288" i="1"/>
  <c r="AS288" i="1"/>
  <c r="AT288" i="1"/>
  <c r="AU288" i="1"/>
  <c r="AV288" i="1"/>
  <c r="AW288" i="1"/>
  <c r="AX288" i="1"/>
  <c r="AY288" i="1"/>
  <c r="AZ288" i="1"/>
  <c r="BA288" i="1"/>
  <c r="BB288" i="1"/>
  <c r="BC288" i="1"/>
  <c r="BD288" i="1"/>
  <c r="BE288" i="1"/>
  <c r="BF288" i="1"/>
  <c r="BG288" i="1"/>
  <c r="BH288" i="1"/>
  <c r="BI288" i="1"/>
  <c r="BJ288" i="1"/>
  <c r="BK288" i="1"/>
  <c r="BL288" i="1"/>
  <c r="BM288" i="1"/>
  <c r="BN288" i="1"/>
  <c r="BO288" i="1"/>
  <c r="BP288" i="1"/>
  <c r="BQ288" i="1"/>
  <c r="BR288" i="1"/>
  <c r="BS288" i="1"/>
  <c r="BT288" i="1"/>
  <c r="BU288" i="1"/>
  <c r="BV288" i="1"/>
  <c r="BW288" i="1"/>
  <c r="BX288" i="1"/>
  <c r="BY288" i="1"/>
  <c r="BZ288" i="1"/>
  <c r="CA288" i="1"/>
  <c r="CB288" i="1"/>
  <c r="CC288" i="1"/>
  <c r="CD288" i="1"/>
  <c r="CE288" i="1"/>
  <c r="CF288" i="1"/>
  <c r="CG288" i="1"/>
  <c r="CH288" i="1"/>
  <c r="F289" i="1"/>
  <c r="G289" i="1"/>
  <c r="H289" i="1"/>
  <c r="I289" i="1"/>
  <c r="J289" i="1"/>
  <c r="K289" i="1"/>
  <c r="L289" i="1"/>
  <c r="M289" i="1"/>
  <c r="N289" i="1"/>
  <c r="O289" i="1"/>
  <c r="P289" i="1"/>
  <c r="Q289" i="1"/>
  <c r="R289" i="1"/>
  <c r="S289" i="1"/>
  <c r="T289" i="1"/>
  <c r="U289" i="1"/>
  <c r="V289" i="1"/>
  <c r="W289" i="1"/>
  <c r="X289" i="1"/>
  <c r="Y289" i="1"/>
  <c r="Z289" i="1"/>
  <c r="AA289" i="1"/>
  <c r="AB289" i="1"/>
  <c r="AC289" i="1"/>
  <c r="AD289" i="1"/>
  <c r="AE289" i="1"/>
  <c r="AF289" i="1"/>
  <c r="AG289" i="1"/>
  <c r="AH289" i="1"/>
  <c r="AI289" i="1"/>
  <c r="AJ289" i="1"/>
  <c r="AK289" i="1"/>
  <c r="AL289" i="1"/>
  <c r="AM289" i="1"/>
  <c r="AN289" i="1"/>
  <c r="AO289" i="1"/>
  <c r="AP289" i="1"/>
  <c r="AQ289" i="1"/>
  <c r="AR289" i="1"/>
  <c r="AS289" i="1"/>
  <c r="AT289" i="1"/>
  <c r="AU289" i="1"/>
  <c r="AV289" i="1"/>
  <c r="AW289" i="1"/>
  <c r="AX289" i="1"/>
  <c r="AY289" i="1"/>
  <c r="AZ289" i="1"/>
  <c r="BA289" i="1"/>
  <c r="BB289" i="1"/>
  <c r="BC289" i="1"/>
  <c r="BD289" i="1"/>
  <c r="BE289" i="1"/>
  <c r="BF289" i="1"/>
  <c r="BG289" i="1"/>
  <c r="BH289" i="1"/>
  <c r="BI289" i="1"/>
  <c r="BJ289" i="1"/>
  <c r="BK289" i="1"/>
  <c r="BL289" i="1"/>
  <c r="BM289" i="1"/>
  <c r="BN289" i="1"/>
  <c r="BO289" i="1"/>
  <c r="BP289" i="1"/>
  <c r="BQ289" i="1"/>
  <c r="BR289" i="1"/>
  <c r="BS289" i="1"/>
  <c r="BT289" i="1"/>
  <c r="BU289" i="1"/>
  <c r="BV289" i="1"/>
  <c r="BW289" i="1"/>
  <c r="BX289" i="1"/>
  <c r="BY289" i="1"/>
  <c r="BZ289" i="1"/>
  <c r="CA289" i="1"/>
  <c r="CB289" i="1"/>
  <c r="CC289" i="1"/>
  <c r="CD289" i="1"/>
  <c r="CE289" i="1"/>
  <c r="CF289" i="1"/>
  <c r="CG289" i="1"/>
  <c r="CH289" i="1"/>
  <c r="E289" i="1"/>
  <c r="E288" i="1"/>
  <c r="C288" i="1"/>
  <c r="C289" i="1"/>
  <c r="B289" i="1"/>
  <c r="B288" i="1"/>
  <c r="F256" i="1"/>
  <c r="G256" i="1"/>
  <c r="H256" i="1"/>
  <c r="I256" i="1"/>
  <c r="J256" i="1"/>
  <c r="K256" i="1"/>
  <c r="L256" i="1"/>
  <c r="M256" i="1"/>
  <c r="N256" i="1"/>
  <c r="O256" i="1"/>
  <c r="P256" i="1"/>
  <c r="Q256" i="1"/>
  <c r="R256" i="1"/>
  <c r="S256" i="1"/>
  <c r="T256" i="1"/>
  <c r="U256" i="1"/>
  <c r="V256" i="1"/>
  <c r="W256" i="1"/>
  <c r="X256" i="1"/>
  <c r="Y256" i="1"/>
  <c r="Z256" i="1"/>
  <c r="AA256" i="1"/>
  <c r="AB256" i="1"/>
  <c r="AC256" i="1"/>
  <c r="AD256" i="1"/>
  <c r="AE256" i="1"/>
  <c r="AF256" i="1"/>
  <c r="AG256" i="1"/>
  <c r="AH256" i="1"/>
  <c r="AI256" i="1"/>
  <c r="AJ256" i="1"/>
  <c r="AK256" i="1"/>
  <c r="AL256" i="1"/>
  <c r="AM256" i="1"/>
  <c r="AN256" i="1"/>
  <c r="AO256" i="1"/>
  <c r="AP256" i="1"/>
  <c r="AQ256" i="1"/>
  <c r="AR256" i="1"/>
  <c r="AS256" i="1"/>
  <c r="AT256" i="1"/>
  <c r="AU256" i="1"/>
  <c r="AV256" i="1"/>
  <c r="AW256" i="1"/>
  <c r="AX256" i="1"/>
  <c r="AY256" i="1"/>
  <c r="AZ256" i="1"/>
  <c r="BA256" i="1"/>
  <c r="BB256" i="1"/>
  <c r="BC256" i="1"/>
  <c r="BD256" i="1"/>
  <c r="BE256" i="1"/>
  <c r="BF256" i="1"/>
  <c r="BG256" i="1"/>
  <c r="BH256" i="1"/>
  <c r="BI256" i="1"/>
  <c r="BJ256" i="1"/>
  <c r="BK256" i="1"/>
  <c r="BL256" i="1"/>
  <c r="BM256" i="1"/>
  <c r="BN256" i="1"/>
  <c r="BO256" i="1"/>
  <c r="BP256" i="1"/>
  <c r="BQ256" i="1"/>
  <c r="BR256" i="1"/>
  <c r="BS256" i="1"/>
  <c r="BT256" i="1"/>
  <c r="BU256" i="1"/>
  <c r="BV256" i="1"/>
  <c r="BW256" i="1"/>
  <c r="BX256" i="1"/>
  <c r="BY256" i="1"/>
  <c r="BZ256" i="1"/>
  <c r="CA256" i="1"/>
  <c r="CB256" i="1"/>
  <c r="CC256" i="1"/>
  <c r="CD256" i="1"/>
  <c r="CE256" i="1"/>
  <c r="CF256" i="1"/>
  <c r="CG256" i="1"/>
  <c r="F257" i="1"/>
  <c r="G257" i="1"/>
  <c r="H257" i="1"/>
  <c r="I257" i="1"/>
  <c r="J257" i="1"/>
  <c r="K257" i="1"/>
  <c r="L257" i="1"/>
  <c r="M257" i="1"/>
  <c r="N257" i="1"/>
  <c r="O257" i="1"/>
  <c r="P257" i="1"/>
  <c r="Q257" i="1"/>
  <c r="R257" i="1"/>
  <c r="S257" i="1"/>
  <c r="T257" i="1"/>
  <c r="U257" i="1"/>
  <c r="V257" i="1"/>
  <c r="W257" i="1"/>
  <c r="X257" i="1"/>
  <c r="Y257" i="1"/>
  <c r="Z257" i="1"/>
  <c r="AA257" i="1"/>
  <c r="AB257" i="1"/>
  <c r="AC257" i="1"/>
  <c r="AD257" i="1"/>
  <c r="AE257" i="1"/>
  <c r="AF257" i="1"/>
  <c r="AG257" i="1"/>
  <c r="AH257" i="1"/>
  <c r="AI257" i="1"/>
  <c r="AJ257" i="1"/>
  <c r="AK257" i="1"/>
  <c r="AL257" i="1"/>
  <c r="AM257" i="1"/>
  <c r="AN257" i="1"/>
  <c r="AO257" i="1"/>
  <c r="AP257" i="1"/>
  <c r="AQ257" i="1"/>
  <c r="AR257" i="1"/>
  <c r="AS257" i="1"/>
  <c r="AT257" i="1"/>
  <c r="AU257" i="1"/>
  <c r="AV257" i="1"/>
  <c r="AW257" i="1"/>
  <c r="AX257" i="1"/>
  <c r="AY257" i="1"/>
  <c r="AZ257" i="1"/>
  <c r="BA257" i="1"/>
  <c r="BB257" i="1"/>
  <c r="BC257" i="1"/>
  <c r="BD257" i="1"/>
  <c r="BE257" i="1"/>
  <c r="BF257" i="1"/>
  <c r="BG257" i="1"/>
  <c r="BH257" i="1"/>
  <c r="BI257" i="1"/>
  <c r="BJ257" i="1"/>
  <c r="BK257" i="1"/>
  <c r="BL257" i="1"/>
  <c r="BM257" i="1"/>
  <c r="BN257" i="1"/>
  <c r="BO257" i="1"/>
  <c r="BP257" i="1"/>
  <c r="BQ257" i="1"/>
  <c r="BR257" i="1"/>
  <c r="BS257" i="1"/>
  <c r="BT257" i="1"/>
  <c r="BU257" i="1"/>
  <c r="BV257" i="1"/>
  <c r="BW257" i="1"/>
  <c r="BX257" i="1"/>
  <c r="BY257" i="1"/>
  <c r="BZ257" i="1"/>
  <c r="CA257" i="1"/>
  <c r="CB257" i="1"/>
  <c r="CC257" i="1"/>
  <c r="CD257" i="1"/>
  <c r="CE257" i="1"/>
  <c r="CF257" i="1"/>
  <c r="CG257" i="1"/>
  <c r="CH257" i="1"/>
  <c r="CI257" i="1"/>
  <c r="E257" i="1"/>
  <c r="E256" i="1"/>
  <c r="C256" i="1"/>
  <c r="C257" i="1"/>
  <c r="B257" i="1"/>
  <c r="B256" i="1"/>
  <c r="F200" i="1"/>
  <c r="G200" i="1"/>
  <c r="H200" i="1"/>
  <c r="I200" i="1"/>
  <c r="J200" i="1"/>
  <c r="K200" i="1"/>
  <c r="L200" i="1"/>
  <c r="M200" i="1"/>
  <c r="N200" i="1"/>
  <c r="O200" i="1"/>
  <c r="P200" i="1"/>
  <c r="Q200" i="1"/>
  <c r="R200" i="1"/>
  <c r="S200" i="1"/>
  <c r="T200" i="1"/>
  <c r="U200" i="1"/>
  <c r="V200" i="1"/>
  <c r="W200" i="1"/>
  <c r="X200" i="1"/>
  <c r="Y200" i="1"/>
  <c r="Z200" i="1"/>
  <c r="AA200" i="1"/>
  <c r="AB200" i="1"/>
  <c r="AC200" i="1"/>
  <c r="AD200" i="1"/>
  <c r="AE200" i="1"/>
  <c r="AF200" i="1"/>
  <c r="AG200" i="1"/>
  <c r="AH200" i="1"/>
  <c r="AI200" i="1"/>
  <c r="AJ200" i="1"/>
  <c r="AK200" i="1"/>
  <c r="AL200" i="1"/>
  <c r="AM200" i="1"/>
  <c r="AN200" i="1"/>
  <c r="AO200" i="1"/>
  <c r="AP200" i="1"/>
  <c r="AQ200" i="1"/>
  <c r="AR200" i="1"/>
  <c r="AS200" i="1"/>
  <c r="AT200" i="1"/>
  <c r="AU200" i="1"/>
  <c r="AV200" i="1"/>
  <c r="AW200" i="1"/>
  <c r="AX200" i="1"/>
  <c r="AY200" i="1"/>
  <c r="AZ200" i="1"/>
  <c r="BA200" i="1"/>
  <c r="BB200" i="1"/>
  <c r="BC200" i="1"/>
  <c r="BD200" i="1"/>
  <c r="BE200" i="1"/>
  <c r="BF200" i="1"/>
  <c r="BG200" i="1"/>
  <c r="BH200" i="1"/>
  <c r="BI200" i="1"/>
  <c r="BJ200" i="1"/>
  <c r="BK200" i="1"/>
  <c r="BL200" i="1"/>
  <c r="BM200" i="1"/>
  <c r="BN200" i="1"/>
  <c r="BO200" i="1"/>
  <c r="BP200" i="1"/>
  <c r="BQ200" i="1"/>
  <c r="BR200" i="1"/>
  <c r="BS200" i="1"/>
  <c r="BT200" i="1"/>
  <c r="BU200" i="1"/>
  <c r="BV200" i="1"/>
  <c r="BW200" i="1"/>
  <c r="BX200" i="1"/>
  <c r="BY200" i="1"/>
  <c r="BZ200" i="1"/>
  <c r="CA200" i="1"/>
  <c r="CB200" i="1"/>
  <c r="CC200" i="1"/>
  <c r="CD200" i="1"/>
  <c r="CE200" i="1"/>
  <c r="CF200" i="1"/>
  <c r="CG200" i="1"/>
  <c r="CH200" i="1"/>
  <c r="CI200" i="1"/>
  <c r="F201" i="1"/>
  <c r="G201" i="1"/>
  <c r="H201" i="1"/>
  <c r="I201" i="1"/>
  <c r="J201" i="1"/>
  <c r="K201" i="1"/>
  <c r="L201" i="1"/>
  <c r="M201" i="1"/>
  <c r="N201" i="1"/>
  <c r="O201" i="1"/>
  <c r="P201" i="1"/>
  <c r="Q201" i="1"/>
  <c r="R201" i="1"/>
  <c r="S201" i="1"/>
  <c r="T201" i="1"/>
  <c r="U201" i="1"/>
  <c r="V201" i="1"/>
  <c r="W201" i="1"/>
  <c r="X201" i="1"/>
  <c r="Y201" i="1"/>
  <c r="Z201" i="1"/>
  <c r="AA201" i="1"/>
  <c r="AB201" i="1"/>
  <c r="AC201" i="1"/>
  <c r="AD201" i="1"/>
  <c r="AE201" i="1"/>
  <c r="AF201" i="1"/>
  <c r="AG201" i="1"/>
  <c r="AH201" i="1"/>
  <c r="AI201" i="1"/>
  <c r="AJ201" i="1"/>
  <c r="AK201" i="1"/>
  <c r="AL201" i="1"/>
  <c r="AM201" i="1"/>
  <c r="AN201" i="1"/>
  <c r="AO201" i="1"/>
  <c r="AP201" i="1"/>
  <c r="AQ201" i="1"/>
  <c r="AR201" i="1"/>
  <c r="AS201" i="1"/>
  <c r="AT201" i="1"/>
  <c r="AU201" i="1"/>
  <c r="AV201" i="1"/>
  <c r="AW201" i="1"/>
  <c r="AX201" i="1"/>
  <c r="AY201" i="1"/>
  <c r="AZ201" i="1"/>
  <c r="BA201" i="1"/>
  <c r="BB201" i="1"/>
  <c r="BC201" i="1"/>
  <c r="BD201" i="1"/>
  <c r="BE201" i="1"/>
  <c r="BF201" i="1"/>
  <c r="BG201" i="1"/>
  <c r="BH201" i="1"/>
  <c r="BI201" i="1"/>
  <c r="BJ201" i="1"/>
  <c r="BK201" i="1"/>
  <c r="BL201" i="1"/>
  <c r="BM201" i="1"/>
  <c r="BN201" i="1"/>
  <c r="BO201" i="1"/>
  <c r="BP201" i="1"/>
  <c r="BQ201" i="1"/>
  <c r="BR201" i="1"/>
  <c r="BS201" i="1"/>
  <c r="BT201" i="1"/>
  <c r="BU201" i="1"/>
  <c r="BV201" i="1"/>
  <c r="BW201" i="1"/>
  <c r="BX201" i="1"/>
  <c r="BY201" i="1"/>
  <c r="BZ201" i="1"/>
  <c r="CA201" i="1"/>
  <c r="CB201" i="1"/>
  <c r="CC201" i="1"/>
  <c r="CD201" i="1"/>
  <c r="CE201" i="1"/>
  <c r="CF201" i="1"/>
  <c r="CG201" i="1"/>
  <c r="CH201" i="1"/>
  <c r="F202" i="1"/>
  <c r="G202" i="1"/>
  <c r="H202" i="1"/>
  <c r="I202" i="1"/>
  <c r="J202" i="1"/>
  <c r="K202" i="1"/>
  <c r="L202" i="1"/>
  <c r="M202" i="1"/>
  <c r="N202" i="1"/>
  <c r="O202" i="1"/>
  <c r="P202" i="1"/>
  <c r="Q202" i="1"/>
  <c r="R202" i="1"/>
  <c r="S202" i="1"/>
  <c r="T202" i="1"/>
  <c r="U202" i="1"/>
  <c r="V202" i="1"/>
  <c r="W202" i="1"/>
  <c r="X202" i="1"/>
  <c r="Y202" i="1"/>
  <c r="Z202" i="1"/>
  <c r="AA202" i="1"/>
  <c r="AB202" i="1"/>
  <c r="AC202" i="1"/>
  <c r="AD202" i="1"/>
  <c r="AE202" i="1"/>
  <c r="AF202" i="1"/>
  <c r="AG202" i="1"/>
  <c r="AH202" i="1"/>
  <c r="AI202" i="1"/>
  <c r="AJ202" i="1"/>
  <c r="AK202" i="1"/>
  <c r="AL202" i="1"/>
  <c r="AM202" i="1"/>
  <c r="AN202" i="1"/>
  <c r="AO202" i="1"/>
  <c r="AP202" i="1"/>
  <c r="AQ202" i="1"/>
  <c r="AR202" i="1"/>
  <c r="AS202" i="1"/>
  <c r="AT202" i="1"/>
  <c r="AU202" i="1"/>
  <c r="AV202" i="1"/>
  <c r="AW202" i="1"/>
  <c r="AX202" i="1"/>
  <c r="AY202" i="1"/>
  <c r="AZ202" i="1"/>
  <c r="BA202" i="1"/>
  <c r="BB202" i="1"/>
  <c r="BC202" i="1"/>
  <c r="BD202" i="1"/>
  <c r="BE202" i="1"/>
  <c r="BF202" i="1"/>
  <c r="BG202" i="1"/>
  <c r="BH202" i="1"/>
  <c r="BI202" i="1"/>
  <c r="BJ202" i="1"/>
  <c r="BK202" i="1"/>
  <c r="BL202" i="1"/>
  <c r="BM202" i="1"/>
  <c r="BN202" i="1"/>
  <c r="BO202" i="1"/>
  <c r="BP202" i="1"/>
  <c r="BQ202" i="1"/>
  <c r="BR202" i="1"/>
  <c r="BS202" i="1"/>
  <c r="BT202" i="1"/>
  <c r="BU202" i="1"/>
  <c r="BV202" i="1"/>
  <c r="BW202" i="1"/>
  <c r="BX202" i="1"/>
  <c r="BY202" i="1"/>
  <c r="BZ202" i="1"/>
  <c r="CA202" i="1"/>
  <c r="CB202" i="1"/>
  <c r="CC202" i="1"/>
  <c r="CD202" i="1"/>
  <c r="CE202" i="1"/>
  <c r="CF202" i="1"/>
  <c r="CG202" i="1"/>
  <c r="CH202" i="1"/>
  <c r="F203" i="1"/>
  <c r="G203" i="1"/>
  <c r="H203" i="1"/>
  <c r="I203" i="1"/>
  <c r="J203" i="1"/>
  <c r="K203" i="1"/>
  <c r="L203" i="1"/>
  <c r="M203" i="1"/>
  <c r="N203" i="1"/>
  <c r="O203" i="1"/>
  <c r="P203" i="1"/>
  <c r="Q203" i="1"/>
  <c r="R203" i="1"/>
  <c r="S203" i="1"/>
  <c r="T203" i="1"/>
  <c r="U203" i="1"/>
  <c r="V203" i="1"/>
  <c r="W203" i="1"/>
  <c r="X203" i="1"/>
  <c r="Y203" i="1"/>
  <c r="Z203" i="1"/>
  <c r="AA203" i="1"/>
  <c r="AB203" i="1"/>
  <c r="AC203" i="1"/>
  <c r="AD203" i="1"/>
  <c r="AE203" i="1"/>
  <c r="AF203" i="1"/>
  <c r="AG203" i="1"/>
  <c r="AH203" i="1"/>
  <c r="AI203" i="1"/>
  <c r="AJ203" i="1"/>
  <c r="AK203" i="1"/>
  <c r="AL203" i="1"/>
  <c r="AM203" i="1"/>
  <c r="AN203" i="1"/>
  <c r="AO203" i="1"/>
  <c r="AP203" i="1"/>
  <c r="AQ203" i="1"/>
  <c r="AR203" i="1"/>
  <c r="AS203" i="1"/>
  <c r="AT203" i="1"/>
  <c r="AU203" i="1"/>
  <c r="AV203" i="1"/>
  <c r="AW203" i="1"/>
  <c r="AX203" i="1"/>
  <c r="AY203" i="1"/>
  <c r="AZ203" i="1"/>
  <c r="BA203" i="1"/>
  <c r="BB203" i="1"/>
  <c r="BC203" i="1"/>
  <c r="BD203" i="1"/>
  <c r="BE203" i="1"/>
  <c r="BF203" i="1"/>
  <c r="BG203" i="1"/>
  <c r="BH203" i="1"/>
  <c r="BI203" i="1"/>
  <c r="BJ203" i="1"/>
  <c r="BK203" i="1"/>
  <c r="BL203" i="1"/>
  <c r="BM203" i="1"/>
  <c r="BN203" i="1"/>
  <c r="BO203" i="1"/>
  <c r="BP203" i="1"/>
  <c r="BQ203" i="1"/>
  <c r="BR203" i="1"/>
  <c r="BS203" i="1"/>
  <c r="BT203" i="1"/>
  <c r="BU203" i="1"/>
  <c r="BV203" i="1"/>
  <c r="BW203" i="1"/>
  <c r="BX203" i="1"/>
  <c r="BY203" i="1"/>
  <c r="BZ203" i="1"/>
  <c r="CA203" i="1"/>
  <c r="CB203" i="1"/>
  <c r="CC203" i="1"/>
  <c r="CD203" i="1"/>
  <c r="CE203" i="1"/>
  <c r="CF203" i="1"/>
  <c r="CG203" i="1"/>
  <c r="CH203" i="1"/>
  <c r="F204" i="1"/>
  <c r="G204" i="1"/>
  <c r="H204" i="1"/>
  <c r="I204" i="1"/>
  <c r="J204" i="1"/>
  <c r="K204" i="1"/>
  <c r="L204" i="1"/>
  <c r="M204" i="1"/>
  <c r="N204" i="1"/>
  <c r="O204" i="1"/>
  <c r="P204" i="1"/>
  <c r="Q204" i="1"/>
  <c r="R204" i="1"/>
  <c r="S204" i="1"/>
  <c r="T204" i="1"/>
  <c r="U204" i="1"/>
  <c r="V204" i="1"/>
  <c r="W204" i="1"/>
  <c r="X204" i="1"/>
  <c r="Y204" i="1"/>
  <c r="Z204" i="1"/>
  <c r="AA204" i="1"/>
  <c r="AB204" i="1"/>
  <c r="AC204" i="1"/>
  <c r="AD204" i="1"/>
  <c r="AE204" i="1"/>
  <c r="AF204" i="1"/>
  <c r="AG204" i="1"/>
  <c r="AH204" i="1"/>
  <c r="AI204" i="1"/>
  <c r="AJ204" i="1"/>
  <c r="AK204" i="1"/>
  <c r="AL204" i="1"/>
  <c r="AM204" i="1"/>
  <c r="AN204" i="1"/>
  <c r="AO204" i="1"/>
  <c r="AP204" i="1"/>
  <c r="AQ204" i="1"/>
  <c r="AR204" i="1"/>
  <c r="AS204" i="1"/>
  <c r="AT204" i="1"/>
  <c r="AU204" i="1"/>
  <c r="AV204" i="1"/>
  <c r="AW204" i="1"/>
  <c r="AX204" i="1"/>
  <c r="AY204" i="1"/>
  <c r="AZ204" i="1"/>
  <c r="BA204" i="1"/>
  <c r="BB204" i="1"/>
  <c r="BC204" i="1"/>
  <c r="BD204" i="1"/>
  <c r="BE204" i="1"/>
  <c r="BF204" i="1"/>
  <c r="BG204" i="1"/>
  <c r="BH204" i="1"/>
  <c r="BI204" i="1"/>
  <c r="BJ204" i="1"/>
  <c r="BK204" i="1"/>
  <c r="BL204" i="1"/>
  <c r="BM204" i="1"/>
  <c r="BN204" i="1"/>
  <c r="BO204" i="1"/>
  <c r="BP204" i="1"/>
  <c r="BQ204" i="1"/>
  <c r="BR204" i="1"/>
  <c r="BS204" i="1"/>
  <c r="BT204" i="1"/>
  <c r="BU204" i="1"/>
  <c r="BV204" i="1"/>
  <c r="BW204" i="1"/>
  <c r="BX204" i="1"/>
  <c r="BY204" i="1"/>
  <c r="BZ204" i="1"/>
  <c r="CA204" i="1"/>
  <c r="CB204" i="1"/>
  <c r="CC204" i="1"/>
  <c r="CD204" i="1"/>
  <c r="CE204" i="1"/>
  <c r="CF204" i="1"/>
  <c r="CG204" i="1"/>
  <c r="CH204" i="1"/>
  <c r="F205" i="1"/>
  <c r="G205" i="1"/>
  <c r="H205" i="1"/>
  <c r="I205" i="1"/>
  <c r="J205" i="1"/>
  <c r="K205" i="1"/>
  <c r="L205" i="1"/>
  <c r="M205" i="1"/>
  <c r="N205" i="1"/>
  <c r="O205" i="1"/>
  <c r="P205" i="1"/>
  <c r="Q205" i="1"/>
  <c r="R205" i="1"/>
  <c r="S205" i="1"/>
  <c r="T205" i="1"/>
  <c r="U205" i="1"/>
  <c r="V205" i="1"/>
  <c r="W205" i="1"/>
  <c r="X205" i="1"/>
  <c r="Y205" i="1"/>
  <c r="Z205" i="1"/>
  <c r="AA205" i="1"/>
  <c r="AB205" i="1"/>
  <c r="AC205" i="1"/>
  <c r="AD205" i="1"/>
  <c r="AE205" i="1"/>
  <c r="AF205" i="1"/>
  <c r="AG205" i="1"/>
  <c r="AH205" i="1"/>
  <c r="AI205" i="1"/>
  <c r="AJ205" i="1"/>
  <c r="AK205" i="1"/>
  <c r="AL205" i="1"/>
  <c r="AM205" i="1"/>
  <c r="AN205" i="1"/>
  <c r="AO205" i="1"/>
  <c r="AP205" i="1"/>
  <c r="AQ205" i="1"/>
  <c r="AR205" i="1"/>
  <c r="AS205" i="1"/>
  <c r="AT205" i="1"/>
  <c r="AU205" i="1"/>
  <c r="AV205" i="1"/>
  <c r="AW205" i="1"/>
  <c r="AX205" i="1"/>
  <c r="AY205" i="1"/>
  <c r="AZ205" i="1"/>
  <c r="BA205" i="1"/>
  <c r="BB205" i="1"/>
  <c r="BC205" i="1"/>
  <c r="BD205" i="1"/>
  <c r="BE205" i="1"/>
  <c r="BF205" i="1"/>
  <c r="BG205" i="1"/>
  <c r="BH205" i="1"/>
  <c r="BI205" i="1"/>
  <c r="BJ205" i="1"/>
  <c r="BK205" i="1"/>
  <c r="BL205" i="1"/>
  <c r="BM205" i="1"/>
  <c r="BN205" i="1"/>
  <c r="BO205" i="1"/>
  <c r="BP205" i="1"/>
  <c r="BQ205" i="1"/>
  <c r="BR205" i="1"/>
  <c r="BS205" i="1"/>
  <c r="BT205" i="1"/>
  <c r="BU205" i="1"/>
  <c r="BV205" i="1"/>
  <c r="BW205" i="1"/>
  <c r="BX205" i="1"/>
  <c r="BY205" i="1"/>
  <c r="BZ205" i="1"/>
  <c r="CA205" i="1"/>
  <c r="CB205" i="1"/>
  <c r="CC205" i="1"/>
  <c r="CD205" i="1"/>
  <c r="CE205" i="1"/>
  <c r="CF205" i="1"/>
  <c r="CG205" i="1"/>
  <c r="CH205" i="1"/>
  <c r="F206" i="1"/>
  <c r="G206" i="1"/>
  <c r="H206" i="1"/>
  <c r="I206" i="1"/>
  <c r="J206" i="1"/>
  <c r="K206" i="1"/>
  <c r="L206" i="1"/>
  <c r="M206" i="1"/>
  <c r="N206" i="1"/>
  <c r="O206" i="1"/>
  <c r="P206" i="1"/>
  <c r="Q206" i="1"/>
  <c r="R206" i="1"/>
  <c r="S206" i="1"/>
  <c r="T206" i="1"/>
  <c r="U206" i="1"/>
  <c r="V206" i="1"/>
  <c r="W206" i="1"/>
  <c r="X206" i="1"/>
  <c r="Y206" i="1"/>
  <c r="Z206" i="1"/>
  <c r="AA206" i="1"/>
  <c r="AB206" i="1"/>
  <c r="AC206" i="1"/>
  <c r="AD206" i="1"/>
  <c r="AE206" i="1"/>
  <c r="AF206" i="1"/>
  <c r="AG206" i="1"/>
  <c r="AH206" i="1"/>
  <c r="AI206" i="1"/>
  <c r="AJ206" i="1"/>
  <c r="AK206" i="1"/>
  <c r="AL206" i="1"/>
  <c r="AM206" i="1"/>
  <c r="AN206" i="1"/>
  <c r="AO206" i="1"/>
  <c r="AP206" i="1"/>
  <c r="AQ206" i="1"/>
  <c r="AR206" i="1"/>
  <c r="AS206" i="1"/>
  <c r="AT206" i="1"/>
  <c r="AU206" i="1"/>
  <c r="AV206" i="1"/>
  <c r="AW206" i="1"/>
  <c r="AX206" i="1"/>
  <c r="AY206" i="1"/>
  <c r="AZ206" i="1"/>
  <c r="BA206" i="1"/>
  <c r="BB206" i="1"/>
  <c r="BC206" i="1"/>
  <c r="BD206" i="1"/>
  <c r="BE206" i="1"/>
  <c r="BF206" i="1"/>
  <c r="BG206" i="1"/>
  <c r="BH206" i="1"/>
  <c r="BI206" i="1"/>
  <c r="BJ206" i="1"/>
  <c r="BK206" i="1"/>
  <c r="BL206" i="1"/>
  <c r="BM206" i="1"/>
  <c r="BN206" i="1"/>
  <c r="BO206" i="1"/>
  <c r="BP206" i="1"/>
  <c r="BQ206" i="1"/>
  <c r="BR206" i="1"/>
  <c r="BS206" i="1"/>
  <c r="BT206" i="1"/>
  <c r="BU206" i="1"/>
  <c r="BV206" i="1"/>
  <c r="BW206" i="1"/>
  <c r="BX206" i="1"/>
  <c r="BY206" i="1"/>
  <c r="BZ206" i="1"/>
  <c r="CA206" i="1"/>
  <c r="CB206" i="1"/>
  <c r="CC206" i="1"/>
  <c r="CD206" i="1"/>
  <c r="CE206" i="1"/>
  <c r="CF206" i="1"/>
  <c r="CG206" i="1"/>
  <c r="CH206" i="1"/>
  <c r="F207" i="1"/>
  <c r="G207" i="1"/>
  <c r="H207" i="1"/>
  <c r="I207" i="1"/>
  <c r="J207" i="1"/>
  <c r="K207" i="1"/>
  <c r="L207" i="1"/>
  <c r="M207" i="1"/>
  <c r="N207" i="1"/>
  <c r="O207" i="1"/>
  <c r="P207" i="1"/>
  <c r="Q207" i="1"/>
  <c r="R207" i="1"/>
  <c r="S207" i="1"/>
  <c r="T207" i="1"/>
  <c r="U207" i="1"/>
  <c r="V207" i="1"/>
  <c r="W207" i="1"/>
  <c r="X207" i="1"/>
  <c r="Y207" i="1"/>
  <c r="Z207" i="1"/>
  <c r="AA207" i="1"/>
  <c r="AB207" i="1"/>
  <c r="AC207" i="1"/>
  <c r="AD207" i="1"/>
  <c r="AE207" i="1"/>
  <c r="AF207" i="1"/>
  <c r="AG207" i="1"/>
  <c r="AH207" i="1"/>
  <c r="AI207" i="1"/>
  <c r="AJ207" i="1"/>
  <c r="AK207" i="1"/>
  <c r="AL207" i="1"/>
  <c r="AM207" i="1"/>
  <c r="AN207" i="1"/>
  <c r="AO207" i="1"/>
  <c r="AP207" i="1"/>
  <c r="AQ207" i="1"/>
  <c r="AR207" i="1"/>
  <c r="AS207" i="1"/>
  <c r="AT207" i="1"/>
  <c r="AU207" i="1"/>
  <c r="AV207" i="1"/>
  <c r="AW207" i="1"/>
  <c r="AX207" i="1"/>
  <c r="AY207" i="1"/>
  <c r="AZ207" i="1"/>
  <c r="BA207" i="1"/>
  <c r="BB207" i="1"/>
  <c r="BC207" i="1"/>
  <c r="BD207" i="1"/>
  <c r="BE207" i="1"/>
  <c r="BF207" i="1"/>
  <c r="BG207" i="1"/>
  <c r="BH207" i="1"/>
  <c r="BI207" i="1"/>
  <c r="BJ207" i="1"/>
  <c r="BK207" i="1"/>
  <c r="BL207" i="1"/>
  <c r="BM207" i="1"/>
  <c r="BN207" i="1"/>
  <c r="BO207" i="1"/>
  <c r="BP207" i="1"/>
  <c r="BQ207" i="1"/>
  <c r="BR207" i="1"/>
  <c r="BS207" i="1"/>
  <c r="BT207" i="1"/>
  <c r="BU207" i="1"/>
  <c r="BV207" i="1"/>
  <c r="BW207" i="1"/>
  <c r="BX207" i="1"/>
  <c r="BY207" i="1"/>
  <c r="BZ207" i="1"/>
  <c r="CA207" i="1"/>
  <c r="CB207" i="1"/>
  <c r="CC207" i="1"/>
  <c r="CD207" i="1"/>
  <c r="CE207" i="1"/>
  <c r="CF207" i="1"/>
  <c r="CG207" i="1"/>
  <c r="CH207" i="1"/>
  <c r="E207" i="1"/>
  <c r="E206" i="1"/>
  <c r="E205" i="1"/>
  <c r="E204" i="1"/>
  <c r="E203" i="1"/>
  <c r="E202" i="1"/>
  <c r="E201" i="1"/>
  <c r="E200" i="1"/>
  <c r="C200" i="1"/>
  <c r="C201" i="1"/>
  <c r="C202" i="1"/>
  <c r="C203" i="1"/>
  <c r="C204" i="1"/>
  <c r="C205" i="1"/>
  <c r="C206" i="1"/>
  <c r="C207" i="1"/>
  <c r="B207" i="1"/>
  <c r="B206" i="1"/>
  <c r="B205" i="1"/>
  <c r="B204" i="1"/>
  <c r="B203" i="1"/>
  <c r="B202" i="1"/>
  <c r="B201" i="1"/>
  <c r="B200" i="1"/>
  <c r="F176" i="1" l="1"/>
  <c r="G176" i="1"/>
  <c r="H176" i="1"/>
  <c r="I176" i="1"/>
  <c r="J176" i="1"/>
  <c r="K176" i="1"/>
  <c r="L176" i="1"/>
  <c r="M176" i="1"/>
  <c r="N176" i="1"/>
  <c r="O176" i="1"/>
  <c r="P176" i="1"/>
  <c r="Q176" i="1"/>
  <c r="R176" i="1"/>
  <c r="S176" i="1"/>
  <c r="T176" i="1"/>
  <c r="U176" i="1"/>
  <c r="V176" i="1"/>
  <c r="W176" i="1"/>
  <c r="X176" i="1"/>
  <c r="Y176" i="1"/>
  <c r="Z176" i="1"/>
  <c r="AA176" i="1"/>
  <c r="AB176" i="1"/>
  <c r="AC176" i="1"/>
  <c r="AD176" i="1"/>
  <c r="AE176" i="1"/>
  <c r="AF176" i="1"/>
  <c r="AG176" i="1"/>
  <c r="AH176" i="1"/>
  <c r="AI176" i="1"/>
  <c r="AJ176" i="1"/>
  <c r="AK176" i="1"/>
  <c r="AL176" i="1"/>
  <c r="AM176" i="1"/>
  <c r="AN176" i="1"/>
  <c r="AO176" i="1"/>
  <c r="AP176" i="1"/>
  <c r="AQ176" i="1"/>
  <c r="AR176" i="1"/>
  <c r="AS176" i="1"/>
  <c r="AT176" i="1"/>
  <c r="AU176" i="1"/>
  <c r="AV176" i="1"/>
  <c r="AW176" i="1"/>
  <c r="AX176" i="1"/>
  <c r="AY176" i="1"/>
  <c r="AZ176" i="1"/>
  <c r="BA176" i="1"/>
  <c r="BB176" i="1"/>
  <c r="BC176" i="1"/>
  <c r="BD176" i="1"/>
  <c r="BE176" i="1"/>
  <c r="BF176" i="1"/>
  <c r="BG176" i="1"/>
  <c r="BH176" i="1"/>
  <c r="BI176" i="1"/>
  <c r="BJ176" i="1"/>
  <c r="BK176" i="1"/>
  <c r="BL176" i="1"/>
  <c r="BM176" i="1"/>
  <c r="BN176" i="1"/>
  <c r="BO176" i="1"/>
  <c r="BP176" i="1"/>
  <c r="BQ176" i="1"/>
  <c r="BR176" i="1"/>
  <c r="BS176" i="1"/>
  <c r="BT176" i="1"/>
  <c r="BU176" i="1"/>
  <c r="BV176" i="1"/>
  <c r="BW176" i="1"/>
  <c r="BX176" i="1"/>
  <c r="BY176" i="1"/>
  <c r="BZ176" i="1"/>
  <c r="CA176" i="1"/>
  <c r="CB176" i="1"/>
  <c r="CC176" i="1"/>
  <c r="CD176" i="1"/>
  <c r="CE176" i="1"/>
  <c r="CF176" i="1"/>
  <c r="CG176" i="1"/>
  <c r="CH176" i="1"/>
  <c r="CI176" i="1"/>
  <c r="F177" i="1"/>
  <c r="G177" i="1"/>
  <c r="H177" i="1"/>
  <c r="I177" i="1"/>
  <c r="J177" i="1"/>
  <c r="K177" i="1"/>
  <c r="L177" i="1"/>
  <c r="M177" i="1"/>
  <c r="N177" i="1"/>
  <c r="O177" i="1"/>
  <c r="P177" i="1"/>
  <c r="Q177" i="1"/>
  <c r="R177" i="1"/>
  <c r="S177" i="1"/>
  <c r="T177" i="1"/>
  <c r="U177" i="1"/>
  <c r="V177" i="1"/>
  <c r="W177" i="1"/>
  <c r="X177" i="1"/>
  <c r="Y177" i="1"/>
  <c r="Z177" i="1"/>
  <c r="AA177" i="1"/>
  <c r="AB177" i="1"/>
  <c r="AC177" i="1"/>
  <c r="AD177" i="1"/>
  <c r="AE177" i="1"/>
  <c r="AF177" i="1"/>
  <c r="AG177" i="1"/>
  <c r="AH177" i="1"/>
  <c r="AI177" i="1"/>
  <c r="AJ177" i="1"/>
  <c r="AK177" i="1"/>
  <c r="AL177" i="1"/>
  <c r="AM177" i="1"/>
  <c r="AN177" i="1"/>
  <c r="AO177" i="1"/>
  <c r="AP177" i="1"/>
  <c r="AQ177" i="1"/>
  <c r="AR177" i="1"/>
  <c r="AS177" i="1"/>
  <c r="AT177" i="1"/>
  <c r="AU177" i="1"/>
  <c r="AV177" i="1"/>
  <c r="AW177" i="1"/>
  <c r="AX177" i="1"/>
  <c r="AY177" i="1"/>
  <c r="AZ177" i="1"/>
  <c r="BA177" i="1"/>
  <c r="BB177" i="1"/>
  <c r="BC177" i="1"/>
  <c r="BD177" i="1"/>
  <c r="BE177" i="1"/>
  <c r="BF177" i="1"/>
  <c r="BG177" i="1"/>
  <c r="BH177" i="1"/>
  <c r="BI177" i="1"/>
  <c r="BJ177" i="1"/>
  <c r="BK177" i="1"/>
  <c r="BL177" i="1"/>
  <c r="BM177" i="1"/>
  <c r="BN177" i="1"/>
  <c r="BO177" i="1"/>
  <c r="BP177" i="1"/>
  <c r="BQ177" i="1"/>
  <c r="BR177" i="1"/>
  <c r="BS177" i="1"/>
  <c r="BT177" i="1"/>
  <c r="BU177" i="1"/>
  <c r="BV177" i="1"/>
  <c r="BW177" i="1"/>
  <c r="BX177" i="1"/>
  <c r="BY177" i="1"/>
  <c r="BZ177" i="1"/>
  <c r="CA177" i="1"/>
  <c r="CB177" i="1"/>
  <c r="CC177" i="1"/>
  <c r="CD177" i="1"/>
  <c r="CE177" i="1"/>
  <c r="CF177" i="1"/>
  <c r="CG177" i="1"/>
  <c r="CH177" i="1"/>
  <c r="F178" i="1"/>
  <c r="G178" i="1"/>
  <c r="H178" i="1"/>
  <c r="I178" i="1"/>
  <c r="J178" i="1"/>
  <c r="K178" i="1"/>
  <c r="L178" i="1"/>
  <c r="M178" i="1"/>
  <c r="N178" i="1"/>
  <c r="O178" i="1"/>
  <c r="P178" i="1"/>
  <c r="Q178" i="1"/>
  <c r="R178" i="1"/>
  <c r="S178" i="1"/>
  <c r="T178" i="1"/>
  <c r="U178" i="1"/>
  <c r="V178" i="1"/>
  <c r="W178" i="1"/>
  <c r="X178" i="1"/>
  <c r="Y178" i="1"/>
  <c r="Z178" i="1"/>
  <c r="AA178" i="1"/>
  <c r="AB178" i="1"/>
  <c r="AC178" i="1"/>
  <c r="AD178" i="1"/>
  <c r="AE178" i="1"/>
  <c r="AF178" i="1"/>
  <c r="AG178" i="1"/>
  <c r="AH178" i="1"/>
  <c r="AI178" i="1"/>
  <c r="AJ178" i="1"/>
  <c r="AK178" i="1"/>
  <c r="AL178" i="1"/>
  <c r="AM178" i="1"/>
  <c r="AN178" i="1"/>
  <c r="AO178" i="1"/>
  <c r="AP178" i="1"/>
  <c r="AQ178" i="1"/>
  <c r="AR178" i="1"/>
  <c r="AS178" i="1"/>
  <c r="AT178" i="1"/>
  <c r="AU178" i="1"/>
  <c r="AV178" i="1"/>
  <c r="AW178" i="1"/>
  <c r="AX178" i="1"/>
  <c r="AY178" i="1"/>
  <c r="AZ178" i="1"/>
  <c r="BA178" i="1"/>
  <c r="BB178" i="1"/>
  <c r="BC178" i="1"/>
  <c r="BD178" i="1"/>
  <c r="BE178" i="1"/>
  <c r="BF178" i="1"/>
  <c r="BG178" i="1"/>
  <c r="BH178" i="1"/>
  <c r="BI178" i="1"/>
  <c r="BJ178" i="1"/>
  <c r="BK178" i="1"/>
  <c r="BL178" i="1"/>
  <c r="BM178" i="1"/>
  <c r="BN178" i="1"/>
  <c r="BO178" i="1"/>
  <c r="BP178" i="1"/>
  <c r="BQ178" i="1"/>
  <c r="BR178" i="1"/>
  <c r="BS178" i="1"/>
  <c r="BT178" i="1"/>
  <c r="BU178" i="1"/>
  <c r="BV178" i="1"/>
  <c r="BW178" i="1"/>
  <c r="BX178" i="1"/>
  <c r="BY178" i="1"/>
  <c r="BZ178" i="1"/>
  <c r="CA178" i="1"/>
  <c r="CB178" i="1"/>
  <c r="CC178" i="1"/>
  <c r="CD178" i="1"/>
  <c r="CE178" i="1"/>
  <c r="CF178" i="1"/>
  <c r="CG178" i="1"/>
  <c r="CH178" i="1"/>
  <c r="F179" i="1"/>
  <c r="G179" i="1"/>
  <c r="H179" i="1"/>
  <c r="I179" i="1"/>
  <c r="J179" i="1"/>
  <c r="K179" i="1"/>
  <c r="L179" i="1"/>
  <c r="M179" i="1"/>
  <c r="N179" i="1"/>
  <c r="O179" i="1"/>
  <c r="P179" i="1"/>
  <c r="Q179" i="1"/>
  <c r="R179" i="1"/>
  <c r="S179" i="1"/>
  <c r="T179" i="1"/>
  <c r="U179" i="1"/>
  <c r="V179" i="1"/>
  <c r="W179" i="1"/>
  <c r="X179" i="1"/>
  <c r="Y179" i="1"/>
  <c r="Z179" i="1"/>
  <c r="AA179" i="1"/>
  <c r="AB179" i="1"/>
  <c r="AC179" i="1"/>
  <c r="AD179" i="1"/>
  <c r="AE179" i="1"/>
  <c r="AF179" i="1"/>
  <c r="AG179" i="1"/>
  <c r="AH179" i="1"/>
  <c r="AI179" i="1"/>
  <c r="AJ179" i="1"/>
  <c r="AK179" i="1"/>
  <c r="AL179" i="1"/>
  <c r="AM179" i="1"/>
  <c r="AN179" i="1"/>
  <c r="AO179" i="1"/>
  <c r="AP179" i="1"/>
  <c r="AQ179" i="1"/>
  <c r="AR179" i="1"/>
  <c r="AS179" i="1"/>
  <c r="AT179" i="1"/>
  <c r="AU179" i="1"/>
  <c r="AV179" i="1"/>
  <c r="AW179" i="1"/>
  <c r="AX179" i="1"/>
  <c r="AY179" i="1"/>
  <c r="AZ179" i="1"/>
  <c r="BA179" i="1"/>
  <c r="BB179" i="1"/>
  <c r="BC179" i="1"/>
  <c r="BD179" i="1"/>
  <c r="BE179" i="1"/>
  <c r="BF179" i="1"/>
  <c r="BG179" i="1"/>
  <c r="BH179" i="1"/>
  <c r="BI179" i="1"/>
  <c r="BJ179" i="1"/>
  <c r="BK179" i="1"/>
  <c r="BL179" i="1"/>
  <c r="BM179" i="1"/>
  <c r="BN179" i="1"/>
  <c r="BO179" i="1"/>
  <c r="BP179" i="1"/>
  <c r="BQ179" i="1"/>
  <c r="BR179" i="1"/>
  <c r="BS179" i="1"/>
  <c r="BT179" i="1"/>
  <c r="BU179" i="1"/>
  <c r="BV179" i="1"/>
  <c r="BW179" i="1"/>
  <c r="BX179" i="1"/>
  <c r="BY179" i="1"/>
  <c r="BZ179" i="1"/>
  <c r="CA179" i="1"/>
  <c r="CB179" i="1"/>
  <c r="CC179" i="1"/>
  <c r="CD179" i="1"/>
  <c r="CE179" i="1"/>
  <c r="CF179" i="1"/>
  <c r="CG179" i="1"/>
  <c r="CH179" i="1"/>
  <c r="F180" i="1"/>
  <c r="G180" i="1"/>
  <c r="H180" i="1"/>
  <c r="I180" i="1"/>
  <c r="J180" i="1"/>
  <c r="K180" i="1"/>
  <c r="L180" i="1"/>
  <c r="M180" i="1"/>
  <c r="N180" i="1"/>
  <c r="O180" i="1"/>
  <c r="P180" i="1"/>
  <c r="Q180" i="1"/>
  <c r="R180" i="1"/>
  <c r="S180" i="1"/>
  <c r="T180" i="1"/>
  <c r="U180" i="1"/>
  <c r="V180" i="1"/>
  <c r="W180" i="1"/>
  <c r="X180" i="1"/>
  <c r="Y180" i="1"/>
  <c r="Z180" i="1"/>
  <c r="AA180" i="1"/>
  <c r="AB180" i="1"/>
  <c r="AC180" i="1"/>
  <c r="AD180" i="1"/>
  <c r="AE180" i="1"/>
  <c r="AF180" i="1"/>
  <c r="AG180" i="1"/>
  <c r="AH180" i="1"/>
  <c r="AI180" i="1"/>
  <c r="AJ180" i="1"/>
  <c r="AK180" i="1"/>
  <c r="AL180" i="1"/>
  <c r="AM180" i="1"/>
  <c r="AN180" i="1"/>
  <c r="AO180" i="1"/>
  <c r="AP180" i="1"/>
  <c r="AQ180" i="1"/>
  <c r="AR180" i="1"/>
  <c r="AS180" i="1"/>
  <c r="AT180" i="1"/>
  <c r="AU180" i="1"/>
  <c r="AV180" i="1"/>
  <c r="AW180" i="1"/>
  <c r="AX180" i="1"/>
  <c r="AY180" i="1"/>
  <c r="AZ180" i="1"/>
  <c r="BA180" i="1"/>
  <c r="BB180" i="1"/>
  <c r="BC180" i="1"/>
  <c r="BD180" i="1"/>
  <c r="BE180" i="1"/>
  <c r="BF180" i="1"/>
  <c r="BG180" i="1"/>
  <c r="BH180" i="1"/>
  <c r="BI180" i="1"/>
  <c r="BJ180" i="1"/>
  <c r="BK180" i="1"/>
  <c r="BL180" i="1"/>
  <c r="BM180" i="1"/>
  <c r="BN180" i="1"/>
  <c r="BO180" i="1"/>
  <c r="BP180" i="1"/>
  <c r="BQ180" i="1"/>
  <c r="BR180" i="1"/>
  <c r="BS180" i="1"/>
  <c r="BT180" i="1"/>
  <c r="BU180" i="1"/>
  <c r="BV180" i="1"/>
  <c r="BW180" i="1"/>
  <c r="BX180" i="1"/>
  <c r="BY180" i="1"/>
  <c r="BZ180" i="1"/>
  <c r="CA180" i="1"/>
  <c r="CB180" i="1"/>
  <c r="CC180" i="1"/>
  <c r="CD180" i="1"/>
  <c r="CE180" i="1"/>
  <c r="CF180" i="1"/>
  <c r="CG180" i="1"/>
  <c r="CH180" i="1"/>
  <c r="F181" i="1"/>
  <c r="G181" i="1"/>
  <c r="H181" i="1"/>
  <c r="I181" i="1"/>
  <c r="J181" i="1"/>
  <c r="K181" i="1"/>
  <c r="L181" i="1"/>
  <c r="M181" i="1"/>
  <c r="N181" i="1"/>
  <c r="O181" i="1"/>
  <c r="P181" i="1"/>
  <c r="Q181" i="1"/>
  <c r="R181" i="1"/>
  <c r="S181" i="1"/>
  <c r="T181" i="1"/>
  <c r="U181" i="1"/>
  <c r="V181" i="1"/>
  <c r="W181" i="1"/>
  <c r="X181" i="1"/>
  <c r="Y181" i="1"/>
  <c r="Z181" i="1"/>
  <c r="AA181" i="1"/>
  <c r="AB181" i="1"/>
  <c r="AC181" i="1"/>
  <c r="AD181" i="1"/>
  <c r="AE181" i="1"/>
  <c r="AF181" i="1"/>
  <c r="AG181" i="1"/>
  <c r="AH181" i="1"/>
  <c r="AI181" i="1"/>
  <c r="AJ181" i="1"/>
  <c r="AK181" i="1"/>
  <c r="AL181" i="1"/>
  <c r="AM181" i="1"/>
  <c r="AN181" i="1"/>
  <c r="AO181" i="1"/>
  <c r="AP181" i="1"/>
  <c r="AQ181" i="1"/>
  <c r="AR181" i="1"/>
  <c r="AS181" i="1"/>
  <c r="AT181" i="1"/>
  <c r="AU181" i="1"/>
  <c r="AV181" i="1"/>
  <c r="AW181" i="1"/>
  <c r="AX181" i="1"/>
  <c r="AY181" i="1"/>
  <c r="AZ181" i="1"/>
  <c r="BA181" i="1"/>
  <c r="BB181" i="1"/>
  <c r="BC181" i="1"/>
  <c r="BD181" i="1"/>
  <c r="BE181" i="1"/>
  <c r="BF181" i="1"/>
  <c r="BG181" i="1"/>
  <c r="BH181" i="1"/>
  <c r="BI181" i="1"/>
  <c r="BJ181" i="1"/>
  <c r="BK181" i="1"/>
  <c r="BL181" i="1"/>
  <c r="BM181" i="1"/>
  <c r="BN181" i="1"/>
  <c r="BO181" i="1"/>
  <c r="BP181" i="1"/>
  <c r="BQ181" i="1"/>
  <c r="BR181" i="1"/>
  <c r="BS181" i="1"/>
  <c r="BT181" i="1"/>
  <c r="BU181" i="1"/>
  <c r="BV181" i="1"/>
  <c r="BW181" i="1"/>
  <c r="BX181" i="1"/>
  <c r="BY181" i="1"/>
  <c r="BZ181" i="1"/>
  <c r="CA181" i="1"/>
  <c r="CB181" i="1"/>
  <c r="CC181" i="1"/>
  <c r="CD181" i="1"/>
  <c r="CE181" i="1"/>
  <c r="CF181" i="1"/>
  <c r="CG181" i="1"/>
  <c r="CH181" i="1"/>
  <c r="F182" i="1"/>
  <c r="G182" i="1"/>
  <c r="H182" i="1"/>
  <c r="I182" i="1"/>
  <c r="J182" i="1"/>
  <c r="K182" i="1"/>
  <c r="L182" i="1"/>
  <c r="M182" i="1"/>
  <c r="N182" i="1"/>
  <c r="O182" i="1"/>
  <c r="P182" i="1"/>
  <c r="Q182" i="1"/>
  <c r="R182" i="1"/>
  <c r="S182" i="1"/>
  <c r="T182" i="1"/>
  <c r="U182" i="1"/>
  <c r="V182" i="1"/>
  <c r="W182" i="1"/>
  <c r="X182" i="1"/>
  <c r="Y182" i="1"/>
  <c r="Z182" i="1"/>
  <c r="AA182" i="1"/>
  <c r="AB182" i="1"/>
  <c r="AC182" i="1"/>
  <c r="AD182" i="1"/>
  <c r="AE182" i="1"/>
  <c r="AF182" i="1"/>
  <c r="AG182" i="1"/>
  <c r="AH182" i="1"/>
  <c r="AI182" i="1"/>
  <c r="AJ182" i="1"/>
  <c r="AK182" i="1"/>
  <c r="AL182" i="1"/>
  <c r="AM182" i="1"/>
  <c r="AN182" i="1"/>
  <c r="AO182" i="1"/>
  <c r="AP182" i="1"/>
  <c r="AQ182" i="1"/>
  <c r="AR182" i="1"/>
  <c r="AS182" i="1"/>
  <c r="AT182" i="1"/>
  <c r="AU182" i="1"/>
  <c r="AV182" i="1"/>
  <c r="AW182" i="1"/>
  <c r="AX182" i="1"/>
  <c r="AY182" i="1"/>
  <c r="AZ182" i="1"/>
  <c r="BA182" i="1"/>
  <c r="BB182" i="1"/>
  <c r="BC182" i="1"/>
  <c r="BD182" i="1"/>
  <c r="BE182" i="1"/>
  <c r="BF182" i="1"/>
  <c r="BG182" i="1"/>
  <c r="BH182" i="1"/>
  <c r="BI182" i="1"/>
  <c r="BJ182" i="1"/>
  <c r="BK182" i="1"/>
  <c r="BL182" i="1"/>
  <c r="BM182" i="1"/>
  <c r="BN182" i="1"/>
  <c r="BO182" i="1"/>
  <c r="BP182" i="1"/>
  <c r="BQ182" i="1"/>
  <c r="BR182" i="1"/>
  <c r="BS182" i="1"/>
  <c r="BT182" i="1"/>
  <c r="BU182" i="1"/>
  <c r="BV182" i="1"/>
  <c r="BW182" i="1"/>
  <c r="BX182" i="1"/>
  <c r="BY182" i="1"/>
  <c r="BZ182" i="1"/>
  <c r="CA182" i="1"/>
  <c r="CB182" i="1"/>
  <c r="CC182" i="1"/>
  <c r="CD182" i="1"/>
  <c r="CE182" i="1"/>
  <c r="CF182" i="1"/>
  <c r="CG182" i="1"/>
  <c r="CH182" i="1"/>
  <c r="F183" i="1"/>
  <c r="G183" i="1"/>
  <c r="H183" i="1"/>
  <c r="I183" i="1"/>
  <c r="J183" i="1"/>
  <c r="K183" i="1"/>
  <c r="L183" i="1"/>
  <c r="M183" i="1"/>
  <c r="N183" i="1"/>
  <c r="O183" i="1"/>
  <c r="P183" i="1"/>
  <c r="Q183" i="1"/>
  <c r="R183" i="1"/>
  <c r="S183" i="1"/>
  <c r="T183" i="1"/>
  <c r="U183" i="1"/>
  <c r="V183" i="1"/>
  <c r="W183" i="1"/>
  <c r="X183" i="1"/>
  <c r="Y183" i="1"/>
  <c r="Z183" i="1"/>
  <c r="AA183" i="1"/>
  <c r="AB183" i="1"/>
  <c r="AC183" i="1"/>
  <c r="AD183" i="1"/>
  <c r="AE183" i="1"/>
  <c r="AF183" i="1"/>
  <c r="AG183" i="1"/>
  <c r="AH183" i="1"/>
  <c r="AI183" i="1"/>
  <c r="AJ183" i="1"/>
  <c r="AK183" i="1"/>
  <c r="AL183" i="1"/>
  <c r="AM183" i="1"/>
  <c r="AN183" i="1"/>
  <c r="AO183" i="1"/>
  <c r="AP183" i="1"/>
  <c r="AQ183" i="1"/>
  <c r="AR183" i="1"/>
  <c r="AS183" i="1"/>
  <c r="AT183" i="1"/>
  <c r="AU183" i="1"/>
  <c r="AV183" i="1"/>
  <c r="AW183" i="1"/>
  <c r="AX183" i="1"/>
  <c r="AY183" i="1"/>
  <c r="AZ183" i="1"/>
  <c r="BA183" i="1"/>
  <c r="BB183" i="1"/>
  <c r="BC183" i="1"/>
  <c r="BD183" i="1"/>
  <c r="BE183" i="1"/>
  <c r="BF183" i="1"/>
  <c r="BG183" i="1"/>
  <c r="BH183" i="1"/>
  <c r="BI183" i="1"/>
  <c r="BJ183" i="1"/>
  <c r="BK183" i="1"/>
  <c r="BL183" i="1"/>
  <c r="BM183" i="1"/>
  <c r="BN183" i="1"/>
  <c r="BO183" i="1"/>
  <c r="BP183" i="1"/>
  <c r="BQ183" i="1"/>
  <c r="BR183" i="1"/>
  <c r="BS183" i="1"/>
  <c r="BT183" i="1"/>
  <c r="BU183" i="1"/>
  <c r="BV183" i="1"/>
  <c r="BW183" i="1"/>
  <c r="BX183" i="1"/>
  <c r="BY183" i="1"/>
  <c r="BZ183" i="1"/>
  <c r="CA183" i="1"/>
  <c r="CB183" i="1"/>
  <c r="CC183" i="1"/>
  <c r="CD183" i="1"/>
  <c r="CE183" i="1"/>
  <c r="CF183" i="1"/>
  <c r="CG183" i="1"/>
  <c r="CH183" i="1"/>
  <c r="E183" i="1"/>
  <c r="E182" i="1"/>
  <c r="E181" i="1"/>
  <c r="E180" i="1"/>
  <c r="E179" i="1"/>
  <c r="E178" i="1"/>
  <c r="E177" i="1"/>
  <c r="E176" i="1"/>
  <c r="F158" i="1" l="1"/>
  <c r="G158" i="1"/>
  <c r="H158" i="1"/>
  <c r="I158" i="1"/>
  <c r="J158" i="1"/>
  <c r="K158" i="1"/>
  <c r="L158" i="1"/>
  <c r="M158" i="1"/>
  <c r="N158" i="1"/>
  <c r="O158" i="1"/>
  <c r="P158" i="1"/>
  <c r="Q158" i="1"/>
  <c r="R158" i="1"/>
  <c r="S158" i="1"/>
  <c r="T158" i="1"/>
  <c r="U158" i="1"/>
  <c r="V158" i="1"/>
  <c r="W158" i="1"/>
  <c r="X158" i="1"/>
  <c r="Y158" i="1"/>
  <c r="Z158" i="1"/>
  <c r="AA158" i="1"/>
  <c r="AB158" i="1"/>
  <c r="AC158" i="1"/>
  <c r="AD158" i="1"/>
  <c r="AE158" i="1"/>
  <c r="AF158" i="1"/>
  <c r="AG158" i="1"/>
  <c r="AH158" i="1"/>
  <c r="AI158" i="1"/>
  <c r="AJ158" i="1"/>
  <c r="AK158" i="1"/>
  <c r="AL158" i="1"/>
  <c r="AM158" i="1"/>
  <c r="AN158" i="1"/>
  <c r="AO158" i="1"/>
  <c r="AP158" i="1"/>
  <c r="AQ158" i="1"/>
  <c r="AR158" i="1"/>
  <c r="AS158" i="1"/>
  <c r="AT158" i="1"/>
  <c r="AU158" i="1"/>
  <c r="AV158" i="1"/>
  <c r="AW158" i="1"/>
  <c r="AX158" i="1"/>
  <c r="AY158" i="1"/>
  <c r="AZ158" i="1"/>
  <c r="BA158" i="1"/>
  <c r="BB158" i="1"/>
  <c r="BC158" i="1"/>
  <c r="BD158" i="1"/>
  <c r="BE158" i="1"/>
  <c r="BF158" i="1"/>
  <c r="BG158" i="1"/>
  <c r="BH158" i="1"/>
  <c r="BI158" i="1"/>
  <c r="BJ158" i="1"/>
  <c r="BK158" i="1"/>
  <c r="BL158" i="1"/>
  <c r="BM158" i="1"/>
  <c r="BN158" i="1"/>
  <c r="BO158" i="1"/>
  <c r="BP158" i="1"/>
  <c r="BQ158" i="1"/>
  <c r="BR158" i="1"/>
  <c r="BS158" i="1"/>
  <c r="BT158" i="1"/>
  <c r="BU158" i="1"/>
  <c r="BV158" i="1"/>
  <c r="BW158" i="1"/>
  <c r="BX158" i="1"/>
  <c r="BY158" i="1"/>
  <c r="BZ158" i="1"/>
  <c r="CA158" i="1"/>
  <c r="CB158" i="1"/>
  <c r="CC158" i="1"/>
  <c r="CD158" i="1"/>
  <c r="CE158" i="1"/>
  <c r="CF158" i="1"/>
  <c r="CG158" i="1"/>
  <c r="CH158" i="1"/>
  <c r="CI158" i="1"/>
  <c r="F159" i="1"/>
  <c r="G159" i="1"/>
  <c r="H159" i="1"/>
  <c r="I159" i="1"/>
  <c r="J159" i="1"/>
  <c r="K159" i="1"/>
  <c r="L159" i="1"/>
  <c r="M159" i="1"/>
  <c r="N159" i="1"/>
  <c r="O159" i="1"/>
  <c r="P159" i="1"/>
  <c r="Q159" i="1"/>
  <c r="R159" i="1"/>
  <c r="S159" i="1"/>
  <c r="T159" i="1"/>
  <c r="U159" i="1"/>
  <c r="V159" i="1"/>
  <c r="W159" i="1"/>
  <c r="X159" i="1"/>
  <c r="Y159" i="1"/>
  <c r="Z159" i="1"/>
  <c r="AA159" i="1"/>
  <c r="AB159" i="1"/>
  <c r="AC159" i="1"/>
  <c r="AD159" i="1"/>
  <c r="AE159" i="1"/>
  <c r="AF159" i="1"/>
  <c r="AG159" i="1"/>
  <c r="AH159" i="1"/>
  <c r="AI159" i="1"/>
  <c r="AJ159" i="1"/>
  <c r="AK159" i="1"/>
  <c r="AL159" i="1"/>
  <c r="AM159" i="1"/>
  <c r="AN159" i="1"/>
  <c r="AO159" i="1"/>
  <c r="AP159" i="1"/>
  <c r="AQ159" i="1"/>
  <c r="AR159" i="1"/>
  <c r="AS159" i="1"/>
  <c r="AT159" i="1"/>
  <c r="AU159" i="1"/>
  <c r="AV159" i="1"/>
  <c r="AW159" i="1"/>
  <c r="AX159" i="1"/>
  <c r="AY159" i="1"/>
  <c r="AZ159" i="1"/>
  <c r="BA159" i="1"/>
  <c r="BB159" i="1"/>
  <c r="BC159" i="1"/>
  <c r="BD159" i="1"/>
  <c r="BE159" i="1"/>
  <c r="BF159" i="1"/>
  <c r="BG159" i="1"/>
  <c r="BH159" i="1"/>
  <c r="BI159" i="1"/>
  <c r="BJ159" i="1"/>
  <c r="BK159" i="1"/>
  <c r="BL159" i="1"/>
  <c r="BM159" i="1"/>
  <c r="BN159" i="1"/>
  <c r="BO159" i="1"/>
  <c r="BP159" i="1"/>
  <c r="BQ159" i="1"/>
  <c r="BR159" i="1"/>
  <c r="BS159" i="1"/>
  <c r="BT159" i="1"/>
  <c r="BU159" i="1"/>
  <c r="BV159" i="1"/>
  <c r="BW159" i="1"/>
  <c r="BX159" i="1"/>
  <c r="BY159" i="1"/>
  <c r="BZ159" i="1"/>
  <c r="CA159" i="1"/>
  <c r="CB159" i="1"/>
  <c r="CC159" i="1"/>
  <c r="CD159" i="1"/>
  <c r="CE159" i="1"/>
  <c r="CF159" i="1"/>
  <c r="CG159" i="1"/>
  <c r="CH159" i="1"/>
  <c r="E159" i="1"/>
  <c r="E158" i="1"/>
  <c r="F140" i="1"/>
  <c r="G140" i="1"/>
  <c r="H140" i="1"/>
  <c r="I140" i="1"/>
  <c r="J140" i="1"/>
  <c r="K140" i="1"/>
  <c r="L140" i="1"/>
  <c r="M140" i="1"/>
  <c r="N140" i="1"/>
  <c r="O140" i="1"/>
  <c r="P140" i="1"/>
  <c r="Q140" i="1"/>
  <c r="R140" i="1"/>
  <c r="S140" i="1"/>
  <c r="T140" i="1"/>
  <c r="U140" i="1"/>
  <c r="V140" i="1"/>
  <c r="W140" i="1"/>
  <c r="X140" i="1"/>
  <c r="Y140" i="1"/>
  <c r="Z140" i="1"/>
  <c r="AA140" i="1"/>
  <c r="AB140" i="1"/>
  <c r="AC140" i="1"/>
  <c r="AD140" i="1"/>
  <c r="AE140" i="1"/>
  <c r="AF140" i="1"/>
  <c r="AG140" i="1"/>
  <c r="AH140" i="1"/>
  <c r="AI140" i="1"/>
  <c r="AJ140" i="1"/>
  <c r="AK140" i="1"/>
  <c r="AL140" i="1"/>
  <c r="AM140" i="1"/>
  <c r="AN140" i="1"/>
  <c r="AO140" i="1"/>
  <c r="AP140" i="1"/>
  <c r="AQ140" i="1"/>
  <c r="AR140" i="1"/>
  <c r="AS140" i="1"/>
  <c r="AT140" i="1"/>
  <c r="AU140" i="1"/>
  <c r="AV140" i="1"/>
  <c r="AW140" i="1"/>
  <c r="AX140" i="1"/>
  <c r="AY140" i="1"/>
  <c r="AZ140" i="1"/>
  <c r="BA140" i="1"/>
  <c r="BB140" i="1"/>
  <c r="BC140" i="1"/>
  <c r="BD140" i="1"/>
  <c r="BE140" i="1"/>
  <c r="BF140" i="1"/>
  <c r="BG140" i="1"/>
  <c r="BH140" i="1"/>
  <c r="BI140" i="1"/>
  <c r="BJ140" i="1"/>
  <c r="BK140" i="1"/>
  <c r="BL140" i="1"/>
  <c r="BM140" i="1"/>
  <c r="BN140" i="1"/>
  <c r="BO140" i="1"/>
  <c r="BP140" i="1"/>
  <c r="BQ140" i="1"/>
  <c r="BR140" i="1"/>
  <c r="BS140" i="1"/>
  <c r="BT140" i="1"/>
  <c r="BU140" i="1"/>
  <c r="BV140" i="1"/>
  <c r="BW140" i="1"/>
  <c r="BX140" i="1"/>
  <c r="BY140" i="1"/>
  <c r="BZ140" i="1"/>
  <c r="CA140" i="1"/>
  <c r="CB140" i="1"/>
  <c r="CC140" i="1"/>
  <c r="CD140" i="1"/>
  <c r="CE140" i="1"/>
  <c r="CF140" i="1"/>
  <c r="CG140" i="1"/>
  <c r="CH140" i="1"/>
  <c r="F141" i="1"/>
  <c r="G141" i="1"/>
  <c r="H141" i="1"/>
  <c r="I141" i="1"/>
  <c r="J141" i="1"/>
  <c r="K141" i="1"/>
  <c r="L141" i="1"/>
  <c r="M141" i="1"/>
  <c r="N141" i="1"/>
  <c r="O141" i="1"/>
  <c r="P141" i="1"/>
  <c r="Q141" i="1"/>
  <c r="R141" i="1"/>
  <c r="S141" i="1"/>
  <c r="T141" i="1"/>
  <c r="U141" i="1"/>
  <c r="V141" i="1"/>
  <c r="W141" i="1"/>
  <c r="X141" i="1"/>
  <c r="Y141" i="1"/>
  <c r="Z141" i="1"/>
  <c r="AA141" i="1"/>
  <c r="AB141" i="1"/>
  <c r="AC141" i="1"/>
  <c r="AD141" i="1"/>
  <c r="AE141" i="1"/>
  <c r="AF141" i="1"/>
  <c r="AG141" i="1"/>
  <c r="AH141" i="1"/>
  <c r="AI141" i="1"/>
  <c r="AJ141" i="1"/>
  <c r="AK141" i="1"/>
  <c r="AL141" i="1"/>
  <c r="AM141" i="1"/>
  <c r="AN141" i="1"/>
  <c r="AO141" i="1"/>
  <c r="AP141" i="1"/>
  <c r="AQ141" i="1"/>
  <c r="AR141" i="1"/>
  <c r="AS141" i="1"/>
  <c r="AT141" i="1"/>
  <c r="AU141" i="1"/>
  <c r="AV141" i="1"/>
  <c r="AW141" i="1"/>
  <c r="AX141" i="1"/>
  <c r="AY141" i="1"/>
  <c r="AZ141" i="1"/>
  <c r="BA141" i="1"/>
  <c r="BB141" i="1"/>
  <c r="BC141" i="1"/>
  <c r="BD141" i="1"/>
  <c r="BE141" i="1"/>
  <c r="BF141" i="1"/>
  <c r="BG141" i="1"/>
  <c r="BH141" i="1"/>
  <c r="BI141" i="1"/>
  <c r="BJ141" i="1"/>
  <c r="BK141" i="1"/>
  <c r="BL141" i="1"/>
  <c r="BM141" i="1"/>
  <c r="BN141" i="1"/>
  <c r="BO141" i="1"/>
  <c r="BP141" i="1"/>
  <c r="BQ141" i="1"/>
  <c r="BR141" i="1"/>
  <c r="BS141" i="1"/>
  <c r="BT141" i="1"/>
  <c r="BU141" i="1"/>
  <c r="BV141" i="1"/>
  <c r="BW141" i="1"/>
  <c r="BX141" i="1"/>
  <c r="BY141" i="1"/>
  <c r="BZ141" i="1"/>
  <c r="CA141" i="1"/>
  <c r="CB141" i="1"/>
  <c r="CC141" i="1"/>
  <c r="CD141" i="1"/>
  <c r="CE141" i="1"/>
  <c r="CF141" i="1"/>
  <c r="CG141" i="1"/>
  <c r="CH141" i="1"/>
  <c r="CI141" i="1"/>
  <c r="E141" i="1"/>
  <c r="E140" i="1"/>
  <c r="F122" i="1"/>
  <c r="G122" i="1"/>
  <c r="H122" i="1"/>
  <c r="I122" i="1"/>
  <c r="J122" i="1"/>
  <c r="K122" i="1"/>
  <c r="L122" i="1"/>
  <c r="M122" i="1"/>
  <c r="N122" i="1"/>
  <c r="O122" i="1"/>
  <c r="P122" i="1"/>
  <c r="Q122" i="1"/>
  <c r="R122" i="1"/>
  <c r="S122" i="1"/>
  <c r="T122" i="1"/>
  <c r="U122" i="1"/>
  <c r="V122" i="1"/>
  <c r="W122" i="1"/>
  <c r="X122" i="1"/>
  <c r="Y122" i="1"/>
  <c r="Z122" i="1"/>
  <c r="AA122" i="1"/>
  <c r="AB122" i="1"/>
  <c r="AC122" i="1"/>
  <c r="AD122" i="1"/>
  <c r="AE122" i="1"/>
  <c r="AF122" i="1"/>
  <c r="AG122" i="1"/>
  <c r="AH122" i="1"/>
  <c r="AI122" i="1"/>
  <c r="AJ122" i="1"/>
  <c r="AK122" i="1"/>
  <c r="AL122" i="1"/>
  <c r="AM122" i="1"/>
  <c r="AN122" i="1"/>
  <c r="AO122" i="1"/>
  <c r="AP122" i="1"/>
  <c r="AQ122" i="1"/>
  <c r="AR122" i="1"/>
  <c r="AS122" i="1"/>
  <c r="AT122" i="1"/>
  <c r="AU122" i="1"/>
  <c r="AV122" i="1"/>
  <c r="AW122" i="1"/>
  <c r="AX122" i="1"/>
  <c r="AY122" i="1"/>
  <c r="AZ122" i="1"/>
  <c r="BA122" i="1"/>
  <c r="BB122" i="1"/>
  <c r="BC122" i="1"/>
  <c r="BD122" i="1"/>
  <c r="BE122" i="1"/>
  <c r="BF122" i="1"/>
  <c r="BG122" i="1"/>
  <c r="BH122" i="1"/>
  <c r="BI122" i="1"/>
  <c r="BJ122" i="1"/>
  <c r="BK122" i="1"/>
  <c r="BL122" i="1"/>
  <c r="BM122" i="1"/>
  <c r="BN122" i="1"/>
  <c r="BO122" i="1"/>
  <c r="BP122" i="1"/>
  <c r="BQ122" i="1"/>
  <c r="BR122" i="1"/>
  <c r="BS122" i="1"/>
  <c r="BT122" i="1"/>
  <c r="BU122" i="1"/>
  <c r="BV122" i="1"/>
  <c r="BW122" i="1"/>
  <c r="BX122" i="1"/>
  <c r="BY122" i="1"/>
  <c r="BZ122" i="1"/>
  <c r="CA122" i="1"/>
  <c r="CB122" i="1"/>
  <c r="CC122" i="1"/>
  <c r="CD122" i="1"/>
  <c r="CE122" i="1"/>
  <c r="CF122" i="1"/>
  <c r="CG122" i="1"/>
  <c r="CH122" i="1"/>
  <c r="F123" i="1"/>
  <c r="G123" i="1"/>
  <c r="H123" i="1"/>
  <c r="I123" i="1"/>
  <c r="J123" i="1"/>
  <c r="K123" i="1"/>
  <c r="L123" i="1"/>
  <c r="M123" i="1"/>
  <c r="N123" i="1"/>
  <c r="O123" i="1"/>
  <c r="P123" i="1"/>
  <c r="Q123" i="1"/>
  <c r="R123" i="1"/>
  <c r="S123" i="1"/>
  <c r="T123" i="1"/>
  <c r="U123" i="1"/>
  <c r="V123" i="1"/>
  <c r="W123" i="1"/>
  <c r="X123" i="1"/>
  <c r="Y123" i="1"/>
  <c r="Z123" i="1"/>
  <c r="AA123" i="1"/>
  <c r="AB123" i="1"/>
  <c r="AC123" i="1"/>
  <c r="AD123" i="1"/>
  <c r="AE123" i="1"/>
  <c r="AF123" i="1"/>
  <c r="AG123" i="1"/>
  <c r="AH123" i="1"/>
  <c r="AI123" i="1"/>
  <c r="AJ123" i="1"/>
  <c r="AK123" i="1"/>
  <c r="AL123" i="1"/>
  <c r="AM123" i="1"/>
  <c r="AN123" i="1"/>
  <c r="AO123" i="1"/>
  <c r="AP123" i="1"/>
  <c r="AQ123" i="1"/>
  <c r="AR123" i="1"/>
  <c r="AS123" i="1"/>
  <c r="AT123" i="1"/>
  <c r="AU123" i="1"/>
  <c r="AV123" i="1"/>
  <c r="AW123" i="1"/>
  <c r="AX123" i="1"/>
  <c r="AY123" i="1"/>
  <c r="AZ123" i="1"/>
  <c r="BA123" i="1"/>
  <c r="BB123" i="1"/>
  <c r="BC123" i="1"/>
  <c r="BD123" i="1"/>
  <c r="BE123" i="1"/>
  <c r="BF123" i="1"/>
  <c r="BG123" i="1"/>
  <c r="BH123" i="1"/>
  <c r="BI123" i="1"/>
  <c r="BJ123" i="1"/>
  <c r="BK123" i="1"/>
  <c r="BL123" i="1"/>
  <c r="BM123" i="1"/>
  <c r="BN123" i="1"/>
  <c r="BO123" i="1"/>
  <c r="BP123" i="1"/>
  <c r="BQ123" i="1"/>
  <c r="BR123" i="1"/>
  <c r="BS123" i="1"/>
  <c r="BT123" i="1"/>
  <c r="BU123" i="1"/>
  <c r="BV123" i="1"/>
  <c r="BW123" i="1"/>
  <c r="BX123" i="1"/>
  <c r="BY123" i="1"/>
  <c r="BZ123" i="1"/>
  <c r="CA123" i="1"/>
  <c r="CB123" i="1"/>
  <c r="CC123" i="1"/>
  <c r="CD123" i="1"/>
  <c r="CE123" i="1"/>
  <c r="CF123" i="1"/>
  <c r="CG123" i="1"/>
  <c r="CH123" i="1"/>
  <c r="CI123" i="1"/>
  <c r="E123" i="1"/>
  <c r="E122" i="1"/>
  <c r="CI38" i="1" l="1"/>
  <c r="CI16" i="1"/>
  <c r="B280" i="1" l="1"/>
  <c r="B281" i="1"/>
  <c r="B282" i="1"/>
  <c r="B283" i="1"/>
  <c r="B279" i="1"/>
  <c r="B276" i="1"/>
  <c r="B269" i="1"/>
  <c r="B270" i="1"/>
  <c r="B271" i="1"/>
  <c r="B272" i="1"/>
  <c r="B273" i="1"/>
  <c r="B268" i="1"/>
  <c r="B265" i="1"/>
  <c r="B261" i="1"/>
  <c r="B262" i="1"/>
  <c r="B260" i="1"/>
  <c r="B241" i="1"/>
  <c r="B242" i="1"/>
  <c r="B243" i="1"/>
  <c r="B244" i="1"/>
  <c r="B245" i="1"/>
  <c r="B246" i="1"/>
  <c r="B247" i="1"/>
  <c r="B248" i="1"/>
  <c r="B249" i="1"/>
  <c r="B250" i="1"/>
  <c r="B251" i="1"/>
  <c r="B240" i="1"/>
  <c r="CA237" i="1" l="1"/>
  <c r="B226" i="1"/>
  <c r="B227" i="1"/>
  <c r="B228" i="1"/>
  <c r="B229" i="1"/>
  <c r="B230" i="1"/>
  <c r="B231" i="1"/>
  <c r="B232" i="1"/>
  <c r="B233" i="1"/>
  <c r="B234" i="1"/>
  <c r="B235" i="1"/>
  <c r="B236" i="1"/>
  <c r="B225" i="1"/>
  <c r="B211" i="1" l="1"/>
  <c r="B212" i="1"/>
  <c r="B213" i="1"/>
  <c r="B214" i="1"/>
  <c r="B215" i="1"/>
  <c r="B216" i="1"/>
  <c r="B217" i="1"/>
  <c r="B218" i="1"/>
  <c r="B219" i="1"/>
  <c r="B220" i="1"/>
  <c r="B221" i="1"/>
  <c r="B210" i="1"/>
  <c r="B187" i="1"/>
  <c r="B188" i="1"/>
  <c r="B189" i="1"/>
  <c r="B190" i="1"/>
  <c r="B191" i="1"/>
  <c r="B192" i="1"/>
  <c r="B193" i="1"/>
  <c r="B194" i="1"/>
  <c r="B195" i="1"/>
  <c r="B196" i="1"/>
  <c r="B197" i="1"/>
  <c r="B186" i="1"/>
  <c r="B94" i="1" l="1"/>
  <c r="B95" i="1"/>
  <c r="B96" i="1"/>
  <c r="B97" i="1"/>
  <c r="B98" i="1"/>
  <c r="B99" i="1"/>
  <c r="B100" i="1"/>
  <c r="B101" i="1"/>
  <c r="B102" i="1"/>
  <c r="B103" i="1"/>
  <c r="B104" i="1"/>
  <c r="B93" i="1"/>
  <c r="B163" i="1"/>
  <c r="B164" i="1"/>
  <c r="B165" i="1"/>
  <c r="B166" i="1"/>
  <c r="B167" i="1"/>
  <c r="B168" i="1"/>
  <c r="B169" i="1"/>
  <c r="B170" i="1"/>
  <c r="B178" i="1" s="1"/>
  <c r="B171" i="1"/>
  <c r="B172" i="1"/>
  <c r="B173" i="1"/>
  <c r="B162" i="1"/>
  <c r="B182" i="1" l="1"/>
  <c r="B180" i="1"/>
  <c r="B183" i="1"/>
  <c r="B176" i="1"/>
  <c r="B177" i="1"/>
  <c r="B181" i="1"/>
  <c r="B179" i="1"/>
  <c r="B145" i="1"/>
  <c r="B146" i="1"/>
  <c r="B147" i="1"/>
  <c r="B148" i="1"/>
  <c r="B149" i="1"/>
  <c r="B150" i="1"/>
  <c r="B151" i="1"/>
  <c r="B152" i="1"/>
  <c r="B153" i="1"/>
  <c r="B154" i="1"/>
  <c r="B155" i="1"/>
  <c r="B144" i="1"/>
  <c r="B127" i="1"/>
  <c r="B128" i="1"/>
  <c r="B129" i="1"/>
  <c r="B130" i="1"/>
  <c r="B131" i="1"/>
  <c r="B132" i="1"/>
  <c r="B133" i="1"/>
  <c r="B134" i="1"/>
  <c r="B135" i="1"/>
  <c r="B136" i="1"/>
  <c r="B137" i="1"/>
  <c r="B126" i="1"/>
  <c r="B109" i="1"/>
  <c r="B110" i="1"/>
  <c r="B111" i="1"/>
  <c r="B112" i="1"/>
  <c r="B113" i="1"/>
  <c r="B114" i="1"/>
  <c r="B115" i="1"/>
  <c r="B116" i="1"/>
  <c r="B117" i="1"/>
  <c r="B118" i="1"/>
  <c r="B119" i="1"/>
  <c r="B108" i="1"/>
  <c r="B79" i="1"/>
  <c r="B80" i="1"/>
  <c r="B81" i="1"/>
  <c r="B82" i="1"/>
  <c r="B83" i="1"/>
  <c r="B84" i="1"/>
  <c r="B85" i="1"/>
  <c r="B86" i="1"/>
  <c r="B87" i="1"/>
  <c r="B88" i="1"/>
  <c r="B89" i="1"/>
  <c r="B78" i="1"/>
  <c r="B64" i="1"/>
  <c r="B65" i="1"/>
  <c r="B66" i="1"/>
  <c r="B67" i="1"/>
  <c r="B68" i="1"/>
  <c r="B69" i="1"/>
  <c r="B70" i="1"/>
  <c r="B71" i="1"/>
  <c r="B72" i="1"/>
  <c r="B73" i="1"/>
  <c r="B74" i="1"/>
  <c r="B63" i="1"/>
  <c r="B141" i="1" l="1"/>
  <c r="B123" i="1"/>
  <c r="B158" i="1"/>
  <c r="B140" i="1"/>
  <c r="B159" i="1"/>
  <c r="B122" i="1"/>
  <c r="B59" i="1"/>
  <c r="B58" i="1"/>
  <c r="B57" i="1"/>
  <c r="B56" i="1"/>
  <c r="B55" i="1"/>
  <c r="B54" i="1"/>
  <c r="B53" i="1"/>
  <c r="B52" i="1"/>
  <c r="B51" i="1"/>
  <c r="B50" i="1"/>
  <c r="B49" i="1"/>
  <c r="B48" i="1"/>
  <c r="F38" i="1" l="1"/>
  <c r="G38" i="1"/>
  <c r="H38" i="1"/>
  <c r="I38" i="1"/>
  <c r="J38" i="1"/>
  <c r="K38" i="1"/>
  <c r="L38"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P38" i="1"/>
  <c r="AQ38" i="1"/>
  <c r="AR38" i="1"/>
  <c r="AS38" i="1"/>
  <c r="AT38" i="1"/>
  <c r="AU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H38" i="1"/>
  <c r="F39" i="1"/>
  <c r="G39" i="1"/>
  <c r="H39" i="1"/>
  <c r="I39" i="1"/>
  <c r="J39" i="1"/>
  <c r="K39" i="1"/>
  <c r="L39" i="1"/>
  <c r="M39" i="1"/>
  <c r="N39" i="1"/>
  <c r="O39" i="1"/>
  <c r="P39" i="1"/>
  <c r="Q39" i="1"/>
  <c r="R39" i="1"/>
  <c r="S39" i="1"/>
  <c r="T39" i="1"/>
  <c r="U39" i="1"/>
  <c r="V39" i="1"/>
  <c r="W39" i="1"/>
  <c r="X39" i="1"/>
  <c r="Y39" i="1"/>
  <c r="Z39" i="1"/>
  <c r="AA39" i="1"/>
  <c r="AB39" i="1"/>
  <c r="AC39" i="1"/>
  <c r="AD39" i="1"/>
  <c r="AE39" i="1"/>
  <c r="AF39" i="1"/>
  <c r="AG39" i="1"/>
  <c r="AH39" i="1"/>
  <c r="AI39" i="1"/>
  <c r="AJ39" i="1"/>
  <c r="AK39" i="1"/>
  <c r="AL39" i="1"/>
  <c r="AM39" i="1"/>
  <c r="AN39" i="1"/>
  <c r="AO39" i="1"/>
  <c r="AP39" i="1"/>
  <c r="AQ39" i="1"/>
  <c r="AR39" i="1"/>
  <c r="AS39" i="1"/>
  <c r="AT39" i="1"/>
  <c r="AU39" i="1"/>
  <c r="AV39" i="1"/>
  <c r="AW39" i="1"/>
  <c r="AX39" i="1"/>
  <c r="AY39" i="1"/>
  <c r="AZ39" i="1"/>
  <c r="BA39" i="1"/>
  <c r="BB39" i="1"/>
  <c r="BC39" i="1"/>
  <c r="BD39" i="1"/>
  <c r="BE39" i="1"/>
  <c r="BF39" i="1"/>
  <c r="BG39" i="1"/>
  <c r="BH39" i="1"/>
  <c r="BI39" i="1"/>
  <c r="BJ39" i="1"/>
  <c r="BK39" i="1"/>
  <c r="BL39" i="1"/>
  <c r="BM39" i="1"/>
  <c r="BN39" i="1"/>
  <c r="BO39" i="1"/>
  <c r="BP39" i="1"/>
  <c r="BQ39" i="1"/>
  <c r="BR39" i="1"/>
  <c r="BS39" i="1"/>
  <c r="BT39" i="1"/>
  <c r="BU39" i="1"/>
  <c r="BV39" i="1"/>
  <c r="BW39" i="1"/>
  <c r="BX39" i="1"/>
  <c r="BY39" i="1"/>
  <c r="BZ39" i="1"/>
  <c r="CA39" i="1"/>
  <c r="CB39" i="1"/>
  <c r="CC39" i="1"/>
  <c r="CD39" i="1"/>
  <c r="CE39" i="1"/>
  <c r="CF39" i="1"/>
  <c r="CG39" i="1"/>
  <c r="CH39" i="1"/>
  <c r="F40" i="1"/>
  <c r="G40" i="1"/>
  <c r="H40" i="1"/>
  <c r="I40" i="1"/>
  <c r="J40"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BC40" i="1"/>
  <c r="BD40" i="1"/>
  <c r="BE40" i="1"/>
  <c r="BF40" i="1"/>
  <c r="BG40" i="1"/>
  <c r="BH40" i="1"/>
  <c r="BI40" i="1"/>
  <c r="BJ40" i="1"/>
  <c r="BK40" i="1"/>
  <c r="BL40" i="1"/>
  <c r="BM40" i="1"/>
  <c r="BN40" i="1"/>
  <c r="BO40" i="1"/>
  <c r="BP40" i="1"/>
  <c r="BQ40" i="1"/>
  <c r="BR40" i="1"/>
  <c r="BS40" i="1"/>
  <c r="BT40" i="1"/>
  <c r="BU40" i="1"/>
  <c r="BV40" i="1"/>
  <c r="BW40" i="1"/>
  <c r="BX40" i="1"/>
  <c r="BY40" i="1"/>
  <c r="BZ40" i="1"/>
  <c r="CA40" i="1"/>
  <c r="CB40" i="1"/>
  <c r="CC40" i="1"/>
  <c r="CD40" i="1"/>
  <c r="CE40" i="1"/>
  <c r="CF40" i="1"/>
  <c r="CG40" i="1"/>
  <c r="CH40" i="1"/>
  <c r="F41" i="1"/>
  <c r="G41" i="1"/>
  <c r="H41" i="1"/>
  <c r="I41" i="1"/>
  <c r="J41" i="1"/>
  <c r="K41" i="1"/>
  <c r="L41" i="1"/>
  <c r="M41" i="1"/>
  <c r="N41" i="1"/>
  <c r="O41" i="1"/>
  <c r="P41" i="1"/>
  <c r="Q41" i="1"/>
  <c r="R41" i="1"/>
  <c r="S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BD41" i="1"/>
  <c r="BE41" i="1"/>
  <c r="BF41" i="1"/>
  <c r="BG41" i="1"/>
  <c r="BH41" i="1"/>
  <c r="BI41" i="1"/>
  <c r="BJ41" i="1"/>
  <c r="BK41" i="1"/>
  <c r="BL41" i="1"/>
  <c r="BM41" i="1"/>
  <c r="BN41" i="1"/>
  <c r="BO41" i="1"/>
  <c r="BP41" i="1"/>
  <c r="BQ41" i="1"/>
  <c r="BR41" i="1"/>
  <c r="BS41" i="1"/>
  <c r="BT41" i="1"/>
  <c r="BU41" i="1"/>
  <c r="BV41" i="1"/>
  <c r="BW41" i="1"/>
  <c r="BX41" i="1"/>
  <c r="BY41" i="1"/>
  <c r="BZ41" i="1"/>
  <c r="CA41" i="1"/>
  <c r="CB41" i="1"/>
  <c r="CC41" i="1"/>
  <c r="CD41" i="1"/>
  <c r="CE41" i="1"/>
  <c r="CF41" i="1"/>
  <c r="CG41" i="1"/>
  <c r="CH41" i="1"/>
  <c r="F42" i="1"/>
  <c r="G42" i="1"/>
  <c r="H42" i="1"/>
  <c r="I42" i="1"/>
  <c r="J42" i="1"/>
  <c r="K42" i="1"/>
  <c r="L42" i="1"/>
  <c r="M42" i="1"/>
  <c r="N42" i="1"/>
  <c r="O42" i="1"/>
  <c r="P42" i="1"/>
  <c r="Q42" i="1"/>
  <c r="R42" i="1"/>
  <c r="S42" i="1"/>
  <c r="T42" i="1"/>
  <c r="U42" i="1"/>
  <c r="V42"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AZ42" i="1"/>
  <c r="BA42" i="1"/>
  <c r="BB42" i="1"/>
  <c r="BC42" i="1"/>
  <c r="BD42" i="1"/>
  <c r="BE42" i="1"/>
  <c r="BF42" i="1"/>
  <c r="BG42" i="1"/>
  <c r="BH42" i="1"/>
  <c r="BI42" i="1"/>
  <c r="BJ42" i="1"/>
  <c r="BK42" i="1"/>
  <c r="BL42" i="1"/>
  <c r="BM42" i="1"/>
  <c r="BN42" i="1"/>
  <c r="BO42" i="1"/>
  <c r="BP42" i="1"/>
  <c r="BQ42" i="1"/>
  <c r="BR42" i="1"/>
  <c r="BS42" i="1"/>
  <c r="BT42" i="1"/>
  <c r="BU42" i="1"/>
  <c r="BV42" i="1"/>
  <c r="BW42" i="1"/>
  <c r="BX42" i="1"/>
  <c r="BY42" i="1"/>
  <c r="BZ42" i="1"/>
  <c r="CA42" i="1"/>
  <c r="CB42" i="1"/>
  <c r="CC42" i="1"/>
  <c r="CD42" i="1"/>
  <c r="CE42" i="1"/>
  <c r="CF42" i="1"/>
  <c r="CG42" i="1"/>
  <c r="CH42" i="1"/>
  <c r="F43" i="1"/>
  <c r="G43" i="1"/>
  <c r="H43" i="1"/>
  <c r="I43" i="1"/>
  <c r="J43" i="1"/>
  <c r="K43" i="1"/>
  <c r="L43" i="1"/>
  <c r="M43" i="1"/>
  <c r="N43" i="1"/>
  <c r="O43" i="1"/>
  <c r="P43" i="1"/>
  <c r="Q43" i="1"/>
  <c r="R43" i="1"/>
  <c r="S43" i="1"/>
  <c r="T43" i="1"/>
  <c r="U43" i="1"/>
  <c r="V43" i="1"/>
  <c r="W43" i="1"/>
  <c r="X43" i="1"/>
  <c r="Y43" i="1"/>
  <c r="Z43" i="1"/>
  <c r="AA43" i="1"/>
  <c r="AB43" i="1"/>
  <c r="AC43" i="1"/>
  <c r="AD43" i="1"/>
  <c r="AE43" i="1"/>
  <c r="AF43" i="1"/>
  <c r="AG43" i="1"/>
  <c r="AH43" i="1"/>
  <c r="AI43" i="1"/>
  <c r="AJ43" i="1"/>
  <c r="AK43" i="1"/>
  <c r="AL43" i="1"/>
  <c r="AM43" i="1"/>
  <c r="AN43" i="1"/>
  <c r="AO43" i="1"/>
  <c r="AP43" i="1"/>
  <c r="AQ43" i="1"/>
  <c r="AR43" i="1"/>
  <c r="AS43" i="1"/>
  <c r="AT43" i="1"/>
  <c r="AU43" i="1"/>
  <c r="AV43" i="1"/>
  <c r="AW43" i="1"/>
  <c r="AX43" i="1"/>
  <c r="AY43" i="1"/>
  <c r="AZ43" i="1"/>
  <c r="BA43" i="1"/>
  <c r="BB43" i="1"/>
  <c r="BC43" i="1"/>
  <c r="BD43" i="1"/>
  <c r="BE43" i="1"/>
  <c r="BF43" i="1"/>
  <c r="BG43" i="1"/>
  <c r="BH43" i="1"/>
  <c r="BI43" i="1"/>
  <c r="BJ43" i="1"/>
  <c r="BK43" i="1"/>
  <c r="BL43" i="1"/>
  <c r="BM43" i="1"/>
  <c r="BN43" i="1"/>
  <c r="BO43" i="1"/>
  <c r="BP43" i="1"/>
  <c r="BQ43" i="1"/>
  <c r="BR43" i="1"/>
  <c r="BS43" i="1"/>
  <c r="BT43" i="1"/>
  <c r="BU43" i="1"/>
  <c r="BV43" i="1"/>
  <c r="BW43" i="1"/>
  <c r="BX43" i="1"/>
  <c r="BY43" i="1"/>
  <c r="BZ43" i="1"/>
  <c r="CA43" i="1"/>
  <c r="CB43" i="1"/>
  <c r="CC43" i="1"/>
  <c r="CD43" i="1"/>
  <c r="CE43" i="1"/>
  <c r="CF43" i="1"/>
  <c r="CG43" i="1"/>
  <c r="CH43" i="1"/>
  <c r="F44" i="1"/>
  <c r="G44" i="1"/>
  <c r="H44" i="1"/>
  <c r="I44" i="1"/>
  <c r="J44" i="1"/>
  <c r="K44" i="1"/>
  <c r="L44" i="1"/>
  <c r="M44" i="1"/>
  <c r="N44" i="1"/>
  <c r="O44" i="1"/>
  <c r="P44" i="1"/>
  <c r="Q44" i="1"/>
  <c r="R44" i="1"/>
  <c r="S44" i="1"/>
  <c r="T44" i="1"/>
  <c r="U44" i="1"/>
  <c r="V44"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AW44" i="1"/>
  <c r="AX44" i="1"/>
  <c r="AY44" i="1"/>
  <c r="AZ44" i="1"/>
  <c r="BA44" i="1"/>
  <c r="BB44" i="1"/>
  <c r="BC44" i="1"/>
  <c r="BD44" i="1"/>
  <c r="BE44" i="1"/>
  <c r="BF44" i="1"/>
  <c r="BG44" i="1"/>
  <c r="BH44" i="1"/>
  <c r="BI44" i="1"/>
  <c r="BJ44" i="1"/>
  <c r="BK44" i="1"/>
  <c r="BL44" i="1"/>
  <c r="BM44" i="1"/>
  <c r="BN44" i="1"/>
  <c r="BO44" i="1"/>
  <c r="BP44" i="1"/>
  <c r="BQ44" i="1"/>
  <c r="BR44" i="1"/>
  <c r="BS44" i="1"/>
  <c r="BT44" i="1"/>
  <c r="BU44" i="1"/>
  <c r="BV44" i="1"/>
  <c r="BW44" i="1"/>
  <c r="BX44" i="1"/>
  <c r="BY44" i="1"/>
  <c r="BZ44" i="1"/>
  <c r="CA44" i="1"/>
  <c r="CB44" i="1"/>
  <c r="CC44" i="1"/>
  <c r="CD44" i="1"/>
  <c r="CE44" i="1"/>
  <c r="CF44" i="1"/>
  <c r="CG44" i="1"/>
  <c r="CH44" i="1"/>
  <c r="F45" i="1"/>
  <c r="G45" i="1"/>
  <c r="H45" i="1"/>
  <c r="I45" i="1"/>
  <c r="J45" i="1"/>
  <c r="K45" i="1"/>
  <c r="L45" i="1"/>
  <c r="M45" i="1"/>
  <c r="N45" i="1"/>
  <c r="O45" i="1"/>
  <c r="P45" i="1"/>
  <c r="Q45" i="1"/>
  <c r="R45" i="1"/>
  <c r="S45" i="1"/>
  <c r="T45" i="1"/>
  <c r="U45" i="1"/>
  <c r="V45" i="1"/>
  <c r="W45" i="1"/>
  <c r="X45" i="1"/>
  <c r="Y45" i="1"/>
  <c r="Z45" i="1"/>
  <c r="AA45" i="1"/>
  <c r="AB45" i="1"/>
  <c r="AC45" i="1"/>
  <c r="AD45" i="1"/>
  <c r="AE45" i="1"/>
  <c r="AF45" i="1"/>
  <c r="AG45" i="1"/>
  <c r="AH45" i="1"/>
  <c r="AI45" i="1"/>
  <c r="AJ45" i="1"/>
  <c r="AK45" i="1"/>
  <c r="AL45" i="1"/>
  <c r="AM45" i="1"/>
  <c r="AN45" i="1"/>
  <c r="AO45" i="1"/>
  <c r="AP45" i="1"/>
  <c r="AQ45" i="1"/>
  <c r="AR45" i="1"/>
  <c r="AS45" i="1"/>
  <c r="AT45" i="1"/>
  <c r="AU45" i="1"/>
  <c r="AV45" i="1"/>
  <c r="AW45" i="1"/>
  <c r="AX45" i="1"/>
  <c r="AY45" i="1"/>
  <c r="AZ45" i="1"/>
  <c r="BA45" i="1"/>
  <c r="BB45" i="1"/>
  <c r="BC45" i="1"/>
  <c r="BD45" i="1"/>
  <c r="BE45" i="1"/>
  <c r="BF45" i="1"/>
  <c r="BG45" i="1"/>
  <c r="BH45" i="1"/>
  <c r="BI45" i="1"/>
  <c r="BJ45" i="1"/>
  <c r="BK45" i="1"/>
  <c r="BL45" i="1"/>
  <c r="BM45" i="1"/>
  <c r="BN45" i="1"/>
  <c r="BO45" i="1"/>
  <c r="BP45" i="1"/>
  <c r="BQ45" i="1"/>
  <c r="BR45" i="1"/>
  <c r="BS45" i="1"/>
  <c r="BT45" i="1"/>
  <c r="BU45" i="1"/>
  <c r="BV45" i="1"/>
  <c r="BW45" i="1"/>
  <c r="BX45" i="1"/>
  <c r="BY45" i="1"/>
  <c r="BZ45" i="1"/>
  <c r="CA45" i="1"/>
  <c r="CB45" i="1"/>
  <c r="CC45" i="1"/>
  <c r="CD45" i="1"/>
  <c r="CE45" i="1"/>
  <c r="CF45" i="1"/>
  <c r="CG45" i="1"/>
  <c r="CH45" i="1"/>
  <c r="E45" i="1"/>
  <c r="E44" i="1"/>
  <c r="E43" i="1"/>
  <c r="E42" i="1"/>
  <c r="E41" i="1"/>
  <c r="E40" i="1"/>
  <c r="E39" i="1"/>
  <c r="E38" i="1"/>
  <c r="C38" i="1"/>
  <c r="C39" i="1"/>
  <c r="C40" i="1"/>
  <c r="C41" i="1"/>
  <c r="C42" i="1"/>
  <c r="C43" i="1"/>
  <c r="C44" i="1"/>
  <c r="C45" i="1"/>
  <c r="B25" i="1"/>
  <c r="B26" i="1"/>
  <c r="B27" i="1"/>
  <c r="B28" i="1"/>
  <c r="B29" i="1"/>
  <c r="B30" i="1"/>
  <c r="B31" i="1"/>
  <c r="B32" i="1"/>
  <c r="B33" i="1"/>
  <c r="B34" i="1"/>
  <c r="B35" i="1"/>
  <c r="B24" i="1"/>
  <c r="F16" i="1"/>
  <c r="G16" i="1"/>
  <c r="H16" i="1"/>
  <c r="I16" i="1"/>
  <c r="J16" i="1"/>
  <c r="K16" i="1"/>
  <c r="L16" i="1"/>
  <c r="M16" i="1"/>
  <c r="N16" i="1"/>
  <c r="O16" i="1"/>
  <c r="P16" i="1"/>
  <c r="Q16" i="1"/>
  <c r="R16" i="1"/>
  <c r="S16" i="1"/>
  <c r="T16" i="1"/>
  <c r="U16" i="1"/>
  <c r="V16" i="1"/>
  <c r="W16" i="1"/>
  <c r="X16" i="1"/>
  <c r="Y16" i="1"/>
  <c r="Z16" i="1"/>
  <c r="AA16" i="1"/>
  <c r="AB16" i="1"/>
  <c r="AC16" i="1"/>
  <c r="AD16" i="1"/>
  <c r="AE16" i="1"/>
  <c r="AF16" i="1"/>
  <c r="AG16" i="1"/>
  <c r="AH16" i="1"/>
  <c r="AI16" i="1"/>
  <c r="AJ16" i="1"/>
  <c r="AK16" i="1"/>
  <c r="AL16" i="1"/>
  <c r="AM16" i="1"/>
  <c r="AN16" i="1"/>
  <c r="AO16" i="1"/>
  <c r="AP16" i="1"/>
  <c r="AQ16" i="1"/>
  <c r="AR16" i="1"/>
  <c r="AS16" i="1"/>
  <c r="AT16" i="1"/>
  <c r="AU16" i="1"/>
  <c r="AV16" i="1"/>
  <c r="AW16"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CA16" i="1"/>
  <c r="CB16" i="1"/>
  <c r="CC16" i="1"/>
  <c r="CD16" i="1"/>
  <c r="CE16" i="1"/>
  <c r="CF16" i="1"/>
  <c r="CG16" i="1"/>
  <c r="CH16" i="1"/>
  <c r="F17" i="1"/>
  <c r="G17" i="1"/>
  <c r="H17" i="1"/>
  <c r="I17" i="1"/>
  <c r="J17" i="1"/>
  <c r="K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CA17" i="1"/>
  <c r="CB17" i="1"/>
  <c r="CC17" i="1"/>
  <c r="CD17" i="1"/>
  <c r="CE17" i="1"/>
  <c r="CF17" i="1"/>
  <c r="CG17" i="1"/>
  <c r="CH17" i="1"/>
  <c r="F18" i="1"/>
  <c r="G18" i="1"/>
  <c r="H18" i="1"/>
  <c r="I18" i="1"/>
  <c r="J18" i="1"/>
  <c r="K18" i="1"/>
  <c r="L18" i="1"/>
  <c r="M18" i="1"/>
  <c r="N18" i="1"/>
  <c r="O18" i="1"/>
  <c r="P18" i="1"/>
  <c r="Q18" i="1"/>
  <c r="R18" i="1"/>
  <c r="S18" i="1"/>
  <c r="T18" i="1"/>
  <c r="U18" i="1"/>
  <c r="V18" i="1"/>
  <c r="W18" i="1"/>
  <c r="X18" i="1"/>
  <c r="Y18" i="1"/>
  <c r="Z18" i="1"/>
  <c r="AA18" i="1"/>
  <c r="AB18" i="1"/>
  <c r="AC18" i="1"/>
  <c r="AD18" i="1"/>
  <c r="AE18" i="1"/>
  <c r="AF18" i="1"/>
  <c r="AG18" i="1"/>
  <c r="AH18" i="1"/>
  <c r="AI18" i="1"/>
  <c r="AJ18" i="1"/>
  <c r="AK18" i="1"/>
  <c r="AL18" i="1"/>
  <c r="AM18" i="1"/>
  <c r="AN18" i="1"/>
  <c r="AO18" i="1"/>
  <c r="AP18" i="1"/>
  <c r="AQ18" i="1"/>
  <c r="AR18" i="1"/>
  <c r="AS18" i="1"/>
  <c r="AT18" i="1"/>
  <c r="AU18" i="1"/>
  <c r="AV18" i="1"/>
  <c r="AW18" i="1"/>
  <c r="AX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CA18" i="1"/>
  <c r="CB18" i="1"/>
  <c r="CC18" i="1"/>
  <c r="CD18" i="1"/>
  <c r="CE18" i="1"/>
  <c r="CF18" i="1"/>
  <c r="CG18" i="1"/>
  <c r="CH18" i="1"/>
  <c r="F19" i="1"/>
  <c r="G19" i="1"/>
  <c r="H19" i="1"/>
  <c r="I19" i="1"/>
  <c r="J19"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AL19" i="1"/>
  <c r="AM19" i="1"/>
  <c r="AN19" i="1"/>
  <c r="AO19" i="1"/>
  <c r="AP19" i="1"/>
  <c r="AQ19" i="1"/>
  <c r="AR19" i="1"/>
  <c r="AS19" i="1"/>
  <c r="AT19" i="1"/>
  <c r="AU19" i="1"/>
  <c r="AV19" i="1"/>
  <c r="AW19" i="1"/>
  <c r="AX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CA19" i="1"/>
  <c r="CB19" i="1"/>
  <c r="CC19" i="1"/>
  <c r="CD19" i="1"/>
  <c r="CE19" i="1"/>
  <c r="CF19" i="1"/>
  <c r="CG19" i="1"/>
  <c r="CH19"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G20" i="1"/>
  <c r="AH20" i="1"/>
  <c r="AI20" i="1"/>
  <c r="AJ20" i="1"/>
  <c r="AK20" i="1"/>
  <c r="AL20" i="1"/>
  <c r="AM20" i="1"/>
  <c r="AN20" i="1"/>
  <c r="AO20" i="1"/>
  <c r="AP20" i="1"/>
  <c r="AQ20" i="1"/>
  <c r="AR20" i="1"/>
  <c r="AS20" i="1"/>
  <c r="AT20" i="1"/>
  <c r="AU20" i="1"/>
  <c r="AV20"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CD20" i="1"/>
  <c r="CE20" i="1"/>
  <c r="CF20" i="1"/>
  <c r="CG20" i="1"/>
  <c r="CH20" i="1"/>
  <c r="F21" i="1"/>
  <c r="G21" i="1"/>
  <c r="H21" i="1"/>
  <c r="I21" i="1"/>
  <c r="J21" i="1"/>
  <c r="K21" i="1"/>
  <c r="L21" i="1"/>
  <c r="M21" i="1"/>
  <c r="N21" i="1"/>
  <c r="O21" i="1"/>
  <c r="P21" i="1"/>
  <c r="Q21" i="1"/>
  <c r="R21" i="1"/>
  <c r="S21" i="1"/>
  <c r="T21" i="1"/>
  <c r="U21" i="1"/>
  <c r="V21" i="1"/>
  <c r="W21" i="1"/>
  <c r="X21" i="1"/>
  <c r="Y21" i="1"/>
  <c r="Z21" i="1"/>
  <c r="AA21" i="1"/>
  <c r="AB21" i="1"/>
  <c r="AC21" i="1"/>
  <c r="AD21" i="1"/>
  <c r="AE21" i="1"/>
  <c r="AF21" i="1"/>
  <c r="AG21" i="1"/>
  <c r="AH21" i="1"/>
  <c r="AI21" i="1"/>
  <c r="AJ21" i="1"/>
  <c r="AK21" i="1"/>
  <c r="AL21" i="1"/>
  <c r="AM21" i="1"/>
  <c r="AN21" i="1"/>
  <c r="AO21" i="1"/>
  <c r="AP21" i="1"/>
  <c r="AQ21" i="1"/>
  <c r="AR21" i="1"/>
  <c r="AS21" i="1"/>
  <c r="AT21" i="1"/>
  <c r="AU21" i="1"/>
  <c r="AV21" i="1"/>
  <c r="AW21"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CB21" i="1"/>
  <c r="CC21" i="1"/>
  <c r="CD21" i="1"/>
  <c r="CE21" i="1"/>
  <c r="CF21" i="1"/>
  <c r="CG21" i="1"/>
  <c r="CH21" i="1"/>
  <c r="E21" i="1"/>
  <c r="E20" i="1"/>
  <c r="E19" i="1"/>
  <c r="E18" i="1"/>
  <c r="E17" i="1"/>
  <c r="E16" i="1"/>
  <c r="B2" i="1"/>
  <c r="B13" i="1"/>
  <c r="B12" i="1"/>
  <c r="B11" i="1"/>
  <c r="B10" i="1"/>
  <c r="B9" i="1"/>
  <c r="B8" i="1"/>
  <c r="B7" i="1"/>
  <c r="B6" i="1"/>
  <c r="B5" i="1"/>
  <c r="B4" i="1"/>
  <c r="B3" i="1"/>
  <c r="CI254" i="1"/>
  <c r="C21" i="1"/>
  <c r="C20" i="1"/>
  <c r="C19" i="1"/>
  <c r="C18" i="1"/>
  <c r="C17" i="1"/>
  <c r="C16" i="1"/>
  <c r="B40" i="1" l="1"/>
  <c r="B42" i="1"/>
  <c r="B39" i="1"/>
  <c r="B44" i="1"/>
  <c r="B43" i="1"/>
  <c r="B45" i="1"/>
  <c r="B41" i="1"/>
  <c r="B38" i="1"/>
  <c r="B17" i="1"/>
  <c r="B18" i="1"/>
  <c r="B20" i="1"/>
  <c r="B21" i="1"/>
  <c r="B16" i="1"/>
  <c r="B19" i="1"/>
  <c r="CH286" i="1"/>
  <c r="CH237" i="1"/>
  <c r="CH222" i="1"/>
  <c r="CH198" i="1"/>
  <c r="CH174" i="1"/>
  <c r="CH156" i="1"/>
  <c r="CH138" i="1"/>
  <c r="CH120" i="1"/>
  <c r="CH105" i="1"/>
  <c r="CH90" i="1"/>
  <c r="CH75" i="1"/>
  <c r="CH36" i="1"/>
  <c r="CH14" i="1"/>
  <c r="CH254" i="1"/>
  <c r="CG286" i="1" l="1"/>
  <c r="CG254" i="1"/>
  <c r="CF254" i="1"/>
  <c r="W237" i="1"/>
  <c r="X237" i="1"/>
  <c r="Y237" i="1"/>
  <c r="Z237" i="1"/>
  <c r="AA237" i="1"/>
  <c r="AB237" i="1"/>
  <c r="AC237" i="1"/>
  <c r="AD237" i="1"/>
  <c r="AE237" i="1"/>
  <c r="AF237" i="1"/>
  <c r="AG237" i="1"/>
  <c r="AH237" i="1"/>
  <c r="AI237" i="1"/>
  <c r="AJ237" i="1"/>
  <c r="AK237" i="1"/>
  <c r="AL237" i="1"/>
  <c r="AM237" i="1"/>
  <c r="AN237" i="1"/>
  <c r="AO237" i="1"/>
  <c r="AP237" i="1"/>
  <c r="AQ237" i="1"/>
  <c r="AR237" i="1"/>
  <c r="AS237" i="1"/>
  <c r="AT237" i="1"/>
  <c r="AU237" i="1"/>
  <c r="AV237" i="1"/>
  <c r="AW237" i="1"/>
  <c r="AX237" i="1"/>
  <c r="AY237" i="1"/>
  <c r="AZ237" i="1"/>
  <c r="BA237" i="1"/>
  <c r="BB237" i="1"/>
  <c r="BC237" i="1"/>
  <c r="BD237" i="1"/>
  <c r="BE237" i="1"/>
  <c r="BF237" i="1"/>
  <c r="BG237" i="1"/>
  <c r="BH237" i="1"/>
  <c r="BI237" i="1"/>
  <c r="BJ237" i="1"/>
  <c r="BK237" i="1"/>
  <c r="BL237" i="1"/>
  <c r="BM237" i="1"/>
  <c r="BN237" i="1"/>
  <c r="BO237" i="1"/>
  <c r="BP237" i="1"/>
  <c r="BQ237" i="1"/>
  <c r="BR237" i="1"/>
  <c r="BS237" i="1"/>
  <c r="BT237" i="1"/>
  <c r="BU237" i="1"/>
  <c r="BV237" i="1"/>
  <c r="BW237" i="1"/>
  <c r="BX237" i="1"/>
  <c r="BY237" i="1"/>
  <c r="BZ237" i="1"/>
  <c r="CB237" i="1"/>
  <c r="CC237" i="1"/>
  <c r="CD237" i="1"/>
  <c r="CE237" i="1"/>
  <c r="CF237" i="1"/>
  <c r="CG237" i="1"/>
  <c r="CG222" i="1"/>
  <c r="Y222" i="1"/>
  <c r="Z222" i="1"/>
  <c r="AA222" i="1"/>
  <c r="AB222" i="1"/>
  <c r="AC222" i="1"/>
  <c r="AD222" i="1"/>
  <c r="AE222" i="1"/>
  <c r="AF222" i="1"/>
  <c r="AG222" i="1"/>
  <c r="AH222" i="1"/>
  <c r="AI222" i="1"/>
  <c r="AJ222" i="1"/>
  <c r="AK222" i="1"/>
  <c r="AL222" i="1"/>
  <c r="AM222" i="1"/>
  <c r="AN222" i="1"/>
  <c r="AO222" i="1"/>
  <c r="AP222" i="1"/>
  <c r="AQ222" i="1"/>
  <c r="AR222" i="1"/>
  <c r="AS222" i="1"/>
  <c r="AT222" i="1"/>
  <c r="AU222" i="1"/>
  <c r="AV222" i="1"/>
  <c r="AW222" i="1"/>
  <c r="AX222" i="1"/>
  <c r="AY222" i="1"/>
  <c r="AZ222" i="1"/>
  <c r="BA222" i="1"/>
  <c r="BB222" i="1"/>
  <c r="BC222" i="1"/>
  <c r="BD222" i="1"/>
  <c r="BE222" i="1"/>
  <c r="BF222" i="1"/>
  <c r="BG222" i="1"/>
  <c r="BH222" i="1"/>
  <c r="BI222" i="1"/>
  <c r="BJ222" i="1"/>
  <c r="BK222" i="1"/>
  <c r="BL222" i="1"/>
  <c r="BM222" i="1"/>
  <c r="BN222" i="1"/>
  <c r="BO222" i="1"/>
  <c r="BP222" i="1"/>
  <c r="BQ222" i="1"/>
  <c r="BR222" i="1"/>
  <c r="BS222" i="1"/>
  <c r="BT222" i="1"/>
  <c r="BU222" i="1"/>
  <c r="BV222" i="1"/>
  <c r="BW222" i="1"/>
  <c r="BX222" i="1"/>
  <c r="BY222" i="1"/>
  <c r="BZ222" i="1"/>
  <c r="CA222" i="1"/>
  <c r="CB222" i="1"/>
  <c r="CC222" i="1"/>
  <c r="CD222" i="1"/>
  <c r="CE222" i="1"/>
  <c r="CF222" i="1"/>
  <c r="CG198" i="1"/>
  <c r="CG174" i="1"/>
  <c r="CG156" i="1"/>
  <c r="CG138" i="1"/>
  <c r="CG120" i="1"/>
  <c r="CG105" i="1"/>
  <c r="CG90" i="1"/>
  <c r="CG75" i="1"/>
  <c r="CG60" i="1"/>
  <c r="CG36" i="1"/>
  <c r="CG14" i="1"/>
  <c r="B237" i="1" l="1"/>
  <c r="B222" i="1"/>
  <c r="CF286" i="1"/>
  <c r="CF14" i="1" l="1"/>
  <c r="CF36" i="1"/>
  <c r="CF60" i="1"/>
  <c r="CF75" i="1"/>
  <c r="CF90" i="1"/>
  <c r="CF105" i="1"/>
  <c r="CF120" i="1"/>
  <c r="CF138" i="1"/>
  <c r="CF156" i="1"/>
  <c r="CF174" i="1"/>
  <c r="C187" i="1" l="1"/>
  <c r="C188" i="1"/>
  <c r="C189" i="1"/>
  <c r="C190" i="1"/>
  <c r="C191" i="1"/>
  <c r="C192" i="1"/>
  <c r="C193" i="1"/>
  <c r="C194" i="1"/>
  <c r="C195" i="1"/>
  <c r="C196" i="1"/>
  <c r="C197" i="1"/>
  <c r="C186" i="1"/>
  <c r="CF198" i="1"/>
  <c r="F198" i="1" l="1"/>
  <c r="G198" i="1"/>
  <c r="H198" i="1"/>
  <c r="I198" i="1"/>
  <c r="J198" i="1"/>
  <c r="K198" i="1"/>
  <c r="L198" i="1"/>
  <c r="M198" i="1"/>
  <c r="N198" i="1"/>
  <c r="O198" i="1"/>
  <c r="P198" i="1"/>
  <c r="Q198" i="1"/>
  <c r="R198" i="1"/>
  <c r="S198" i="1"/>
  <c r="T198" i="1"/>
  <c r="U198" i="1"/>
  <c r="V198" i="1"/>
  <c r="W198" i="1"/>
  <c r="X198" i="1"/>
  <c r="Y198" i="1"/>
  <c r="Z198" i="1"/>
  <c r="AA198" i="1"/>
  <c r="AB198" i="1"/>
  <c r="AC198" i="1"/>
  <c r="AD198" i="1"/>
  <c r="AE198" i="1"/>
  <c r="AF198" i="1"/>
  <c r="AG198" i="1"/>
  <c r="AH198" i="1"/>
  <c r="AI198" i="1"/>
  <c r="AJ198" i="1"/>
  <c r="AK198" i="1"/>
  <c r="AL198" i="1"/>
  <c r="AM198" i="1"/>
  <c r="AN198" i="1"/>
  <c r="AO198" i="1"/>
  <c r="AP198" i="1"/>
  <c r="AQ198" i="1"/>
  <c r="AR198" i="1"/>
  <c r="AS198" i="1"/>
  <c r="AT198" i="1"/>
  <c r="AU198" i="1"/>
  <c r="AV198" i="1"/>
  <c r="AW198" i="1"/>
  <c r="AX198" i="1"/>
  <c r="AY198" i="1"/>
  <c r="AZ198" i="1"/>
  <c r="BA198" i="1"/>
  <c r="BB198" i="1"/>
  <c r="BC198" i="1"/>
  <c r="BD198" i="1"/>
  <c r="BE198" i="1"/>
  <c r="BF198" i="1"/>
  <c r="BG198" i="1"/>
  <c r="BH198" i="1"/>
  <c r="BI198" i="1"/>
  <c r="BJ198" i="1"/>
  <c r="BK198" i="1"/>
  <c r="BL198" i="1"/>
  <c r="BM198" i="1"/>
  <c r="BN198" i="1"/>
  <c r="BO198" i="1"/>
  <c r="BP198" i="1"/>
  <c r="BQ198" i="1"/>
  <c r="BR198" i="1"/>
  <c r="BS198" i="1"/>
  <c r="BT198" i="1"/>
  <c r="BU198" i="1"/>
  <c r="BV198" i="1"/>
  <c r="BW198" i="1"/>
  <c r="BX198" i="1"/>
  <c r="BY198" i="1"/>
  <c r="BZ198" i="1"/>
  <c r="CA198" i="1"/>
  <c r="CB198" i="1"/>
  <c r="CC198" i="1"/>
  <c r="CD198" i="1"/>
  <c r="CE198" i="1"/>
  <c r="E198" i="1"/>
  <c r="B198" i="1" s="1"/>
  <c r="C198" i="1"/>
  <c r="C221" i="1" l="1"/>
  <c r="C220" i="1"/>
  <c r="C219" i="1"/>
  <c r="C218" i="1"/>
  <c r="C217" i="1"/>
  <c r="C216" i="1"/>
  <c r="C215" i="1"/>
  <c r="C214" i="1"/>
  <c r="C213" i="1"/>
  <c r="C212" i="1"/>
  <c r="C211" i="1"/>
  <c r="C210" i="1"/>
  <c r="C222" i="1" l="1"/>
  <c r="C276" i="1"/>
  <c r="C273" i="1"/>
  <c r="CE138" i="1"/>
  <c r="CE254" i="1" l="1"/>
  <c r="CE286" i="1" l="1"/>
  <c r="CE174" i="1"/>
  <c r="CE156" i="1"/>
  <c r="CE120" i="1"/>
  <c r="CE105" i="1"/>
  <c r="CE90" i="1"/>
  <c r="CE75" i="1"/>
  <c r="CE60" i="1"/>
  <c r="CE36" i="1"/>
  <c r="CE14" i="1"/>
  <c r="C279" i="1" l="1"/>
  <c r="C280" i="1"/>
  <c r="C281" i="1"/>
  <c r="C282" i="1"/>
  <c r="C283" i="1"/>
  <c r="C268" i="1"/>
  <c r="C269" i="1"/>
  <c r="C270" i="1"/>
  <c r="C271" i="1"/>
  <c r="C272" i="1"/>
  <c r="C265" i="1"/>
  <c r="C261" i="1"/>
  <c r="C262" i="1"/>
  <c r="C260" i="1"/>
  <c r="C241" i="1"/>
  <c r="C242" i="1"/>
  <c r="C243" i="1"/>
  <c r="C244" i="1"/>
  <c r="C245" i="1"/>
  <c r="C246" i="1"/>
  <c r="C247" i="1"/>
  <c r="C248" i="1"/>
  <c r="C249" i="1"/>
  <c r="C250" i="1"/>
  <c r="C251" i="1"/>
  <c r="C240" i="1"/>
  <c r="C226" i="1"/>
  <c r="C227" i="1"/>
  <c r="C228" i="1"/>
  <c r="C229" i="1"/>
  <c r="C230" i="1"/>
  <c r="C231" i="1"/>
  <c r="C232" i="1"/>
  <c r="C233" i="1"/>
  <c r="C234" i="1"/>
  <c r="C235" i="1"/>
  <c r="C236" i="1"/>
  <c r="C225" i="1"/>
  <c r="C163" i="1"/>
  <c r="C164" i="1"/>
  <c r="C176" i="1" s="1"/>
  <c r="C165" i="1"/>
  <c r="C166" i="1"/>
  <c r="C167" i="1"/>
  <c r="C168" i="1"/>
  <c r="C183" i="1" s="1"/>
  <c r="C169" i="1"/>
  <c r="C170" i="1"/>
  <c r="C171" i="1"/>
  <c r="C172" i="1"/>
  <c r="C173" i="1"/>
  <c r="C162" i="1"/>
  <c r="C145" i="1"/>
  <c r="C146" i="1"/>
  <c r="C147" i="1"/>
  <c r="C148" i="1"/>
  <c r="C149" i="1"/>
  <c r="C150" i="1"/>
  <c r="C159" i="1" s="1"/>
  <c r="C151" i="1"/>
  <c r="C152" i="1"/>
  <c r="C153" i="1"/>
  <c r="C154" i="1"/>
  <c r="C155" i="1"/>
  <c r="C144" i="1"/>
  <c r="C127" i="1"/>
  <c r="C128" i="1"/>
  <c r="C129" i="1"/>
  <c r="C130" i="1"/>
  <c r="C131" i="1"/>
  <c r="C132" i="1"/>
  <c r="C133" i="1"/>
  <c r="C134" i="1"/>
  <c r="C135" i="1"/>
  <c r="C136" i="1"/>
  <c r="C140" i="1" s="1"/>
  <c r="C137" i="1"/>
  <c r="C126" i="1"/>
  <c r="C109" i="1"/>
  <c r="C110" i="1"/>
  <c r="C111" i="1"/>
  <c r="C112" i="1"/>
  <c r="C113" i="1"/>
  <c r="C114" i="1"/>
  <c r="C115" i="1"/>
  <c r="C116" i="1"/>
  <c r="C117" i="1"/>
  <c r="C118" i="1"/>
  <c r="C119" i="1"/>
  <c r="C108" i="1"/>
  <c r="C94" i="1"/>
  <c r="C95" i="1"/>
  <c r="C96" i="1"/>
  <c r="C97" i="1"/>
  <c r="C98" i="1"/>
  <c r="C99" i="1"/>
  <c r="C100" i="1"/>
  <c r="C101" i="1"/>
  <c r="C102" i="1"/>
  <c r="C103" i="1"/>
  <c r="C104" i="1"/>
  <c r="C93" i="1"/>
  <c r="C181" i="1" l="1"/>
  <c r="C179" i="1"/>
  <c r="C178" i="1"/>
  <c r="C177" i="1"/>
  <c r="C182" i="1"/>
  <c r="C180" i="1"/>
  <c r="C123" i="1"/>
  <c r="C141" i="1"/>
  <c r="C122" i="1"/>
  <c r="C158" i="1"/>
  <c r="C79" i="1"/>
  <c r="C80" i="1"/>
  <c r="C81" i="1"/>
  <c r="C82" i="1"/>
  <c r="C83" i="1"/>
  <c r="C84" i="1"/>
  <c r="C85" i="1"/>
  <c r="C86" i="1"/>
  <c r="C87" i="1"/>
  <c r="C88" i="1"/>
  <c r="C89" i="1"/>
  <c r="C78" i="1"/>
  <c r="AP14" i="1" l="1"/>
  <c r="AO14" i="1" l="1"/>
  <c r="C237" i="1" l="1"/>
  <c r="CD254" i="1"/>
  <c r="G254" i="1"/>
  <c r="H254" i="1"/>
  <c r="I254" i="1"/>
  <c r="J254" i="1"/>
  <c r="K254" i="1"/>
  <c r="L254" i="1"/>
  <c r="M254" i="1"/>
  <c r="N254" i="1"/>
  <c r="O254" i="1"/>
  <c r="P254" i="1"/>
  <c r="Q254" i="1"/>
  <c r="R254" i="1"/>
  <c r="S254" i="1"/>
  <c r="T254" i="1"/>
  <c r="U254" i="1"/>
  <c r="V254" i="1"/>
  <c r="W254" i="1"/>
  <c r="X254" i="1"/>
  <c r="Y254" i="1"/>
  <c r="Z254" i="1"/>
  <c r="AA254" i="1"/>
  <c r="AB254" i="1"/>
  <c r="AC254" i="1"/>
  <c r="AD254" i="1"/>
  <c r="AE254" i="1"/>
  <c r="AF254" i="1"/>
  <c r="AG254" i="1"/>
  <c r="AH254" i="1"/>
  <c r="AI254" i="1"/>
  <c r="AJ254" i="1"/>
  <c r="AK254" i="1"/>
  <c r="AL254" i="1"/>
  <c r="AM254" i="1"/>
  <c r="AN254" i="1"/>
  <c r="AO254" i="1"/>
  <c r="AP254" i="1"/>
  <c r="AQ254" i="1"/>
  <c r="AR254" i="1"/>
  <c r="AS254" i="1"/>
  <c r="AT254" i="1"/>
  <c r="AU254" i="1"/>
  <c r="AV254" i="1"/>
  <c r="AW254" i="1"/>
  <c r="AX254" i="1"/>
  <c r="AY254" i="1"/>
  <c r="AZ254" i="1"/>
  <c r="BA254" i="1"/>
  <c r="BB254" i="1"/>
  <c r="BC254" i="1"/>
  <c r="BD254" i="1"/>
  <c r="BE254" i="1"/>
  <c r="BF254" i="1"/>
  <c r="BG254" i="1"/>
  <c r="BH254" i="1"/>
  <c r="BI254" i="1"/>
  <c r="BJ254" i="1"/>
  <c r="BK254" i="1"/>
  <c r="BL254" i="1"/>
  <c r="BM254" i="1"/>
  <c r="BN254" i="1"/>
  <c r="BO254" i="1"/>
  <c r="BP254" i="1"/>
  <c r="BQ254" i="1"/>
  <c r="BR254" i="1"/>
  <c r="BS254" i="1"/>
  <c r="BT254" i="1"/>
  <c r="BU254" i="1"/>
  <c r="BV254" i="1"/>
  <c r="BW254" i="1"/>
  <c r="BX254" i="1"/>
  <c r="BY254" i="1"/>
  <c r="BZ254" i="1"/>
  <c r="CA254" i="1"/>
  <c r="CB254" i="1"/>
  <c r="CC254" i="1"/>
  <c r="F254" i="1"/>
  <c r="B254" i="1" l="1"/>
  <c r="C254" i="1"/>
  <c r="F174" i="1"/>
  <c r="G174" i="1"/>
  <c r="H174" i="1"/>
  <c r="I174" i="1"/>
  <c r="J174" i="1"/>
  <c r="K174" i="1"/>
  <c r="L174" i="1"/>
  <c r="M174" i="1"/>
  <c r="N174" i="1"/>
  <c r="O174" i="1"/>
  <c r="P174" i="1"/>
  <c r="Q174" i="1"/>
  <c r="R174" i="1"/>
  <c r="S174" i="1"/>
  <c r="T174" i="1"/>
  <c r="U174" i="1"/>
  <c r="V174" i="1"/>
  <c r="W174" i="1"/>
  <c r="X174" i="1"/>
  <c r="Y174" i="1"/>
  <c r="Z174" i="1"/>
  <c r="AA174" i="1"/>
  <c r="AB174" i="1"/>
  <c r="AC174" i="1"/>
  <c r="AD174" i="1"/>
  <c r="AE174" i="1"/>
  <c r="AF174" i="1"/>
  <c r="AG174" i="1"/>
  <c r="AH174" i="1"/>
  <c r="AI174" i="1"/>
  <c r="AJ174" i="1"/>
  <c r="AK174" i="1"/>
  <c r="AL174" i="1"/>
  <c r="AM174" i="1"/>
  <c r="AN174" i="1"/>
  <c r="AO174" i="1"/>
  <c r="AP174" i="1"/>
  <c r="AQ174" i="1"/>
  <c r="AR174" i="1"/>
  <c r="AS174" i="1"/>
  <c r="AT174" i="1"/>
  <c r="AU174" i="1"/>
  <c r="AV174" i="1"/>
  <c r="AW174" i="1"/>
  <c r="AX174" i="1"/>
  <c r="AY174" i="1"/>
  <c r="AZ174" i="1"/>
  <c r="BA174" i="1"/>
  <c r="BB174" i="1"/>
  <c r="BC174" i="1"/>
  <c r="BD174" i="1"/>
  <c r="BE174" i="1"/>
  <c r="BF174" i="1"/>
  <c r="BG174" i="1"/>
  <c r="BH174" i="1"/>
  <c r="BI174" i="1"/>
  <c r="BJ174" i="1"/>
  <c r="BK174" i="1"/>
  <c r="BL174" i="1"/>
  <c r="BM174" i="1"/>
  <c r="BN174" i="1"/>
  <c r="BO174" i="1"/>
  <c r="BP174" i="1"/>
  <c r="BQ174" i="1"/>
  <c r="BR174" i="1"/>
  <c r="BS174" i="1"/>
  <c r="BT174" i="1"/>
  <c r="BU174" i="1"/>
  <c r="BV174" i="1"/>
  <c r="BW174" i="1"/>
  <c r="BX174" i="1"/>
  <c r="BY174" i="1"/>
  <c r="BZ174" i="1"/>
  <c r="CA174" i="1"/>
  <c r="CB174" i="1"/>
  <c r="CC174" i="1"/>
  <c r="CD174" i="1"/>
  <c r="E174" i="1"/>
  <c r="F156" i="1"/>
  <c r="G156" i="1"/>
  <c r="H156" i="1"/>
  <c r="I156" i="1"/>
  <c r="J156" i="1"/>
  <c r="K156" i="1"/>
  <c r="L156" i="1"/>
  <c r="M156" i="1"/>
  <c r="N156" i="1"/>
  <c r="O156" i="1"/>
  <c r="P156" i="1"/>
  <c r="Q156" i="1"/>
  <c r="R156" i="1"/>
  <c r="S156" i="1"/>
  <c r="T156" i="1"/>
  <c r="U156" i="1"/>
  <c r="V156" i="1"/>
  <c r="W156" i="1"/>
  <c r="X156" i="1"/>
  <c r="Y156" i="1"/>
  <c r="Z156" i="1"/>
  <c r="AA156" i="1"/>
  <c r="AB156" i="1"/>
  <c r="AC156" i="1"/>
  <c r="AD156" i="1"/>
  <c r="AE156" i="1"/>
  <c r="AF156" i="1"/>
  <c r="AG156" i="1"/>
  <c r="AH156" i="1"/>
  <c r="AI156" i="1"/>
  <c r="AJ156" i="1"/>
  <c r="AK156" i="1"/>
  <c r="AL156" i="1"/>
  <c r="AM156" i="1"/>
  <c r="AN156" i="1"/>
  <c r="AO156" i="1"/>
  <c r="AP156" i="1"/>
  <c r="AQ156" i="1"/>
  <c r="AR156" i="1"/>
  <c r="AS156" i="1"/>
  <c r="AT156" i="1"/>
  <c r="AU156" i="1"/>
  <c r="AV156" i="1"/>
  <c r="AW156" i="1"/>
  <c r="AX156" i="1"/>
  <c r="AY156" i="1"/>
  <c r="AZ156" i="1"/>
  <c r="BA156" i="1"/>
  <c r="BB156" i="1"/>
  <c r="BC156" i="1"/>
  <c r="BD156" i="1"/>
  <c r="BE156" i="1"/>
  <c r="BF156" i="1"/>
  <c r="BG156" i="1"/>
  <c r="BH156" i="1"/>
  <c r="BI156" i="1"/>
  <c r="BJ156" i="1"/>
  <c r="BK156" i="1"/>
  <c r="BL156" i="1"/>
  <c r="BM156" i="1"/>
  <c r="BN156" i="1"/>
  <c r="BO156" i="1"/>
  <c r="BP156" i="1"/>
  <c r="BQ156" i="1"/>
  <c r="BR156" i="1"/>
  <c r="BS156" i="1"/>
  <c r="BT156" i="1"/>
  <c r="BU156" i="1"/>
  <c r="BV156" i="1"/>
  <c r="BW156" i="1"/>
  <c r="BX156" i="1"/>
  <c r="BY156" i="1"/>
  <c r="BZ156" i="1"/>
  <c r="CA156" i="1"/>
  <c r="CB156" i="1"/>
  <c r="CC156" i="1"/>
  <c r="CD156" i="1"/>
  <c r="E156" i="1"/>
  <c r="F138" i="1"/>
  <c r="G138" i="1"/>
  <c r="H138" i="1"/>
  <c r="I138" i="1"/>
  <c r="J138" i="1"/>
  <c r="K138" i="1"/>
  <c r="L138" i="1"/>
  <c r="M138" i="1"/>
  <c r="N138" i="1"/>
  <c r="O138" i="1"/>
  <c r="P138" i="1"/>
  <c r="Q138" i="1"/>
  <c r="R138" i="1"/>
  <c r="S138" i="1"/>
  <c r="T138" i="1"/>
  <c r="U138" i="1"/>
  <c r="V138" i="1"/>
  <c r="W138" i="1"/>
  <c r="X138" i="1"/>
  <c r="Y138" i="1"/>
  <c r="Z138" i="1"/>
  <c r="AA138" i="1"/>
  <c r="AB138" i="1"/>
  <c r="AC138" i="1"/>
  <c r="AD138" i="1"/>
  <c r="AE138" i="1"/>
  <c r="AF138" i="1"/>
  <c r="AG138" i="1"/>
  <c r="AH138" i="1"/>
  <c r="AI138" i="1"/>
  <c r="AJ138" i="1"/>
  <c r="AK138" i="1"/>
  <c r="AL138" i="1"/>
  <c r="AM138" i="1"/>
  <c r="AN138" i="1"/>
  <c r="AO138" i="1"/>
  <c r="AP138" i="1"/>
  <c r="AQ138" i="1"/>
  <c r="AR138" i="1"/>
  <c r="AS138" i="1"/>
  <c r="AT138" i="1"/>
  <c r="AU138" i="1"/>
  <c r="AV138" i="1"/>
  <c r="AW138" i="1"/>
  <c r="AX138" i="1"/>
  <c r="AY138" i="1"/>
  <c r="AZ138" i="1"/>
  <c r="BA138" i="1"/>
  <c r="BB138" i="1"/>
  <c r="BC138" i="1"/>
  <c r="BD138" i="1"/>
  <c r="BE138" i="1"/>
  <c r="BF138" i="1"/>
  <c r="BG138" i="1"/>
  <c r="BH138" i="1"/>
  <c r="BI138" i="1"/>
  <c r="BJ138" i="1"/>
  <c r="BK138" i="1"/>
  <c r="BL138" i="1"/>
  <c r="BM138" i="1"/>
  <c r="BN138" i="1"/>
  <c r="BO138" i="1"/>
  <c r="BP138" i="1"/>
  <c r="BQ138" i="1"/>
  <c r="BR138" i="1"/>
  <c r="BS138" i="1"/>
  <c r="BT138" i="1"/>
  <c r="BU138" i="1"/>
  <c r="BV138" i="1"/>
  <c r="BW138" i="1"/>
  <c r="BX138" i="1"/>
  <c r="BY138" i="1"/>
  <c r="BZ138" i="1"/>
  <c r="CA138" i="1"/>
  <c r="CB138" i="1"/>
  <c r="CC138" i="1"/>
  <c r="CD138" i="1"/>
  <c r="E138" i="1"/>
  <c r="F120" i="1"/>
  <c r="G120" i="1"/>
  <c r="H120" i="1"/>
  <c r="I120" i="1"/>
  <c r="J120" i="1"/>
  <c r="K120" i="1"/>
  <c r="L120" i="1"/>
  <c r="M120" i="1"/>
  <c r="N120" i="1"/>
  <c r="O120" i="1"/>
  <c r="P120" i="1"/>
  <c r="Q120" i="1"/>
  <c r="R120" i="1"/>
  <c r="S120" i="1"/>
  <c r="T120" i="1"/>
  <c r="U120" i="1"/>
  <c r="V120" i="1"/>
  <c r="W120" i="1"/>
  <c r="X120" i="1"/>
  <c r="Y120" i="1"/>
  <c r="Z120" i="1"/>
  <c r="AA120" i="1"/>
  <c r="AB120" i="1"/>
  <c r="AC120" i="1"/>
  <c r="AD120" i="1"/>
  <c r="AE120" i="1"/>
  <c r="AF120" i="1"/>
  <c r="AG120" i="1"/>
  <c r="AH120" i="1"/>
  <c r="AI120" i="1"/>
  <c r="AJ120" i="1"/>
  <c r="AK120" i="1"/>
  <c r="AL120" i="1"/>
  <c r="AM120" i="1"/>
  <c r="AN120" i="1"/>
  <c r="AO120" i="1"/>
  <c r="AP120" i="1"/>
  <c r="AQ120" i="1"/>
  <c r="AR120" i="1"/>
  <c r="AS120" i="1"/>
  <c r="AT120" i="1"/>
  <c r="AU120" i="1"/>
  <c r="AV120" i="1"/>
  <c r="AW120" i="1"/>
  <c r="AX120" i="1"/>
  <c r="AY120" i="1"/>
  <c r="AZ120" i="1"/>
  <c r="BA120" i="1"/>
  <c r="BB120" i="1"/>
  <c r="BC120" i="1"/>
  <c r="BD120" i="1"/>
  <c r="BE120" i="1"/>
  <c r="BF120" i="1"/>
  <c r="BG120" i="1"/>
  <c r="BH120" i="1"/>
  <c r="BI120" i="1"/>
  <c r="BJ120" i="1"/>
  <c r="BK120" i="1"/>
  <c r="BL120" i="1"/>
  <c r="BM120" i="1"/>
  <c r="BN120" i="1"/>
  <c r="BO120" i="1"/>
  <c r="BP120" i="1"/>
  <c r="BQ120" i="1"/>
  <c r="BR120" i="1"/>
  <c r="BS120" i="1"/>
  <c r="BT120" i="1"/>
  <c r="BU120" i="1"/>
  <c r="BV120" i="1"/>
  <c r="BW120" i="1"/>
  <c r="BX120" i="1"/>
  <c r="BY120" i="1"/>
  <c r="BZ120" i="1"/>
  <c r="CA120" i="1"/>
  <c r="CB120" i="1"/>
  <c r="CC120" i="1"/>
  <c r="CD120" i="1"/>
  <c r="E120" i="1"/>
  <c r="F105" i="1"/>
  <c r="G105" i="1"/>
  <c r="H105" i="1"/>
  <c r="I105" i="1"/>
  <c r="J105" i="1"/>
  <c r="K105" i="1"/>
  <c r="L105" i="1"/>
  <c r="M105" i="1"/>
  <c r="N105" i="1"/>
  <c r="O105" i="1"/>
  <c r="P105" i="1"/>
  <c r="Q105" i="1"/>
  <c r="R105" i="1"/>
  <c r="S105" i="1"/>
  <c r="T105" i="1"/>
  <c r="U105" i="1"/>
  <c r="V105" i="1"/>
  <c r="W105" i="1"/>
  <c r="X105" i="1"/>
  <c r="Y105" i="1"/>
  <c r="Z105" i="1"/>
  <c r="AA105" i="1"/>
  <c r="AB105" i="1"/>
  <c r="AC105" i="1"/>
  <c r="AD105" i="1"/>
  <c r="AE105" i="1"/>
  <c r="AF105" i="1"/>
  <c r="AG105" i="1"/>
  <c r="AH105" i="1"/>
  <c r="AI105" i="1"/>
  <c r="AJ105" i="1"/>
  <c r="AK105" i="1"/>
  <c r="AL105" i="1"/>
  <c r="AM105" i="1"/>
  <c r="AN105" i="1"/>
  <c r="AO105" i="1"/>
  <c r="AP105" i="1"/>
  <c r="AQ105" i="1"/>
  <c r="AR105" i="1"/>
  <c r="AS105" i="1"/>
  <c r="AT105" i="1"/>
  <c r="AU105" i="1"/>
  <c r="AV105" i="1"/>
  <c r="AW105" i="1"/>
  <c r="AX105" i="1"/>
  <c r="AY105" i="1"/>
  <c r="AZ105" i="1"/>
  <c r="BA105" i="1"/>
  <c r="BB105" i="1"/>
  <c r="BC105" i="1"/>
  <c r="BD105" i="1"/>
  <c r="BE105" i="1"/>
  <c r="BF105" i="1"/>
  <c r="BG105" i="1"/>
  <c r="BH105" i="1"/>
  <c r="BI105" i="1"/>
  <c r="BJ105" i="1"/>
  <c r="BK105" i="1"/>
  <c r="BL105" i="1"/>
  <c r="BM105" i="1"/>
  <c r="BN105" i="1"/>
  <c r="BO105" i="1"/>
  <c r="BP105" i="1"/>
  <c r="BQ105" i="1"/>
  <c r="BR105" i="1"/>
  <c r="BS105" i="1"/>
  <c r="BT105" i="1"/>
  <c r="BU105" i="1"/>
  <c r="BV105" i="1"/>
  <c r="BW105" i="1"/>
  <c r="BX105" i="1"/>
  <c r="BY105" i="1"/>
  <c r="BZ105" i="1"/>
  <c r="CA105" i="1"/>
  <c r="CB105" i="1"/>
  <c r="CC105" i="1"/>
  <c r="CD105" i="1"/>
  <c r="E105" i="1"/>
  <c r="F90" i="1"/>
  <c r="G90" i="1"/>
  <c r="H90" i="1"/>
  <c r="I90" i="1"/>
  <c r="J90" i="1"/>
  <c r="K90" i="1"/>
  <c r="L90" i="1"/>
  <c r="M90" i="1"/>
  <c r="N90" i="1"/>
  <c r="O90" i="1"/>
  <c r="P90" i="1"/>
  <c r="Q90" i="1"/>
  <c r="R90" i="1"/>
  <c r="S90" i="1"/>
  <c r="T90" i="1"/>
  <c r="U90" i="1"/>
  <c r="V90" i="1"/>
  <c r="W90" i="1"/>
  <c r="X90" i="1"/>
  <c r="Y90" i="1"/>
  <c r="Z90" i="1"/>
  <c r="AA90" i="1"/>
  <c r="AB90" i="1"/>
  <c r="AC90" i="1"/>
  <c r="AD90" i="1"/>
  <c r="AE90" i="1"/>
  <c r="AF90" i="1"/>
  <c r="AG90" i="1"/>
  <c r="AH90" i="1"/>
  <c r="AI90" i="1"/>
  <c r="AJ90" i="1"/>
  <c r="AK90" i="1"/>
  <c r="AL90" i="1"/>
  <c r="AM90" i="1"/>
  <c r="AN90" i="1"/>
  <c r="AO90" i="1"/>
  <c r="AP90" i="1"/>
  <c r="AQ90" i="1"/>
  <c r="AR90" i="1"/>
  <c r="AS90" i="1"/>
  <c r="AT90" i="1"/>
  <c r="AU90" i="1"/>
  <c r="AV90" i="1"/>
  <c r="AW90" i="1"/>
  <c r="AX90" i="1"/>
  <c r="AY90" i="1"/>
  <c r="AZ90" i="1"/>
  <c r="BA90" i="1"/>
  <c r="BB90" i="1"/>
  <c r="BC90" i="1"/>
  <c r="BD90" i="1"/>
  <c r="BE90" i="1"/>
  <c r="BF90" i="1"/>
  <c r="BG90" i="1"/>
  <c r="BH90" i="1"/>
  <c r="BI90" i="1"/>
  <c r="BJ90" i="1"/>
  <c r="BK90" i="1"/>
  <c r="BL90" i="1"/>
  <c r="BM90" i="1"/>
  <c r="BN90" i="1"/>
  <c r="BO90" i="1"/>
  <c r="BP90" i="1"/>
  <c r="BQ90" i="1"/>
  <c r="BR90" i="1"/>
  <c r="BS90" i="1"/>
  <c r="BT90" i="1"/>
  <c r="BU90" i="1"/>
  <c r="BV90" i="1"/>
  <c r="BW90" i="1"/>
  <c r="BX90" i="1"/>
  <c r="BY90" i="1"/>
  <c r="BZ90" i="1"/>
  <c r="CA90" i="1"/>
  <c r="CB90" i="1"/>
  <c r="CC90" i="1"/>
  <c r="CD90" i="1"/>
  <c r="E90" i="1"/>
  <c r="F14" i="1"/>
  <c r="G14" i="1"/>
  <c r="H14" i="1"/>
  <c r="I14"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Q14" i="1"/>
  <c r="AR14" i="1"/>
  <c r="AS14" i="1"/>
  <c r="AT14" i="1"/>
  <c r="AU14" i="1"/>
  <c r="AV14" i="1"/>
  <c r="AW14" i="1"/>
  <c r="AX14" i="1"/>
  <c r="AY14" i="1"/>
  <c r="AZ14" i="1"/>
  <c r="BA14" i="1"/>
  <c r="BB14" i="1"/>
  <c r="BC14" i="1"/>
  <c r="BD14" i="1"/>
  <c r="BE14" i="1"/>
  <c r="BF14" i="1"/>
  <c r="BG14" i="1"/>
  <c r="BH14" i="1"/>
  <c r="BI14" i="1"/>
  <c r="BJ14" i="1"/>
  <c r="BK14" i="1"/>
  <c r="BL14" i="1"/>
  <c r="BM14" i="1"/>
  <c r="BN14" i="1"/>
  <c r="BO14" i="1"/>
  <c r="BP14" i="1"/>
  <c r="BQ14" i="1"/>
  <c r="BR14" i="1"/>
  <c r="BS14" i="1"/>
  <c r="BT14" i="1"/>
  <c r="BU14" i="1"/>
  <c r="BV14" i="1"/>
  <c r="BW14" i="1"/>
  <c r="BX14" i="1"/>
  <c r="BY14" i="1"/>
  <c r="BZ14" i="1"/>
  <c r="CA14" i="1"/>
  <c r="CB14" i="1"/>
  <c r="CC14" i="1"/>
  <c r="CD14" i="1"/>
  <c r="E14" i="1"/>
  <c r="F36" i="1"/>
  <c r="G36" i="1"/>
  <c r="H36" i="1"/>
  <c r="I36" i="1"/>
  <c r="J36" i="1"/>
  <c r="K36" i="1"/>
  <c r="L36" i="1"/>
  <c r="M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AW36" i="1"/>
  <c r="AX36" i="1"/>
  <c r="AY36" i="1"/>
  <c r="AZ36" i="1"/>
  <c r="BA36" i="1"/>
  <c r="BB36" i="1"/>
  <c r="BC36" i="1"/>
  <c r="BD36" i="1"/>
  <c r="BE36" i="1"/>
  <c r="BF36" i="1"/>
  <c r="BG36" i="1"/>
  <c r="BH36" i="1"/>
  <c r="BI36" i="1"/>
  <c r="BJ36" i="1"/>
  <c r="BK36" i="1"/>
  <c r="BL36" i="1"/>
  <c r="BM36" i="1"/>
  <c r="BN36" i="1"/>
  <c r="BO36" i="1"/>
  <c r="BP36" i="1"/>
  <c r="BQ36" i="1"/>
  <c r="BR36" i="1"/>
  <c r="BS36" i="1"/>
  <c r="BT36" i="1"/>
  <c r="BU36" i="1"/>
  <c r="BV36" i="1"/>
  <c r="BW36" i="1"/>
  <c r="BX36" i="1"/>
  <c r="BY36" i="1"/>
  <c r="BZ36" i="1"/>
  <c r="CA36" i="1"/>
  <c r="CB36" i="1"/>
  <c r="CC36" i="1"/>
  <c r="CD36" i="1"/>
  <c r="E36" i="1"/>
  <c r="F75" i="1"/>
  <c r="G75" i="1"/>
  <c r="H75" i="1"/>
  <c r="I75" i="1"/>
  <c r="J75" i="1"/>
  <c r="K75" i="1"/>
  <c r="L75" i="1"/>
  <c r="M75" i="1"/>
  <c r="N75" i="1"/>
  <c r="O75" i="1"/>
  <c r="P75" i="1"/>
  <c r="Q75" i="1"/>
  <c r="R75" i="1"/>
  <c r="S75" i="1"/>
  <c r="T75" i="1"/>
  <c r="U75" i="1"/>
  <c r="V75" i="1"/>
  <c r="W75" i="1"/>
  <c r="X75" i="1"/>
  <c r="Y75" i="1"/>
  <c r="Z75" i="1"/>
  <c r="AA75" i="1"/>
  <c r="AB75" i="1"/>
  <c r="AC75" i="1"/>
  <c r="AD75" i="1"/>
  <c r="AE75" i="1"/>
  <c r="AF75" i="1"/>
  <c r="AG75" i="1"/>
  <c r="AH75" i="1"/>
  <c r="AI75" i="1"/>
  <c r="AJ75" i="1"/>
  <c r="AK75" i="1"/>
  <c r="AL75" i="1"/>
  <c r="AM75" i="1"/>
  <c r="AN75" i="1"/>
  <c r="AO75" i="1"/>
  <c r="AP75" i="1"/>
  <c r="AQ75" i="1"/>
  <c r="AR75" i="1"/>
  <c r="AS75" i="1"/>
  <c r="AT75" i="1"/>
  <c r="AU75" i="1"/>
  <c r="AV75" i="1"/>
  <c r="AW75" i="1"/>
  <c r="AX75" i="1"/>
  <c r="AY75" i="1"/>
  <c r="AZ75" i="1"/>
  <c r="BA75" i="1"/>
  <c r="BB75"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F60" i="1"/>
  <c r="G60" i="1"/>
  <c r="H60" i="1"/>
  <c r="I60" i="1"/>
  <c r="J60" i="1"/>
  <c r="K60" i="1"/>
  <c r="L60" i="1"/>
  <c r="M60" i="1"/>
  <c r="N60" i="1"/>
  <c r="O60" i="1"/>
  <c r="P60" i="1"/>
  <c r="Q60" i="1"/>
  <c r="R60" i="1"/>
  <c r="S60" i="1"/>
  <c r="T60" i="1"/>
  <c r="U60" i="1"/>
  <c r="V60" i="1"/>
  <c r="W60" i="1"/>
  <c r="X60" i="1"/>
  <c r="Y60" i="1"/>
  <c r="Z60" i="1"/>
  <c r="AA60" i="1"/>
  <c r="AB60" i="1"/>
  <c r="AC60" i="1"/>
  <c r="AD60" i="1"/>
  <c r="AE60" i="1"/>
  <c r="AF60" i="1"/>
  <c r="AG60" i="1"/>
  <c r="AH60" i="1"/>
  <c r="AI60" i="1"/>
  <c r="AJ60" i="1"/>
  <c r="AK60" i="1"/>
  <c r="AL60" i="1"/>
  <c r="AM60" i="1"/>
  <c r="AN60" i="1"/>
  <c r="AO60" i="1"/>
  <c r="AP60" i="1"/>
  <c r="AQ60" i="1"/>
  <c r="AR60" i="1"/>
  <c r="AS60" i="1"/>
  <c r="AT60" i="1"/>
  <c r="AU60" i="1"/>
  <c r="AV60" i="1"/>
  <c r="AW60" i="1"/>
  <c r="AX60" i="1"/>
  <c r="AY60" i="1"/>
  <c r="AZ60" i="1"/>
  <c r="BA60" i="1"/>
  <c r="BB60" i="1"/>
  <c r="BC60" i="1"/>
  <c r="BD60" i="1"/>
  <c r="BE60" i="1"/>
  <c r="BF60" i="1"/>
  <c r="BG60" i="1"/>
  <c r="BH60" i="1"/>
  <c r="BI60" i="1"/>
  <c r="BJ60" i="1"/>
  <c r="BK60" i="1"/>
  <c r="BL60" i="1"/>
  <c r="BM60" i="1"/>
  <c r="BN60" i="1"/>
  <c r="BO60" i="1"/>
  <c r="BP60" i="1"/>
  <c r="BQ60" i="1"/>
  <c r="BR60" i="1"/>
  <c r="BS60" i="1"/>
  <c r="BT60" i="1"/>
  <c r="BU60" i="1"/>
  <c r="BV60" i="1"/>
  <c r="BW60" i="1"/>
  <c r="BX60" i="1"/>
  <c r="BY60" i="1"/>
  <c r="BZ60" i="1"/>
  <c r="CA60" i="1"/>
  <c r="CB60" i="1"/>
  <c r="CC60" i="1"/>
  <c r="CD60" i="1"/>
  <c r="E75" i="1"/>
  <c r="B75" i="1" s="1"/>
  <c r="E60" i="1"/>
  <c r="F286" i="1"/>
  <c r="G286" i="1"/>
  <c r="H286" i="1"/>
  <c r="I286" i="1"/>
  <c r="J286" i="1"/>
  <c r="K286" i="1"/>
  <c r="L286" i="1"/>
  <c r="M286" i="1"/>
  <c r="N286" i="1"/>
  <c r="O286" i="1"/>
  <c r="P286" i="1"/>
  <c r="Q286" i="1"/>
  <c r="R286" i="1"/>
  <c r="S286" i="1"/>
  <c r="T286" i="1"/>
  <c r="U286" i="1"/>
  <c r="V286" i="1"/>
  <c r="W286" i="1"/>
  <c r="X286" i="1"/>
  <c r="Y286" i="1"/>
  <c r="Z286" i="1"/>
  <c r="AA286" i="1"/>
  <c r="AB286" i="1"/>
  <c r="AC286" i="1"/>
  <c r="AD286" i="1"/>
  <c r="AE286" i="1"/>
  <c r="AF286" i="1"/>
  <c r="AG286" i="1"/>
  <c r="AH286" i="1"/>
  <c r="AI286" i="1"/>
  <c r="AJ286" i="1"/>
  <c r="AK286" i="1"/>
  <c r="AL286" i="1"/>
  <c r="AM286" i="1"/>
  <c r="AN286" i="1"/>
  <c r="AO286" i="1"/>
  <c r="AP286" i="1"/>
  <c r="AQ286" i="1"/>
  <c r="AR286" i="1"/>
  <c r="AS286" i="1"/>
  <c r="AT286" i="1"/>
  <c r="AU286" i="1"/>
  <c r="AV286" i="1"/>
  <c r="AW286" i="1"/>
  <c r="AX286" i="1"/>
  <c r="AY286" i="1"/>
  <c r="AZ286" i="1"/>
  <c r="BA286" i="1"/>
  <c r="BB286" i="1"/>
  <c r="BC286" i="1"/>
  <c r="BD286" i="1"/>
  <c r="BE286" i="1"/>
  <c r="BF286" i="1"/>
  <c r="BG286" i="1"/>
  <c r="BH286" i="1"/>
  <c r="BI286" i="1"/>
  <c r="BJ286" i="1"/>
  <c r="BK286" i="1"/>
  <c r="BL286" i="1"/>
  <c r="BM286" i="1"/>
  <c r="BN286" i="1"/>
  <c r="BO286" i="1"/>
  <c r="BP286" i="1"/>
  <c r="BQ286" i="1"/>
  <c r="BR286" i="1"/>
  <c r="BS286" i="1"/>
  <c r="BT286" i="1"/>
  <c r="BU286" i="1"/>
  <c r="BV286" i="1"/>
  <c r="BW286" i="1"/>
  <c r="BX286" i="1"/>
  <c r="BY286" i="1"/>
  <c r="BZ286" i="1"/>
  <c r="CA286" i="1"/>
  <c r="CB286" i="1"/>
  <c r="CC286" i="1"/>
  <c r="CD286" i="1"/>
  <c r="E286" i="1"/>
  <c r="B60" i="1" l="1"/>
  <c r="B36" i="1"/>
  <c r="B105" i="1"/>
  <c r="B120" i="1"/>
  <c r="B138" i="1"/>
  <c r="B174" i="1"/>
  <c r="B90" i="1"/>
  <c r="B286" i="1"/>
  <c r="B156" i="1"/>
  <c r="B14" i="1"/>
  <c r="C90" i="1"/>
  <c r="C105" i="1"/>
  <c r="C120" i="1"/>
  <c r="C138" i="1"/>
  <c r="C156" i="1"/>
  <c r="C174" i="1"/>
  <c r="C2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s>
  <commentList>
    <comment ref="CI3" authorId="0" shapeId="0" xr:uid="{D8EA4318-11C2-4C57-9492-D6DEA01D407C}">
      <text>
        <r>
          <rPr>
            <b/>
            <sz val="9"/>
            <color indexed="81"/>
            <rFont val="Segoe UI"/>
            <family val="2"/>
          </rPr>
          <t>Test:</t>
        </r>
        <r>
          <rPr>
            <sz val="9"/>
            <color indexed="81"/>
            <rFont val="Segoe UI"/>
            <family val="2"/>
          </rPr>
          <t xml:space="preserve">
13.2. 20 cm Schneehöhe</t>
        </r>
      </text>
    </comment>
  </commentList>
</comments>
</file>

<file path=xl/sharedStrings.xml><?xml version="1.0" encoding="utf-8"?>
<sst xmlns="http://schemas.openxmlformats.org/spreadsheetml/2006/main" count="1537" uniqueCount="441">
  <si>
    <t>Durchschnitts-temperatur</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</si>
  <si>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</si>
  <si>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</si>
  <si>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</si>
  <si>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</si>
  <si>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</si>
  <si>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</si>
  <si>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</si>
  <si>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</si>
  <si>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</si>
  <si>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</si>
  <si>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</si>
  <si>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</si>
  <si>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</si>
  <si>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</si>
  <si>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</si>
  <si>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</si>
  <si>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</si>
  <si>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</si>
  <si>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</si>
  <si>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</si>
  <si>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</si>
  <si>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</si>
  <si>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</si>
  <si>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</si>
  <si>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</si>
  <si>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</si>
  <si>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</si>
  <si>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</si>
  <si>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</si>
  <si>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</si>
  <si>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</si>
  <si>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</si>
  <si>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</si>
  <si>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</si>
  <si>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</si>
  <si>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</si>
  <si>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Januar</t>
  </si>
  <si>
    <t>Februar</t>
  </si>
  <si>
    <t>März</t>
  </si>
  <si>
    <t>April</t>
  </si>
  <si>
    <t>Mai</t>
  </si>
  <si>
    <t>Juni</t>
  </si>
  <si>
    <t>Juli</t>
  </si>
  <si>
    <t>August</t>
  </si>
  <si>
    <t>September</t>
  </si>
  <si>
    <t>Oktober</t>
  </si>
  <si>
    <t>November</t>
  </si>
  <si>
    <t>Dezember</t>
  </si>
  <si>
    <t xml:space="preserve">Jahresmittel </t>
  </si>
  <si>
    <t>Temperatur-amplitude</t>
  </si>
  <si>
    <t>Mittelwert  1981 - 2010</t>
  </si>
  <si>
    <t>Niederschlag</t>
  </si>
  <si>
    <t>Abweichung</t>
  </si>
  <si>
    <t>Jahressumme</t>
  </si>
  <si>
    <t>Heating DD</t>
  </si>
  <si>
    <t>Cooling DD</t>
  </si>
  <si>
    <t>Tmin.</t>
  </si>
  <si>
    <t>JahresTmin.</t>
  </si>
  <si>
    <t>Tmax.</t>
  </si>
  <si>
    <t>JahresTmax.</t>
  </si>
  <si>
    <t>Frosttage</t>
  </si>
  <si>
    <t>Eistage</t>
  </si>
  <si>
    <t>Sommertage</t>
  </si>
  <si>
    <t>Niederschlags-tage</t>
  </si>
  <si>
    <t>fk (Km/h)</t>
  </si>
  <si>
    <t>Jahresmittel</t>
  </si>
  <si>
    <t>Kältesumme</t>
  </si>
  <si>
    <t>Mittelwert 1981 - 2010</t>
  </si>
  <si>
    <t>Wintersumme</t>
  </si>
  <si>
    <t>Grünlandzahl</t>
  </si>
  <si>
    <t>erreicht am:</t>
  </si>
  <si>
    <t>Erntezahl</t>
  </si>
  <si>
    <t>Hitzesumme</t>
  </si>
  <si>
    <t>Sommer-summe</t>
  </si>
  <si>
    <t>20. 03.</t>
  </si>
  <si>
    <t>-</t>
  </si>
  <si>
    <t>10. 03.</t>
  </si>
  <si>
    <t>18. 03.</t>
  </si>
  <si>
    <t>02. 03.</t>
  </si>
  <si>
    <t>10. 09.</t>
  </si>
  <si>
    <t>28. 02.</t>
  </si>
  <si>
    <t>26. 08.</t>
  </si>
  <si>
    <t>08. 03.</t>
  </si>
  <si>
    <t>14. 08.</t>
  </si>
  <si>
    <t>08. 09.</t>
  </si>
  <si>
    <t>06. 03.</t>
  </si>
  <si>
    <t>05. 03.</t>
  </si>
  <si>
    <t>19. 03.</t>
  </si>
  <si>
    <t>25. 03.</t>
  </si>
  <si>
    <t>03. 09.</t>
  </si>
  <si>
    <t>14. 03.</t>
  </si>
  <si>
    <t>03. 03.</t>
  </si>
  <si>
    <t>26. 03.</t>
  </si>
  <si>
    <t>23. 03.</t>
  </si>
  <si>
    <t>22. 03.</t>
  </si>
  <si>
    <t>22. 02.</t>
  </si>
  <si>
    <t>15. 07.</t>
  </si>
  <si>
    <t>15. 03.</t>
  </si>
  <si>
    <t>20. 08.</t>
  </si>
  <si>
    <t>26. 02.</t>
  </si>
  <si>
    <t>03. 08.</t>
  </si>
  <si>
    <t>07. 03.</t>
  </si>
  <si>
    <t>09. 03.</t>
  </si>
  <si>
    <t>12. 03.</t>
  </si>
  <si>
    <t>13. 03.</t>
  </si>
  <si>
    <t>04. 03.</t>
  </si>
  <si>
    <t>31. 08.</t>
  </si>
  <si>
    <t>24. 08.</t>
  </si>
  <si>
    <t>30. 08.</t>
  </si>
  <si>
    <t>01. 03.</t>
  </si>
  <si>
    <t>01. 09.</t>
  </si>
  <si>
    <t>04. 09.</t>
  </si>
  <si>
    <t>19. 02.</t>
  </si>
  <si>
    <t>29. 02.</t>
  </si>
  <si>
    <t>16. 08.</t>
  </si>
  <si>
    <t>27. 02.</t>
  </si>
  <si>
    <t>30. 07.</t>
  </si>
  <si>
    <t>29. 07.</t>
  </si>
  <si>
    <t>10. 08.</t>
  </si>
  <si>
    <t>05. 09.</t>
  </si>
  <si>
    <t>21. 02.</t>
  </si>
  <si>
    <t>17. 08.</t>
  </si>
  <si>
    <t>08. 08.</t>
  </si>
  <si>
    <t>23. 02.</t>
  </si>
  <si>
    <t>21. 09.</t>
  </si>
  <si>
    <t>19. 09.</t>
  </si>
  <si>
    <t>11. 03.</t>
  </si>
  <si>
    <t>19. 08.</t>
  </si>
  <si>
    <t>02. 08.</t>
  </si>
  <si>
    <t>25. 07.</t>
  </si>
  <si>
    <t>13. 08.</t>
  </si>
  <si>
    <t>09. 08.</t>
  </si>
  <si>
    <t>15. 08.</t>
  </si>
  <si>
    <t>18. 08.</t>
  </si>
  <si>
    <t>12. 02.</t>
  </si>
  <si>
    <t>23. 08.</t>
  </si>
  <si>
    <t>06. 09.</t>
  </si>
  <si>
    <t>21. 08.</t>
  </si>
  <si>
    <t>+ 0,2</t>
  </si>
  <si>
    <t>+ 0,1</t>
  </si>
  <si>
    <t>09.03.</t>
  </si>
  <si>
    <t>- 4 Tage</t>
  </si>
  <si>
    <t>+ /- 0,0</t>
  </si>
  <si>
    <t xml:space="preserve">Der Vergleich der 2 Mittelwerte zeigt einen deutlichen </t>
  </si>
  <si>
    <t>Bei gleichbleibenden Trend kristalisiert sich der August als wärmster</t>
  </si>
  <si>
    <t>Mit Ausnahme des Juli ist in den restlichen relevanten Monaten</t>
  </si>
  <si>
    <t>Ansonsten bestätigt der Referenzzeitvergleich dem der Vollzeitmessung.</t>
  </si>
  <si>
    <t>In allen 3 Monaten stieg die Grünlandzahl, am stärksten im März.</t>
  </si>
  <si>
    <t>Quelle: Government of Canada (Climate)</t>
  </si>
  <si>
    <t>07. 08.</t>
  </si>
  <si>
    <t>18. 02.</t>
  </si>
  <si>
    <t>In keinem Monat sank die Minimumtemperatur.</t>
  </si>
  <si>
    <t>20. 07.</t>
  </si>
  <si>
    <t>+ 0,3</t>
  </si>
  <si>
    <t>+ 0,5</t>
  </si>
  <si>
    <t>+ 0,4</t>
  </si>
  <si>
    <t>- 0,2</t>
  </si>
  <si>
    <t>Von 1937 bis in die 50 - er Jahre stagnierte die Temperatur um 9,8 °C. Seitdem steigt sie und liegt derzeit bei 10,9 °C.</t>
  </si>
  <si>
    <t>- 7</t>
  </si>
  <si>
    <t>+ 6</t>
  </si>
  <si>
    <t>+ 2</t>
  </si>
  <si>
    <t>Weiterhin bleibt der Winter die regenreichste und der Sommer die regen-</t>
  </si>
  <si>
    <t>Der Juli bleibt der trockenste Monat. Der Januar (+ 16mm) und November</t>
  </si>
  <si>
    <t>+ 0,0</t>
  </si>
  <si>
    <t>In allen Monaten relevanten stieg die CDD. Der steilste Anstieg</t>
  </si>
  <si>
    <t>+ 0,7</t>
  </si>
  <si>
    <t>+ 0,6</t>
  </si>
  <si>
    <t>+ 0,9</t>
  </si>
  <si>
    <t>+/- 0,0</t>
  </si>
  <si>
    <t>- 0,4</t>
  </si>
  <si>
    <t>- 2</t>
  </si>
  <si>
    <t>+/- 0</t>
  </si>
  <si>
    <t>- 1</t>
  </si>
  <si>
    <t>+ 1</t>
  </si>
  <si>
    <t>- 4</t>
  </si>
  <si>
    <t>Insgesamt sinkt die Zahl der Frosttage, des neuen Mittelwertes,</t>
  </si>
  <si>
    <t>im Vergleich zur langjährigen Reihe. Bis auf den Dezember (+ 1),</t>
  </si>
  <si>
    <t>Es ist nicht abzusehen, dass in naher Zukunft keine Eistage mehr auftreten.</t>
  </si>
  <si>
    <t xml:space="preserve">Während in Zahl der Eistage im Janaur sinkt, steigt Sie im </t>
  </si>
  <si>
    <t>November/Dezember. Dieser hat den Januar als Monat,</t>
  </si>
  <si>
    <t>mit den meisten Eistagen, abgelöst.</t>
  </si>
  <si>
    <t>kein Abstieg der Sommertage zu beobachten.</t>
  </si>
  <si>
    <t>Sommer erkennbar. Besonders im Mai/Juni (+ 2) stieg die Anzahl</t>
  </si>
  <si>
    <t>der Tage mit Niederschlag. Im Februar und Dezember ist ein</t>
  </si>
  <si>
    <t>- 5</t>
  </si>
  <si>
    <t>- 3</t>
  </si>
  <si>
    <t>Bis um 1980 sank die durchschnittliche Höchstgeschwindigkeit von 77 Km/h (Bft 9) auf 57 Km/h (Bft 7).</t>
  </si>
  <si>
    <t>Ausschließlich der Sommer, gilt als "windarme" Zeit,</t>
  </si>
  <si>
    <t>- 0,1</t>
  </si>
  <si>
    <t>Um 1960 lag die Kältesumme mit 50 °C am höchsten. Der Ausgangswert 1937 beträgt 26 °C.</t>
  </si>
  <si>
    <t>Von 1937 - Anfang der 50 - er stieg das Datum - der Grünlandtemperatur - 200 von 70 (11.03.) auf 73 Tage (14.03.)</t>
  </si>
  <si>
    <t>+ 1,8</t>
  </si>
  <si>
    <t>Windrichtung (Grad)</t>
  </si>
  <si>
    <t>Von 1957 bis Ende der 60 - er ging die Windrichtung von 205 ° (SSW) auf 250 ° (WSW) über. Bis Ender der 80 - er drehte der Wind</t>
  </si>
  <si>
    <t>auf 215 ° (SW) und wehte Anfang der 2000 - er erneut aus WSW (245 °). Ab 2006 begann sich die Windrichtung erneut zu verlagern.</t>
  </si>
  <si>
    <t>Der Jahresgang der Windrichtung bleibt vorhanden. Im Sommerhalbjahr</t>
  </si>
  <si>
    <t>liegt der Wert um 250 ° (WSW) und im Winterhalbjahr um 220 ° (SW - SSW).</t>
  </si>
  <si>
    <t>Dies ist ein klarer Gegenspruch zum Globalwindsystem der Westwinde im</t>
  </si>
  <si>
    <t>Vancouver ist eine kanadische Großstadt in British Columbia, direkt am Pazifischen Ozean gelegen am 1800 Km^2 großen Baker Lake. Die Stadt liegt auf den selben Breitengrad wie Franken (49 ° N).</t>
  </si>
  <si>
    <t>Durch den Temperaturanstieg - von 0,3 °C - kann diese Vegetationszone theoretisch 200 m höher in die Rocky Mountains vordringen. Die Mückenpopulation wird begünstigt.</t>
  </si>
  <si>
    <t>Ersichtlich wird, dass Vancouver, representierend für den kanadische Regenwald, sowohl leicht wärmer und feuchter wird. Der humide Status verstärkt sich also und begünstigt die aktuelle Vegetationszone.</t>
  </si>
  <si>
    <t xml:space="preserve">Auch die Anzahl der Niederschlagstage erhöht sich leicht (+ 6). Sowohl das JahresTmin., als auch dass JahresTmax., erhöhten sich nur leicht (+ 0,6 °C bzw. + 0,3 °C). Während die Anzahl der Frosttage leicht sinkt, </t>
  </si>
  <si>
    <t>bleibt die der Eistage bei einem Wert  um 3. Kurze Wintereinbrüche mit Dauerfrost werden also auch in Zukunft auftreten. Ein Anstieg von Sommertagen kann nicht bejaht werden. Dafür steigt die Hitzesumme,</t>
  </si>
  <si>
    <t>mit starken Auswirkungen auf die Landwirtschaft: Nachdem schon die Grünlandzahl 200 - bedingt durch einen starken Temperaturanstieg im Januar - 4 Tage eher erreicht wird, wird seit Ende der 1970 - er regelmäßig</t>
  </si>
  <si>
    <t>die Erntezahl 200 erreicht. Somit in der Großraum Vancouver zu einem wichtigen Standort für die Agrarwirtschaft geworden. Durch die zunehmende Schwüle, werden allerdings auch Pflanzenkrankheiten auf den Plan gerufen.</t>
  </si>
  <si>
    <t>Starknieder-schlagstage</t>
  </si>
  <si>
    <t>Im Vergleich der beiden Mittelwerte stieg für den Zeitraum</t>
  </si>
  <si>
    <t xml:space="preserve">1981 - 2010 die Anzahl der Tage mit &gt; 20 mm im April und </t>
  </si>
  <si>
    <t>November um 1 Tag an. Die restlichen 10 Monate änderten</t>
  </si>
  <si>
    <r>
      <t>Die vorherrschende Klimazone laut</t>
    </r>
    <r>
      <rPr>
        <sz val="11"/>
        <rFont val="Calibri"/>
        <family val="2"/>
        <scheme val="minor"/>
      </rPr>
      <t>et nach Köppen - Geiger: "kühlgemäßigt sommertrocken</t>
    </r>
    <r>
      <rPr>
        <sz val="11"/>
        <color theme="1"/>
        <rFont val="Calibri"/>
        <family val="2"/>
        <scheme val="minor"/>
      </rPr>
      <t>"  Csb und die Vegetationszone "gemäßigte Küstenregenwäder" (nach Köppen - Geiger).</t>
    </r>
  </si>
  <si>
    <t>- 9,3</t>
  </si>
  <si>
    <t>- 7,4</t>
  </si>
  <si>
    <t>+ 1,7</t>
  </si>
  <si>
    <t>+ 1,5</t>
  </si>
  <si>
    <t>+ 5,8</t>
  </si>
  <si>
    <t>Der Anstieg erfolgt exponentiell, wodurch voraussichtlich schon in dem nächsten Jahrzent die 100 °C - Marke erreicht wird.</t>
  </si>
  <si>
    <t>Dadurch ist der Dezember, mit -6,5 °C als Durchschnittsminimum,</t>
  </si>
  <si>
    <t>Bis 2014 stagnierte die Tmax. im Bereich von 28,0 - 29,5 °C. Seitdem sinkt sie</t>
  </si>
  <si>
    <t>Ein leichter Anstieg der Höchsttemperaturen (+ 0,4 °C) ist bei einem</t>
  </si>
  <si>
    <t>besonderen Anstieg im Juni &amp; September (+ 0,6 °C/ + 0,8 °C) zu verzeichnen.</t>
  </si>
  <si>
    <t xml:space="preserve">stieg die Anzahl der Frosttage in keinem Monat. </t>
  </si>
  <si>
    <t>Der Dezember löst den Januar als frostreichsten Monat ab.</t>
  </si>
  <si>
    <t>Um 1937 wurden 5 Sommertage gemessen. Seit Ende der 40 - er Jahre stagniert dieser Wert zwischen 10 &amp; 13 Tagen.</t>
  </si>
  <si>
    <t>Dadurch löst der August den Juli als Monat mit den meisten</t>
  </si>
  <si>
    <t>Weiterhin ist eine Regenzeit im Winter und eine Trockenzeit im</t>
  </si>
  <si>
    <t>Anfangs registriert die Flugwetterwarte Vancouver 141 Tage mit Niederschlag. Bis 1945 stieg der Wert</t>
  </si>
  <si>
    <t>Im Gegenzug zur Anzahl der Niederschlagstage, erhöhte sich die Anzahl der Starkniederschlagstage kaum. Seit</t>
  </si>
  <si>
    <t>nicht Ihre Anzahl der Starkniederschlagstage. Die Sommer-</t>
  </si>
  <si>
    <t>Der August bleibt der windärmste Monat. Besonders stark nimmt</t>
  </si>
  <si>
    <t>absank, steigte der Wert in den restlichen relevanten Monaten.</t>
  </si>
  <si>
    <t>Seit 2000 stagniert der Wert.</t>
  </si>
  <si>
    <t>16. 03.</t>
  </si>
  <si>
    <t>11. 08.</t>
  </si>
  <si>
    <t>+ 25</t>
  </si>
  <si>
    <t>+ 4,2</t>
  </si>
  <si>
    <t>- 0,3</t>
  </si>
  <si>
    <t>Der Dezember kühlt sich als einziger Monat ab (- 0,2 °C).</t>
  </si>
  <si>
    <t xml:space="preserve">In der Historie der Aufzeichnung stiegen die Niederschläge von Anfangs 970 mm auf 1200 mm, in den 90 - ern. </t>
  </si>
  <si>
    <t>ärmste Jahreszeit. Der November bleibt der nasseste Monat.</t>
  </si>
  <si>
    <t>Im Gesamtverlauf ergibt das eine Rückgang von knapp 3 °C pro Jahr. Damit ist das Unterschreiten der 2500 °C - Marke</t>
  </si>
  <si>
    <t xml:space="preserve">um 2080 zu erwarten. </t>
  </si>
  <si>
    <t xml:space="preserve">Monat aus. In der Jahressumme sank die HDD um 105,4 °C, </t>
  </si>
  <si>
    <t>dabei bis auf den Dezember sinkend, welcher um 4,2 °C kühler wurde.</t>
  </si>
  <si>
    <t xml:space="preserve">erfolgt im August (+ 5,5 °C). Der Juli bleibt der Monat mit der </t>
  </si>
  <si>
    <t>höchsten CDD, welche weiterhin nur von Mai - September gemessen wird.</t>
  </si>
  <si>
    <t xml:space="preserve">Besonders stark stieg sie im Januar (+ 1,5 °C) und September (+ 0,9 °C). </t>
  </si>
  <si>
    <t>der neue kälteste Monat.</t>
  </si>
  <si>
    <t>und liegt derzeit bei 28,2 °C.</t>
  </si>
  <si>
    <t>Der Juli bleibt der Monat mit dem höchsten Tmax. Und der Januar mit der geringsten Tmax.</t>
  </si>
  <si>
    <t>Im Oktober (- 0,1 °C) und Dezember (- 0,3 °C) sinkt die Tmax.</t>
  </si>
  <si>
    <t>Frost tritt weiterhin  von Oktober - April auf.</t>
  </si>
  <si>
    <t>Sommertagen ab. Insgesamt nahm die Anzahl der Sommertage</t>
  </si>
  <si>
    <t>zum langjährigen Mittel um 1 Tag zu. Sommertage treten weiterhin</t>
  </si>
  <si>
    <t>von Mai - September auf.</t>
  </si>
  <si>
    <t>leichter Rückfall zu verbuchen. Der November ist der nasseste</t>
  </si>
  <si>
    <t>und der Juli der trockenste Monat.</t>
  </si>
  <si>
    <t>monate weisen weiterhin die wenigsten Starkniederschläge auf</t>
  </si>
  <si>
    <t>- Der November die meisten.</t>
  </si>
  <si>
    <t>Windgeschwindigkeit der Spitzenböen also um 14 Km/h zurück.</t>
  </si>
  <si>
    <t>Der November ist der windigsten Monat.</t>
  </si>
  <si>
    <t>der Wind im Oktober/November ab (- 5 Km/h; - 8 Km/h).</t>
  </si>
  <si>
    <t>Derzeit beträgt die Windrichtung 205 ° (SSW). Es ist also eine Schwankung von bis zu 50 ° in einem 30 - jährigen Zyklus zu beobachten.</t>
  </si>
  <si>
    <t>Jahresverlauf. (Annanas-Express im WHJ?)</t>
  </si>
  <si>
    <t>Während die Kältesumme im Januar (- 8,9 °C) und März (- 0,4 °C)</t>
  </si>
  <si>
    <t>Insgesamt liegt die Kältesumme 5,6 °C unter dem langjährigen Mittel.</t>
  </si>
  <si>
    <t>Der Dezember weist die höchste Kältesumme auf.</t>
  </si>
  <si>
    <t>Die Kältesumme trifft von November - März auf.</t>
  </si>
  <si>
    <t xml:space="preserve">Der Anstieg ist jedoch nicht linear, sondern weißt eine negative </t>
  </si>
  <si>
    <t>Anomalie im Februar auf.</t>
  </si>
  <si>
    <t xml:space="preserve">Um Vancouver ist also die landwirtschaftliche Nutzung möglich. </t>
  </si>
  <si>
    <t>Der Juli weist Erntezahl vor.</t>
  </si>
  <si>
    <t>In keinem, der von April - September relevanten Monaten, sank die Erntezahl.</t>
  </si>
  <si>
    <t>In allen relevanten Monaten (Mai - September) stieg die Hitzesumme.</t>
  </si>
  <si>
    <t>Der höchste Anstieg geht vom Juli, dem Monat mit der größten Hitzesumme, aus.</t>
  </si>
  <si>
    <t>Frühling</t>
  </si>
  <si>
    <t>Sommer</t>
  </si>
  <si>
    <t>Herbst</t>
  </si>
  <si>
    <t>Winter</t>
  </si>
  <si>
    <t>SHJ</t>
  </si>
  <si>
    <t>WHJ</t>
  </si>
  <si>
    <t>Mittelwert 1937 - 2018</t>
  </si>
  <si>
    <t>+ 16</t>
  </si>
  <si>
    <t>+ 13</t>
  </si>
  <si>
    <t>+ 9</t>
  </si>
  <si>
    <t>+ 5</t>
  </si>
  <si>
    <t>- 8</t>
  </si>
  <si>
    <t>- 10</t>
  </si>
  <si>
    <t>+ 54</t>
  </si>
  <si>
    <t>VP 1</t>
  </si>
  <si>
    <t>VP 2</t>
  </si>
  <si>
    <t>+ 27</t>
  </si>
  <si>
    <t>+ 12</t>
  </si>
  <si>
    <t>+ 18</t>
  </si>
  <si>
    <t>+ 30</t>
  </si>
  <si>
    <t>+ 28</t>
  </si>
  <si>
    <t>- 30,5</t>
  </si>
  <si>
    <t>- 10,2</t>
  </si>
  <si>
    <t>- 15,0</t>
  </si>
  <si>
    <t>- 6,4</t>
  </si>
  <si>
    <t>- 5,8</t>
  </si>
  <si>
    <t>- 4,9</t>
  </si>
  <si>
    <t>- 9,2</t>
  </si>
  <si>
    <t>- 3,6</t>
  </si>
  <si>
    <t>+ 4,6</t>
  </si>
  <si>
    <t>- 102,8</t>
  </si>
  <si>
    <t>+ 3,8</t>
  </si>
  <si>
    <t>+ 5,1</t>
  </si>
  <si>
    <t>+ 11,5</t>
  </si>
  <si>
    <t>Mittelwert 1957 - 2018</t>
  </si>
  <si>
    <t>+ 15</t>
  </si>
  <si>
    <t>+ 3</t>
  </si>
  <si>
    <t>+ 11</t>
  </si>
  <si>
    <t>Mittelwert 1955 - 2018</t>
  </si>
  <si>
    <t>- 6</t>
  </si>
  <si>
    <t>- 8,7</t>
  </si>
  <si>
    <t>Mittelwert 1938 - 2018</t>
  </si>
  <si>
    <t>Mittelwert  1937 - 2018</t>
  </si>
  <si>
    <t>+ 10,9</t>
  </si>
  <si>
    <t>+ 5,6</t>
  </si>
  <si>
    <t>+ 12,8</t>
  </si>
  <si>
    <t>+ 8,1</t>
  </si>
  <si>
    <t>+ 1,1</t>
  </si>
  <si>
    <t>- 41</t>
  </si>
  <si>
    <t>+ 3,0</t>
  </si>
  <si>
    <t>Das entspricht einen Anstieg von 1,1 °C bzw. 0,013 °C/K pro Jahr. Bei gleichbleibenden Trend erreichen wir also um 2025 die 11,0 °C - Grenze.</t>
  </si>
  <si>
    <t>Temperaturanstieg im Januar (+ 0,9 °C), sowie März &amp; August (je + 0,5 °C).</t>
  </si>
  <si>
    <t>Nach einem kleinen Abfall um 2010 lag der Wert 2018  bei 1260 mm.</t>
  </si>
  <si>
    <t>Im ganzen erhöhte sich der Niederschlag also um 290 mm (+ 30 %).</t>
  </si>
  <si>
    <t>(+ 25 mm) zeigen einen hohen Niederschlagsanstieg.</t>
  </si>
  <si>
    <t>1937 lag die HDD bei 2900 und stieg bis 1970 auf 3080 an. Bis 2018 sank die HDD auf 2670. Ein Rückgang von 230 °C!</t>
  </si>
  <si>
    <t>Der Wert der Cooling DD hat sich in den letzten 82 Jahren von 25 °C auf 77 °C erhöht. Demnach erhöht sich der Wert pro Jahr um 0,6 °C.</t>
  </si>
  <si>
    <t>Bis in die 50 - er stagnierte die Tmin. um - 10,8 °C. Danach stieg sie an - bis heute. Derzeit liegt sie bei - 8,2 °C.</t>
  </si>
  <si>
    <t>Dies entspricht einen jährlichen Anstieg von 0,032 °C/K (fast doppelt so hoch wie die Jahresmitteltemperatur).</t>
  </si>
  <si>
    <t>Von 1937 - 2018 sank die Anzahl der Frosttage von 50 auf 36 Tage bzw. 1 Tag aller 6 Jahre (- 28 %).</t>
  </si>
  <si>
    <t>Die Anzahl der Eistage sank, in den 82 Jahren der Aufzeichnung, minimal von 4 auf 1.</t>
  </si>
  <si>
    <t>Derzeit liegt der Wert bei 13. In 82 Jahren kamen also 8 Sommertage dazu (1 aller 10 Jahre).</t>
  </si>
  <si>
    <t>Nicht nur der Niederschlag erhöht sich: Auch die Tage an denen er fällt stieg in den letzten 82 Jahren an.</t>
  </si>
  <si>
    <t>auf 160 Tage. Bis 1990 stagnierte die Tagesanzah, erhöhte sich bis 2006 auf 176 Tage und sank bis jetzt auf 161 Tage.</t>
  </si>
  <si>
    <t>In 82 Jahren kamen also 20 Niederschlagstage dazu (aller 4 Jahre 1 Tag).</t>
  </si>
  <si>
    <t>Aufzeichnungsbeginn schwangt der Wert zwischen 9 und 13. Um 1937 lag der Wert bei 10 und derzeit bei 16.</t>
  </si>
  <si>
    <t>Bis 2018 stieg dieser Wert paux au paux wieder auf 63 Km/h (Bft 8). In den letzten 82 Jahren ging die</t>
  </si>
  <si>
    <t>Bis 2007 sank die Kältesumme auf 20 °C und stieg bis 2018 auf 25 °C. In  82 Jahren stagniert</t>
  </si>
  <si>
    <t>die Kältesumme - derzeit 25 °C. (+/- 0 °C).</t>
  </si>
  <si>
    <t>Seit 1985 wird die Erntezahl 200 fast ausnahmslos erreicht. Derzeit liegt der Termin bei 200 Tagen (19.07.).</t>
  </si>
  <si>
    <t>In den letzen 82 Jahren stieg die Hitzesumme von 4 auf 16. Statistisch steigt die Hitzesumme aller 7 Jahre um 1 °C an.</t>
  </si>
  <si>
    <t>Bis 2010 wurde dieser Wert immer eher erreicht  65 Tage (06.03.).  Aktuell verspätet sich der Ereignistag und tritt zur Zeit am 13.3. (72 Tage) ein.</t>
  </si>
  <si>
    <t>In der langen Beobachterreihe ist also keine zeitigerer Beginn der Vegetationsperiode zu erkennen.</t>
  </si>
  <si>
    <t>FW</t>
  </si>
  <si>
    <t>SW</t>
  </si>
  <si>
    <t>VG 1</t>
  </si>
  <si>
    <t>VG 2</t>
  </si>
  <si>
    <t>+/-0</t>
  </si>
  <si>
    <t>+ 4</t>
  </si>
  <si>
    <t>+ 2,1</t>
  </si>
  <si>
    <t>- 9,1</t>
  </si>
  <si>
    <t>- 5,4</t>
  </si>
  <si>
    <t>+ 2,8</t>
  </si>
  <si>
    <t>1937/
1938</t>
  </si>
  <si>
    <t>1938/
1939</t>
  </si>
  <si>
    <t>1939/
1940</t>
  </si>
  <si>
    <t>1940/
1941</t>
  </si>
  <si>
    <t>1941/
1942</t>
  </si>
  <si>
    <t>1942/
1943</t>
  </si>
  <si>
    <t>1943/
1944</t>
  </si>
  <si>
    <t>1944/
1945</t>
  </si>
  <si>
    <t>1945/
1946</t>
  </si>
  <si>
    <t>1946/
1947</t>
  </si>
  <si>
    <t>1947/
1948</t>
  </si>
  <si>
    <t>1948/
1949</t>
  </si>
  <si>
    <t>1949/
1950</t>
  </si>
  <si>
    <t>1950/
1951</t>
  </si>
  <si>
    <t>1951/
1952</t>
  </si>
  <si>
    <t>1952/
1953</t>
  </si>
  <si>
    <t>1953/
1954</t>
  </si>
  <si>
    <t>1954/
1955</t>
  </si>
  <si>
    <t>1955/
1956</t>
  </si>
  <si>
    <t>1956/
1957</t>
  </si>
  <si>
    <t>1957/
1958</t>
  </si>
  <si>
    <t>1958/
1959</t>
  </si>
  <si>
    <t>1959/
1960</t>
  </si>
  <si>
    <t>1960/
1961</t>
  </si>
  <si>
    <t>1961/
1962</t>
  </si>
  <si>
    <t>1962/
1963</t>
  </si>
  <si>
    <t>1963/
1964</t>
  </si>
  <si>
    <t>1964/
1965</t>
  </si>
  <si>
    <t>1965/
1966</t>
  </si>
  <si>
    <t>1966/
1967</t>
  </si>
  <si>
    <t>1967/
1968</t>
  </si>
  <si>
    <t>1968/
1969</t>
  </si>
  <si>
    <t>1969/
1970</t>
  </si>
  <si>
    <t>1970/
1971</t>
  </si>
  <si>
    <t>1971/
1972</t>
  </si>
  <si>
    <t>1972/
1973</t>
  </si>
  <si>
    <t>1973/
1974</t>
  </si>
  <si>
    <t>1974/
1975</t>
  </si>
  <si>
    <t>1975/
1976</t>
  </si>
  <si>
    <t>1976/
1977</t>
  </si>
  <si>
    <t>1977/
1978</t>
  </si>
  <si>
    <t>1978/
1979</t>
  </si>
  <si>
    <t>1979/
1980</t>
  </si>
  <si>
    <t>1980/
1981</t>
  </si>
  <si>
    <t>1981/
1982</t>
  </si>
  <si>
    <t>1982/
1983</t>
  </si>
  <si>
    <t>1983/
1984</t>
  </si>
  <si>
    <t>1984/
1985</t>
  </si>
  <si>
    <t>1985/
1986</t>
  </si>
  <si>
    <t>1986/
1987</t>
  </si>
  <si>
    <t>1987/
1988</t>
  </si>
  <si>
    <t>1988/
1989</t>
  </si>
  <si>
    <t>1989/
1990</t>
  </si>
  <si>
    <t>1990/
1991</t>
  </si>
  <si>
    <t>1991/
1992</t>
  </si>
  <si>
    <t>1992/
1993</t>
  </si>
  <si>
    <t>1993/
1994</t>
  </si>
  <si>
    <t>1994/
1995</t>
  </si>
  <si>
    <t>1995/
1996</t>
  </si>
  <si>
    <t>1996/
1997</t>
  </si>
  <si>
    <t>1997/
1998</t>
  </si>
  <si>
    <t>1998/
1999</t>
  </si>
  <si>
    <t>1999/
2000</t>
  </si>
  <si>
    <t>2000/
2001</t>
  </si>
  <si>
    <t>2001/
2002</t>
  </si>
  <si>
    <t>2002/
2003</t>
  </si>
  <si>
    <t>2003/
2004</t>
  </si>
  <si>
    <t>2004/
2005</t>
  </si>
  <si>
    <t>2005/
2006</t>
  </si>
  <si>
    <t>2006/
2007</t>
  </si>
  <si>
    <t>2007/
2008</t>
  </si>
  <si>
    <t>2008/
2009</t>
  </si>
  <si>
    <t>2009/
2010</t>
  </si>
  <si>
    <t>2010/
2011</t>
  </si>
  <si>
    <t>2011/
2012</t>
  </si>
  <si>
    <t>2012/
2013</t>
  </si>
  <si>
    <t>2013/
2014</t>
  </si>
  <si>
    <t>2014/
2015</t>
  </si>
  <si>
    <t>2015/
2016</t>
  </si>
  <si>
    <t>2016/
2017</t>
  </si>
  <si>
    <t>2017/
2018</t>
  </si>
  <si>
    <t>2018/
2019</t>
  </si>
  <si>
    <t>2019/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</si>
</sst>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name val="Calibri"/>
      <family val="2"/>
      <scheme val="minor"/>
    </font>
    <font>
      <sz val="11"/>
      <color rgb="FFFF0000"/>
      <name val="Calibri"/>
      <family val="2"/>
      <scheme val="minor"/>
    </font>
    <font>
      <b/>
      <sz val="11"/>
      <color theme="0"/>
      <name val="Calibri"/>
      <family val="2"/>
      <scheme val="minor"/>
    </font>
    <font>
      <b/>
      <sz val="11"/>
      <color rgb="FFFFC000"/>
      <name val="Calibri"/>
      <family val="2"/>
      <scheme val="minor"/>
    </font>
    <font>
      <b/>
      <sz val="11"/>
      <color rgb="FFFF9900"/>
      <name val="Calibri"/>
      <family val="2"/>
      <scheme val="minor"/>
    </font>
    <font>
      <sz val="9"/>
      <color indexed="81"/>
      <name val="Segoe UI"/>
      <family val="2"/>
    </font>
    <font>
      <b/>
      <sz val="9"/>
      <color indexed="81"/>
      <name val="Segoe U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medium">
        <color auto="1"/>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81">
    <xf numFmtId="0" fontId="0" fillId="0" borderId="0" xfId="0"/>
    <xf numFmtId="0" fontId="0" fillId="0" borderId="0" xfId="0" applyAlignment="1">
      <alignment horizontal="center" vertical="center"/>
    </xf>
    <xf numFmtId="0" fontId="0" fillId="0" borderId="0" xfId="0" applyAlignment="1">
      <alignment horizontal="center"/>
    </xf>
    <xf numFmtId="1" fontId="0" fillId="0" borderId="0" xfId="0" applyNumberFormat="1" applyAlignment="1">
      <alignment horizontal="center" vertical="center"/>
    </xf>
    <xf numFmtId="164" fontId="0" fillId="0" borderId="0" xfId="0" applyNumberFormat="1" applyAlignment="1">
      <alignment horizontal="center"/>
    </xf>
    <xf numFmtId="164" fontId="0" fillId="0" borderId="0" xfId="0" applyNumberFormat="1" applyAlignment="1">
      <alignment horizontal="center" vertical="center"/>
    </xf>
    <xf numFmtId="49" fontId="1" fillId="0" borderId="0" xfId="0" applyNumberFormat="1" applyFont="1" applyAlignment="1">
      <alignment horizontal="center"/>
    </xf>
    <xf numFmtId="49" fontId="0" fillId="0" borderId="0" xfId="0" applyNumberFormat="1" applyAlignment="1">
      <alignment horizontal="center"/>
    </xf>
    <xf numFmtId="49" fontId="0" fillId="0" borderId="0" xfId="0" applyNumberFormat="1"/>
    <xf numFmtId="49" fontId="0" fillId="0" borderId="0" xfId="0" applyNumberFormat="1" applyAlignment="1">
      <alignment horizontal="center" vertical="center"/>
    </xf>
    <xf numFmtId="1" fontId="0" fillId="0" borderId="0" xfId="0" applyNumberFormat="1"/>
    <xf numFmtId="1" fontId="0" fillId="0" borderId="0" xfId="0" applyNumberFormat="1" applyAlignment="1">
      <alignment horizontal="center"/>
    </xf>
    <xf numFmtId="164" fontId="0" fillId="0" borderId="0" xfId="0" applyNumberFormat="1" applyAlignment="1">
      <alignment horizontal="center" vertical="center" wrapText="1"/>
    </xf>
    <xf numFmtId="164" fontId="0" fillId="0" borderId="0" xfId="0" applyNumberFormat="1"/>
    <xf numFmtId="0" fontId="0" fillId="0" borderId="0" xfId="0" applyAlignment="1">
      <alignment horizontal="left" vertical="center"/>
    </xf>
    <xf numFmtId="0" fontId="2" fillId="0" borderId="0" xfId="0" applyFont="1" applyAlignment="1">
      <alignment horizontal="center" vertical="center"/>
    </xf>
    <xf numFmtId="0" fontId="2" fillId="0" borderId="0" xfId="0" applyFont="1"/>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164" fontId="0" fillId="0" borderId="1" xfId="0" applyNumberFormat="1" applyBorder="1" applyAlignment="1">
      <alignment horizontal="center"/>
    </xf>
    <xf numFmtId="164" fontId="0" fillId="0" borderId="1" xfId="0" applyNumberFormat="1" applyBorder="1"/>
    <xf numFmtId="0" fontId="0" fillId="0" borderId="1" xfId="0" applyBorder="1"/>
    <xf numFmtId="0" fontId="0" fillId="0" borderId="0" xfId="0" applyBorder="1" applyAlignment="1">
      <alignment horizontal="center" vertical="center"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164" fontId="0" fillId="0" borderId="0" xfId="0" applyNumberFormat="1" applyBorder="1" applyAlignment="1">
      <alignment horizontal="center"/>
    </xf>
    <xf numFmtId="164" fontId="0" fillId="0" borderId="0" xfId="0" applyNumberFormat="1" applyBorder="1"/>
    <xf numFmtId="0" fontId="0" fillId="0" borderId="0" xfId="0" applyBorder="1"/>
    <xf numFmtId="164" fontId="0" fillId="0" borderId="2"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0" fillId="0" borderId="0" xfId="0" applyNumberFormat="1" applyBorder="1" applyAlignment="1">
      <alignment horizontal="center" vertical="center" wrapText="1"/>
    </xf>
    <xf numFmtId="164" fontId="0" fillId="0" borderId="2" xfId="0" applyNumberFormat="1" applyBorder="1" applyAlignment="1">
      <alignment horizontal="center" vertical="center"/>
    </xf>
    <xf numFmtId="49" fontId="0" fillId="0" borderId="2" xfId="0" applyNumberFormat="1" applyBorder="1" applyAlignment="1">
      <alignment horizontal="center" vertical="center"/>
    </xf>
    <xf numFmtId="164" fontId="0" fillId="0" borderId="2" xfId="0" applyNumberFormat="1" applyBorder="1" applyAlignment="1">
      <alignment horizontal="center"/>
    </xf>
    <xf numFmtId="164" fontId="0" fillId="0" borderId="2" xfId="0" applyNumberFormat="1" applyBorder="1"/>
    <xf numFmtId="0" fontId="0" fillId="0" borderId="2" xfId="0" applyBorder="1"/>
    <xf numFmtId="0" fontId="0" fillId="0" borderId="1" xfId="0" applyBorder="1" applyAlignment="1">
      <alignment horizontal="center"/>
    </xf>
    <xf numFmtId="1" fontId="0" fillId="0" borderId="1" xfId="0" applyNumberFormat="1" applyBorder="1" applyAlignment="1">
      <alignment horizontal="center" vertical="center"/>
    </xf>
    <xf numFmtId="0" fontId="0" fillId="0" borderId="2" xfId="0"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horizontal="center"/>
    </xf>
    <xf numFmtId="0" fontId="1" fillId="0" borderId="0" xfId="0" applyFont="1" applyAlignment="1">
      <alignment horizontal="center"/>
    </xf>
    <xf numFmtId="1" fontId="4" fillId="0" borderId="0" xfId="0" applyNumberFormat="1" applyFont="1" applyAlignment="1">
      <alignment horizontal="center" vertical="center"/>
    </xf>
    <xf numFmtId="1" fontId="5" fillId="0" borderId="0" xfId="0" applyNumberFormat="1" applyFont="1" applyAlignment="1">
      <alignment horizontal="center" vertical="center"/>
    </xf>
    <xf numFmtId="0" fontId="5" fillId="0" borderId="0" xfId="0" applyFont="1" applyAlignment="1">
      <alignment horizontal="center"/>
    </xf>
    <xf numFmtId="1" fontId="0" fillId="0" borderId="0" xfId="0" applyNumberFormat="1" applyBorder="1" applyAlignment="1">
      <alignment horizontal="center" vertical="center"/>
    </xf>
    <xf numFmtId="0" fontId="0" fillId="0" borderId="0" xfId="0" applyBorder="1" applyAlignment="1">
      <alignment horizontal="center"/>
    </xf>
    <xf numFmtId="1" fontId="3" fillId="0" borderId="3" xfId="0" applyNumberFormat="1" applyFont="1" applyBorder="1" applyAlignment="1">
      <alignment horizontal="center" vertical="center"/>
    </xf>
    <xf numFmtId="0" fontId="3" fillId="0" borderId="3" xfId="0" applyFont="1" applyBorder="1" applyAlignment="1">
      <alignment horizontal="center"/>
    </xf>
    <xf numFmtId="1" fontId="3" fillId="0" borderId="4" xfId="0" applyNumberFormat="1" applyFont="1" applyFill="1" applyBorder="1" applyAlignment="1">
      <alignment horizontal="center" vertical="center"/>
    </xf>
    <xf numFmtId="1" fontId="3" fillId="0" borderId="4" xfId="0" applyNumberFormat="1" applyFont="1" applyBorder="1" applyAlignment="1">
      <alignment horizontal="center" vertical="center"/>
    </xf>
    <xf numFmtId="0" fontId="3" fillId="0" borderId="4" xfId="0" applyFont="1" applyBorder="1" applyAlignment="1">
      <alignment horizontal="center"/>
    </xf>
    <xf numFmtId="0" fontId="1" fillId="2" borderId="2" xfId="0" applyFont="1" applyFill="1"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xf>
    <xf numFmtId="1" fontId="3" fillId="0" borderId="5" xfId="0" applyNumberFormat="1" applyFont="1" applyBorder="1" applyAlignment="1">
      <alignment horizontal="center" vertical="center"/>
    </xf>
    <xf numFmtId="1" fontId="3" fillId="0" borderId="6" xfId="0" applyNumberFormat="1" applyFont="1" applyBorder="1" applyAlignment="1">
      <alignment horizontal="center" vertical="center"/>
    </xf>
    <xf numFmtId="49" fontId="0" fillId="0" borderId="2" xfId="0" applyNumberFormat="1" applyBorder="1" applyAlignment="1">
      <alignment vertical="center" wrapText="1"/>
    </xf>
    <xf numFmtId="0" fontId="5"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 fillId="0" borderId="0" xfId="0" applyFont="1" applyBorder="1" applyAlignment="1">
      <alignment horizontal="center" vertical="center"/>
    </xf>
    <xf numFmtId="0" fontId="3" fillId="0" borderId="8" xfId="0" applyFont="1" applyBorder="1" applyAlignment="1">
      <alignment horizontal="center"/>
    </xf>
    <xf numFmtId="0" fontId="1" fillId="0" borderId="0" xfId="0" applyFont="1" applyBorder="1" applyAlignment="1">
      <alignment horizontal="center"/>
    </xf>
    <xf numFmtId="0" fontId="3" fillId="0" borderId="9" xfId="0" applyFont="1" applyBorder="1" applyAlignment="1">
      <alignment horizontal="center" vertical="center"/>
    </xf>
    <xf numFmtId="0" fontId="3" fillId="0" borderId="9" xfId="0" applyFont="1" applyBorder="1" applyAlignment="1">
      <alignment horizontal="center"/>
    </xf>
    <xf numFmtId="16" fontId="0" fillId="0" borderId="2" xfId="0" applyNumberFormat="1" applyBorder="1" applyAlignment="1">
      <alignment horizontal="center" vertical="center"/>
    </xf>
    <xf numFmtId="1" fontId="0" fillId="0" borderId="2" xfId="0" applyNumberFormat="1" applyBorder="1" applyAlignment="1">
      <alignment horizontal="center" vertical="center" wrapText="1"/>
    </xf>
    <xf numFmtId="164" fontId="0" fillId="0" borderId="2" xfId="0" applyNumberFormat="1" applyBorder="1" applyAlignment="1">
      <alignment vertical="center" wrapText="1"/>
    </xf>
    <xf numFmtId="49" fontId="0" fillId="0" borderId="0" xfId="0" applyNumberFormat="1" applyAlignment="1">
      <alignment horizontal="center" vertical="center" wrapText="1"/>
    </xf>
    <xf numFmtId="0" fontId="0" fillId="2" borderId="0" xfId="0" applyFill="1"/>
    <xf numFmtId="164" fontId="0" fillId="2" borderId="0" xfId="0" applyNumberFormat="1" applyFill="1" applyAlignment="1">
      <alignment horizontal="center" vertical="center"/>
    </xf>
    <xf numFmtId="164" fontId="0" fillId="2" borderId="0" xfId="0" applyNumberFormat="1" applyFill="1" applyAlignment="1">
      <alignment horizontal="center"/>
    </xf>
    <xf numFmtId="164" fontId="0" fillId="2" borderId="0" xfId="0" applyNumberFormat="1" applyFill="1"/>
  </cellXfs>
  <cellStyles count="1">
    <cellStyle name="Standard" xfId="0" builtinId="0"/>
  </cellStyles>
  <dxfs count="20">
    <dxf>
      <font>
        <b/>
        <i val="0"/>
        <color theme="0"/>
      </font>
      <border>
        <left style="thin">
          <color auto="1"/>
        </left>
        <right style="thin">
          <color auto="1"/>
        </right>
        <top style="thin">
          <color auto="1"/>
        </top>
        <bottom style="thin">
          <color auto="1"/>
        </bottom>
        <vertical/>
        <horizontal/>
      </border>
    </dxf>
    <dxf>
      <font>
        <b/>
        <i val="0"/>
        <color theme="0"/>
      </font>
      <border>
        <left style="thin">
          <color auto="1"/>
        </left>
        <right style="thin">
          <color auto="1"/>
        </right>
        <top style="thin">
          <color auto="1"/>
        </top>
        <bottom style="thin">
          <color auto="1"/>
        </bottom>
        <vertical/>
        <horizontal/>
      </border>
    </dxf>
    <dxf>
      <font>
        <b/>
        <i val="0"/>
        <color rgb="FFFF9900"/>
      </font>
    </dxf>
    <dxf>
      <font>
        <color auto="1"/>
      </font>
      <fill>
        <patternFill>
          <bgColor rgb="FFFF0000"/>
        </patternFill>
      </fill>
    </dxf>
    <dxf>
      <fill>
        <patternFill>
          <bgColor rgb="FF0CD632"/>
        </patternFill>
      </fill>
    </dxf>
    <dxf>
      <fill>
        <patternFill>
          <bgColor rgb="FF0CD632"/>
        </patternFill>
      </fill>
    </dxf>
    <dxf>
      <fill>
        <patternFill>
          <bgColor theme="3" tint="-0.24994659260841701"/>
        </patternFill>
      </fill>
    </dxf>
    <dxf>
      <fill>
        <patternFill>
          <bgColor theme="3" tint="-0.24994659260841701"/>
        </patternFill>
      </fill>
    </dxf>
    <dxf>
      <font>
        <b/>
        <i val="0"/>
        <color theme="0"/>
      </font>
      <fill>
        <patternFill patternType="none">
          <bgColor auto="1"/>
        </patternFill>
      </fill>
      <border>
        <left style="thin">
          <color auto="1"/>
        </left>
        <right style="thin">
          <color auto="1"/>
        </right>
        <top style="thin">
          <color auto="1"/>
        </top>
        <bottom style="thin">
          <color auto="1"/>
        </bottom>
      </border>
    </dxf>
    <dxf>
      <font>
        <b/>
        <i val="0"/>
        <color theme="0"/>
      </font>
      <fill>
        <patternFill patternType="none">
          <bgColor auto="1"/>
        </patternFill>
      </fill>
      <border>
        <left style="thin">
          <color auto="1"/>
        </left>
        <right style="thin">
          <color auto="1"/>
        </right>
        <top style="thin">
          <color auto="1"/>
        </top>
        <bottom style="thin">
          <color auto="1"/>
        </bottom>
      </border>
    </dxf>
    <dxf>
      <font>
        <b/>
        <i val="0"/>
        <color rgb="FFFF9900"/>
      </font>
    </dxf>
    <dxf>
      <font>
        <color auto="1"/>
      </font>
      <fill>
        <patternFill>
          <bgColor theme="0"/>
        </patternFill>
      </fill>
    </dxf>
    <dxf>
      <font>
        <color auto="1"/>
      </font>
      <fill>
        <patternFill>
          <bgColor theme="0"/>
        </patternFill>
      </fill>
    </dxf>
    <dxf>
      <font>
        <color theme="1"/>
      </font>
      <fill>
        <patternFill>
          <bgColor theme="0"/>
        </patternFill>
      </fill>
    </dxf>
    <dxf>
      <font>
        <color auto="1"/>
      </font>
      <fill>
        <patternFill>
          <bgColor theme="0"/>
        </patternFill>
      </fill>
    </dxf>
    <dxf>
      <font>
        <color auto="1"/>
      </font>
      <fill>
        <patternFill>
          <bgColor theme="0"/>
        </patternFill>
      </fill>
    </dxf>
    <dxf>
      <fill>
        <patternFill>
          <bgColor theme="0"/>
        </patternFill>
      </fill>
    </dxf>
    <dxf>
      <fill>
        <patternFill>
          <bgColor theme="0"/>
        </patternFill>
      </fill>
    </dxf>
    <dxf>
      <font>
        <b/>
        <i val="0"/>
        <color rgb="FFFF9900"/>
      </font>
      <fill>
        <patternFill patternType="none">
          <bgColor auto="1"/>
        </patternFill>
      </fill>
    </dxf>
    <dxf>
      <font>
        <b/>
        <i val="0"/>
        <color theme="0"/>
      </font>
      <fill>
        <patternFill patternType="none">
          <bgColor auto="1"/>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0CD632"/>
      <color rgb="FFD41BF9"/>
      <color rgb="FFFF99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Durchschnittstemperatur</a:t>
            </a:r>
          </a:p>
        </c:rich>
      </c:tx>
      <c:overlay val="0"/>
    </c:title>
    <c:autoTitleDeleted val="0"/>
    <c:plotArea>
      <c:layout/>
      <c:lineChart>
        <c:grouping val="standard"/>
        <c:varyColors val="0"/>
        <c:ser>
          <c:idx val="0"/>
          <c:order val="0"/>
          <c:tx>
            <c:strRef>
              <c:f>Vancouver!$A$1</c:f>
              <c:strCache>
                <c:ptCount val="1"/>
                <c:pt idx="0">
                  <c:v>Durchschnitts-temperatur</c:v>
                </c:pt>
              </c:strCache>
            </c:strRef>
          </c:tx>
          <c:marker>
            <c:symbol val="none"/>
          </c:marker>
          <c:trendline>
            <c:trendlineType val="poly"/>
            <c:order val="2"/>
            <c:dispRSqr val="0"/>
            <c:dispEq val="0"/>
          </c:trendline>
          <c:cat>
            <c:strRef>
              <c:f>Vancouver!$E$1:$CH$1</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Vancouver!$E$14:$CH$14</c:f>
              <c:numCache>
                <c:formatCode>0.0</c:formatCode>
                <c:ptCount val="82"/>
                <c:pt idx="0">
                  <c:v>9.0500000000000007</c:v>
                </c:pt>
                <c:pt idx="1">
                  <c:v>9.6416666666666657</c:v>
                </c:pt>
                <c:pt idx="2">
                  <c:v>10.074999999999999</c:v>
                </c:pt>
                <c:pt idx="3">
                  <c:v>10.858333333333333</c:v>
                </c:pt>
                <c:pt idx="4">
                  <c:v>10.808333333333335</c:v>
                </c:pt>
                <c:pt idx="5">
                  <c:v>10.091666666666667</c:v>
                </c:pt>
                <c:pt idx="6">
                  <c:v>9.6166666666666671</c:v>
                </c:pt>
                <c:pt idx="7">
                  <c:v>10.316666666666666</c:v>
                </c:pt>
                <c:pt idx="8">
                  <c:v>9.9</c:v>
                </c:pt>
                <c:pt idx="9">
                  <c:v>9.7250000000000014</c:v>
                </c:pt>
                <c:pt idx="10">
                  <c:v>10.033333333333335</c:v>
                </c:pt>
                <c:pt idx="11">
                  <c:v>9.1499999999999986</c:v>
                </c:pt>
                <c:pt idx="12">
                  <c:v>9.15</c:v>
                </c:pt>
                <c:pt idx="13">
                  <c:v>8.9833333333333325</c:v>
                </c:pt>
                <c:pt idx="14">
                  <c:v>9.35</c:v>
                </c:pt>
                <c:pt idx="15">
                  <c:v>9.7916666666666661</c:v>
                </c:pt>
                <c:pt idx="16">
                  <c:v>10.625</c:v>
                </c:pt>
                <c:pt idx="17">
                  <c:v>9.4083333333333332</c:v>
                </c:pt>
                <c:pt idx="18">
                  <c:v>8.5916666666666668</c:v>
                </c:pt>
                <c:pt idx="19">
                  <c:v>9.6333333333333346</c:v>
                </c:pt>
                <c:pt idx="20">
                  <c:v>9.9333333333333336</c:v>
                </c:pt>
                <c:pt idx="21">
                  <c:v>11.516666666666666</c:v>
                </c:pt>
                <c:pt idx="22">
                  <c:v>9.9749999999999996</c:v>
                </c:pt>
                <c:pt idx="23">
                  <c:v>10.1</c:v>
                </c:pt>
                <c:pt idx="24">
                  <c:v>10.608333333333334</c:v>
                </c:pt>
                <c:pt idx="25">
                  <c:v>10.216666666666667</c:v>
                </c:pt>
                <c:pt idx="26">
                  <c:v>10.216666666666667</c:v>
                </c:pt>
                <c:pt idx="27">
                  <c:v>9.0333333333333332</c:v>
                </c:pt>
                <c:pt idx="28">
                  <c:v>9.5833333333333339</c:v>
                </c:pt>
                <c:pt idx="29">
                  <c:v>9.7916666666666661</c:v>
                </c:pt>
                <c:pt idx="30">
                  <c:v>10.433333333333335</c:v>
                </c:pt>
                <c:pt idx="31">
                  <c:v>9.875</c:v>
                </c:pt>
                <c:pt idx="32">
                  <c:v>9.4416666666666682</c:v>
                </c:pt>
                <c:pt idx="33">
                  <c:v>9.4166666666666661</c:v>
                </c:pt>
                <c:pt idx="34">
                  <c:v>9.0666666666666647</c:v>
                </c:pt>
                <c:pt idx="35">
                  <c:v>9.0583333333333336</c:v>
                </c:pt>
                <c:pt idx="36">
                  <c:v>9.5666666666666664</c:v>
                </c:pt>
                <c:pt idx="37">
                  <c:v>9.8833333333333346</c:v>
                </c:pt>
                <c:pt idx="38">
                  <c:v>9.1249999999999982</c:v>
                </c:pt>
                <c:pt idx="39">
                  <c:v>9.6916666666666647</c:v>
                </c:pt>
                <c:pt idx="40">
                  <c:v>9.7833333333333332</c:v>
                </c:pt>
                <c:pt idx="41">
                  <c:v>9.9333333333333318</c:v>
                </c:pt>
                <c:pt idx="42">
                  <c:v>10.049999999999999</c:v>
                </c:pt>
                <c:pt idx="43">
                  <c:v>9.8333333333333339</c:v>
                </c:pt>
                <c:pt idx="44">
                  <c:v>10.441666666666666</c:v>
                </c:pt>
                <c:pt idx="45">
                  <c:v>9.5833333333333321</c:v>
                </c:pt>
                <c:pt idx="46">
                  <c:v>10.391666666666666</c:v>
                </c:pt>
                <c:pt idx="47">
                  <c:v>9.7833333333333332</c:v>
                </c:pt>
                <c:pt idx="48">
                  <c:v>8.8916666666666657</c:v>
                </c:pt>
                <c:pt idx="49">
                  <c:v>10.408333333333333</c:v>
                </c:pt>
                <c:pt idx="50">
                  <c:v>11.025</c:v>
                </c:pt>
                <c:pt idx="51">
                  <c:v>10.5</c:v>
                </c:pt>
                <c:pt idx="52">
                  <c:v>10.15</c:v>
                </c:pt>
                <c:pt idx="53">
                  <c:v>10.233333333333333</c:v>
                </c:pt>
                <c:pt idx="54">
                  <c:v>10.191666666666668</c:v>
                </c:pt>
                <c:pt idx="55">
                  <c:v>11.033333333333333</c:v>
                </c:pt>
                <c:pt idx="56">
                  <c:v>10.000000000000002</c:v>
                </c:pt>
                <c:pt idx="57">
                  <c:v>10.766666666666667</c:v>
                </c:pt>
                <c:pt idx="58">
                  <c:v>11</c:v>
                </c:pt>
                <c:pt idx="59">
                  <c:v>9.7750000000000004</c:v>
                </c:pt>
                <c:pt idx="60">
                  <c:v>10.766666666666667</c:v>
                </c:pt>
                <c:pt idx="61">
                  <c:v>11.33333333333333</c:v>
                </c:pt>
                <c:pt idx="62">
                  <c:v>10.258333333333331</c:v>
                </c:pt>
                <c:pt idx="63">
                  <c:v>10.133333333333333</c:v>
                </c:pt>
                <c:pt idx="64">
                  <c:v>10.233333333333333</c:v>
                </c:pt>
                <c:pt idx="65">
                  <c:v>10.333333333333334</c:v>
                </c:pt>
                <c:pt idx="66">
                  <c:v>10.924999999999997</c:v>
                </c:pt>
                <c:pt idx="67">
                  <c:v>11.433333333333335</c:v>
                </c:pt>
                <c:pt idx="68">
                  <c:v>10.816666666666668</c:v>
                </c:pt>
                <c:pt idx="69">
                  <c:v>10.666666666666666</c:v>
                </c:pt>
                <c:pt idx="70">
                  <c:v>10.233333333333333</c:v>
                </c:pt>
                <c:pt idx="71">
                  <c:v>9.85</c:v>
                </c:pt>
                <c:pt idx="72">
                  <c:v>10.249999999999998</c:v>
                </c:pt>
                <c:pt idx="73">
                  <c:v>10.966666666666667</c:v>
                </c:pt>
                <c:pt idx="74">
                  <c:v>9.8833333333333346</c:v>
                </c:pt>
                <c:pt idx="75">
                  <c:v>10.358333333333334</c:v>
                </c:pt>
                <c:pt idx="76">
                  <c:v>10.375</c:v>
                </c:pt>
                <c:pt idx="77">
                  <c:v>10.966666666666667</c:v>
                </c:pt>
                <c:pt idx="78">
                  <c:v>11.433333333333332</c:v>
                </c:pt>
                <c:pt idx="79">
                  <c:v>11.216666666666667</c:v>
                </c:pt>
                <c:pt idx="80">
                  <c:v>10.174999999999999</c:v>
                </c:pt>
                <c:pt idx="81">
                  <c:v>10.783333333333331</c:v>
                </c:pt>
              </c:numCache>
            </c:numRef>
          </c:val>
          <c:smooth val="0"/>
          <c:extLst>
            <c:ext xmlns:c16="http://schemas.microsoft.com/office/drawing/2014/chart" uri="{C3380CC4-5D6E-409C-BE32-E72D297353CC}">
              <c16:uniqueId val="{00000001-A846-40FF-89E0-7E1478C59138}"/>
            </c:ext>
          </c:extLst>
        </c:ser>
        <c:dLbls>
          <c:showLegendKey val="0"/>
          <c:showVal val="0"/>
          <c:showCatName val="0"/>
          <c:showSerName val="0"/>
          <c:showPercent val="0"/>
          <c:showBubbleSize val="0"/>
        </c:dLbls>
        <c:smooth val="0"/>
        <c:axId val="72911488"/>
        <c:axId val="72913280"/>
      </c:lineChart>
      <c:dateAx>
        <c:axId val="72911488"/>
        <c:scaling>
          <c:orientation val="minMax"/>
        </c:scaling>
        <c:delete val="0"/>
        <c:axPos val="b"/>
        <c:majorGridlines/>
        <c:numFmt formatCode="General" sourceLinked="0"/>
        <c:majorTickMark val="out"/>
        <c:minorTickMark val="none"/>
        <c:tickLblPos val="nextTo"/>
        <c:crossAx val="72913280"/>
        <c:crosses val="autoZero"/>
        <c:auto val="0"/>
        <c:lblOffset val="100"/>
        <c:baseTimeUnit val="days"/>
      </c:dateAx>
      <c:valAx>
        <c:axId val="72913280"/>
        <c:scaling>
          <c:orientation val="minMax"/>
          <c:max val="12"/>
          <c:min val="8"/>
        </c:scaling>
        <c:delete val="0"/>
        <c:axPos val="l"/>
        <c:majorGridlines/>
        <c:numFmt formatCode="0.0" sourceLinked="1"/>
        <c:majorTickMark val="out"/>
        <c:minorTickMark val="none"/>
        <c:tickLblPos val="nextTo"/>
        <c:crossAx val="72911488"/>
        <c:crosses val="autoZero"/>
        <c:crossBetween val="between"/>
        <c:majorUnit val="1"/>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lineChart>
        <c:grouping val="standard"/>
        <c:varyColors val="0"/>
        <c:ser>
          <c:idx val="0"/>
          <c:order val="0"/>
          <c:tx>
            <c:strRef>
              <c:f>Vancouver!$B$77</c:f>
              <c:strCache>
                <c:ptCount val="1"/>
                <c:pt idx="0">
                  <c:v>Mittelwert 1937 - 2018</c:v>
                </c:pt>
              </c:strCache>
            </c:strRef>
          </c:tx>
          <c:marker>
            <c:symbol val="none"/>
          </c:marker>
          <c:cat>
            <c:strRef>
              <c:f>Vancouver!$A$78:$A$89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Vancouver!$B$78:$B$89</c:f>
              <c:numCache>
                <c:formatCode>0.0</c:formatCode>
                <c:ptCount val="12"/>
                <c:pt idx="0">
                  <c:v>-7.351219512195124</c:v>
                </c:pt>
                <c:pt idx="1">
                  <c:v>-4.8987804878048777</c:v>
                </c:pt>
                <c:pt idx="2">
                  <c:v>-2.4158536585365851</c:v>
                </c:pt>
                <c:pt idx="3">
                  <c:v>0.7573170731707316</c:v>
                </c:pt>
                <c:pt idx="4">
                  <c:v>3.9317073170731707</c:v>
                </c:pt>
                <c:pt idx="5">
                  <c:v>7.6426829268292629</c:v>
                </c:pt>
                <c:pt idx="6">
                  <c:v>9.7402439024390279</c:v>
                </c:pt>
                <c:pt idx="7">
                  <c:v>9.7036585365853618</c:v>
                </c:pt>
                <c:pt idx="8">
                  <c:v>5.4280487804878064</c:v>
                </c:pt>
                <c:pt idx="9">
                  <c:v>0.71951219512195119</c:v>
                </c:pt>
                <c:pt idx="10">
                  <c:v>-3.6914634146341454</c:v>
                </c:pt>
                <c:pt idx="11">
                  <c:v>-6.6914634146341498</c:v>
                </c:pt>
              </c:numCache>
            </c:numRef>
          </c:val>
          <c:smooth val="0"/>
          <c:extLst>
            <c:ext xmlns:c16="http://schemas.microsoft.com/office/drawing/2014/chart" uri="{C3380CC4-5D6E-409C-BE32-E72D297353CC}">
              <c16:uniqueId val="{00000000-F31C-4A31-A199-62A6E303B24E}"/>
            </c:ext>
          </c:extLst>
        </c:ser>
        <c:ser>
          <c:idx val="1"/>
          <c:order val="1"/>
          <c:tx>
            <c:strRef>
              <c:f>Vancouver!$C$77</c:f>
              <c:strCache>
                <c:ptCount val="1"/>
                <c:pt idx="0">
                  <c:v>Mittelwert  1981 - 2010</c:v>
                </c:pt>
              </c:strCache>
            </c:strRef>
          </c:tx>
          <c:marker>
            <c:symbol val="none"/>
          </c:marker>
          <c:cat>
            <c:strRef>
              <c:f>Vancouver!$A$78:$A$89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Vancouver!$C$78:$C$89</c:f>
              <c:numCache>
                <c:formatCode>0.0</c:formatCode>
                <c:ptCount val="12"/>
                <c:pt idx="0">
                  <c:v>-6.3033333333333319</c:v>
                </c:pt>
                <c:pt idx="1">
                  <c:v>-4.54</c:v>
                </c:pt>
                <c:pt idx="2">
                  <c:v>-1.6699999999999995</c:v>
                </c:pt>
                <c:pt idx="3">
                  <c:v>1.2100000000000002</c:v>
                </c:pt>
                <c:pt idx="4">
                  <c:v>4.4233333333333329</c:v>
                </c:pt>
                <c:pt idx="5">
                  <c:v>8.0533333333333346</c:v>
                </c:pt>
                <c:pt idx="6">
                  <c:v>10.376666666666667</c:v>
                </c:pt>
                <c:pt idx="7">
                  <c:v>10.489999999999998</c:v>
                </c:pt>
                <c:pt idx="8">
                  <c:v>6.4899999999999993</c:v>
                </c:pt>
                <c:pt idx="9">
                  <c:v>0.72333333333333305</c:v>
                </c:pt>
                <c:pt idx="10">
                  <c:v>-3.4733333333333336</c:v>
                </c:pt>
                <c:pt idx="11">
                  <c:v>-6.4766666666666675</c:v>
                </c:pt>
              </c:numCache>
            </c:numRef>
          </c:val>
          <c:smooth val="0"/>
          <c:extLst>
            <c:ext xmlns:c16="http://schemas.microsoft.com/office/drawing/2014/chart" uri="{C3380CC4-5D6E-409C-BE32-E72D297353CC}">
              <c16:uniqueId val="{00000001-F31C-4A31-A199-62A6E303B24E}"/>
            </c:ext>
          </c:extLst>
        </c:ser>
        <c:dLbls>
          <c:showLegendKey val="0"/>
          <c:showVal val="0"/>
          <c:showCatName val="0"/>
          <c:showSerName val="0"/>
          <c:showPercent val="0"/>
          <c:showBubbleSize val="0"/>
        </c:dLbls>
        <c:smooth val="0"/>
        <c:axId val="82876288"/>
        <c:axId val="82877824"/>
      </c:lineChart>
      <c:catAx>
        <c:axId val="82876288"/>
        <c:scaling>
          <c:orientation val="minMax"/>
        </c:scaling>
        <c:delete val="0"/>
        <c:axPos val="b"/>
        <c:majorGridlines/>
        <c:numFmt formatCode="General" sourceLinked="0"/>
        <c:majorTickMark val="out"/>
        <c:minorTickMark val="none"/>
        <c:tickLblPos val="low"/>
        <c:crossAx val="82877824"/>
        <c:crosses val="autoZero"/>
        <c:auto val="1"/>
        <c:lblAlgn val="ctr"/>
        <c:lblOffset val="100"/>
        <c:noMultiLvlLbl val="0"/>
      </c:catAx>
      <c:valAx>
        <c:axId val="82877824"/>
        <c:scaling>
          <c:orientation val="minMax"/>
        </c:scaling>
        <c:delete val="0"/>
        <c:axPos val="l"/>
        <c:majorGridlines/>
        <c:numFmt formatCode="0.0" sourceLinked="1"/>
        <c:majorTickMark val="out"/>
        <c:minorTickMark val="none"/>
        <c:tickLblPos val="nextTo"/>
        <c:crossAx val="8287628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lineChart>
        <c:grouping val="standard"/>
        <c:varyColors val="0"/>
        <c:ser>
          <c:idx val="0"/>
          <c:order val="0"/>
          <c:tx>
            <c:strRef>
              <c:f>Vancouver!$A$92</c:f>
              <c:strCache>
                <c:ptCount val="1"/>
                <c:pt idx="0">
                  <c:v>Tmax.</c:v>
                </c:pt>
              </c:strCache>
            </c:strRef>
          </c:tx>
          <c:marker>
            <c:symbol val="none"/>
          </c:marker>
          <c:trendline>
            <c:trendlineType val="poly"/>
            <c:order val="6"/>
            <c:dispRSqr val="0"/>
            <c:dispEq val="0"/>
          </c:trendline>
          <c:cat>
            <c:strRef>
              <c:f>Vancouver!$E$92:$CH$92</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Vancouver!$E$105:$CH$105</c:f>
              <c:numCache>
                <c:formatCode>0.0</c:formatCode>
                <c:ptCount val="82"/>
                <c:pt idx="0">
                  <c:v>27.8</c:v>
                </c:pt>
                <c:pt idx="1">
                  <c:v>28.9</c:v>
                </c:pt>
                <c:pt idx="2">
                  <c:v>28.9</c:v>
                </c:pt>
                <c:pt idx="3">
                  <c:v>28.3</c:v>
                </c:pt>
                <c:pt idx="4">
                  <c:v>30</c:v>
                </c:pt>
                <c:pt idx="5">
                  <c:v>30.6</c:v>
                </c:pt>
                <c:pt idx="6">
                  <c:v>26.1</c:v>
                </c:pt>
                <c:pt idx="7">
                  <c:v>28.9</c:v>
                </c:pt>
                <c:pt idx="8">
                  <c:v>27.2</c:v>
                </c:pt>
                <c:pt idx="9">
                  <c:v>28.9</c:v>
                </c:pt>
                <c:pt idx="10">
                  <c:v>28.3</c:v>
                </c:pt>
                <c:pt idx="11">
                  <c:v>26.4</c:v>
                </c:pt>
                <c:pt idx="12">
                  <c:v>27.8</c:v>
                </c:pt>
                <c:pt idx="13">
                  <c:v>28.3</c:v>
                </c:pt>
                <c:pt idx="14">
                  <c:v>30</c:v>
                </c:pt>
                <c:pt idx="15">
                  <c:v>28.3</c:v>
                </c:pt>
                <c:pt idx="16">
                  <c:v>28.9</c:v>
                </c:pt>
                <c:pt idx="17">
                  <c:v>24.4</c:v>
                </c:pt>
                <c:pt idx="18">
                  <c:v>27.2</c:v>
                </c:pt>
                <c:pt idx="19">
                  <c:v>29.4</c:v>
                </c:pt>
                <c:pt idx="20">
                  <c:v>25.6</c:v>
                </c:pt>
                <c:pt idx="21">
                  <c:v>30</c:v>
                </c:pt>
                <c:pt idx="22">
                  <c:v>27.8</c:v>
                </c:pt>
                <c:pt idx="23">
                  <c:v>33.299999999999997</c:v>
                </c:pt>
                <c:pt idx="24">
                  <c:v>31.7</c:v>
                </c:pt>
                <c:pt idx="25">
                  <c:v>26.7</c:v>
                </c:pt>
                <c:pt idx="26">
                  <c:v>28.9</c:v>
                </c:pt>
                <c:pt idx="27">
                  <c:v>27.2</c:v>
                </c:pt>
                <c:pt idx="28">
                  <c:v>29.4</c:v>
                </c:pt>
                <c:pt idx="29">
                  <c:v>27.8</c:v>
                </c:pt>
                <c:pt idx="30">
                  <c:v>30</c:v>
                </c:pt>
                <c:pt idx="31">
                  <c:v>27.2</c:v>
                </c:pt>
                <c:pt idx="32">
                  <c:v>28.9</c:v>
                </c:pt>
                <c:pt idx="33">
                  <c:v>30.6</c:v>
                </c:pt>
                <c:pt idx="34">
                  <c:v>29.4</c:v>
                </c:pt>
                <c:pt idx="35">
                  <c:v>27.2</c:v>
                </c:pt>
                <c:pt idx="36">
                  <c:v>28.9</c:v>
                </c:pt>
                <c:pt idx="37">
                  <c:v>27.2</c:v>
                </c:pt>
                <c:pt idx="38">
                  <c:v>27.8</c:v>
                </c:pt>
                <c:pt idx="39">
                  <c:v>25</c:v>
                </c:pt>
                <c:pt idx="40">
                  <c:v>30.5</c:v>
                </c:pt>
                <c:pt idx="41">
                  <c:v>30.1</c:v>
                </c:pt>
                <c:pt idx="42">
                  <c:v>28.7</c:v>
                </c:pt>
                <c:pt idx="43">
                  <c:v>26.1</c:v>
                </c:pt>
                <c:pt idx="44">
                  <c:v>29.3</c:v>
                </c:pt>
                <c:pt idx="45">
                  <c:v>27.9</c:v>
                </c:pt>
                <c:pt idx="46">
                  <c:v>30.4</c:v>
                </c:pt>
                <c:pt idx="47">
                  <c:v>27</c:v>
                </c:pt>
                <c:pt idx="48">
                  <c:v>28.8</c:v>
                </c:pt>
                <c:pt idx="49">
                  <c:v>27.9</c:v>
                </c:pt>
                <c:pt idx="50">
                  <c:v>28.9</c:v>
                </c:pt>
                <c:pt idx="51">
                  <c:v>31.5</c:v>
                </c:pt>
                <c:pt idx="52">
                  <c:v>26.1</c:v>
                </c:pt>
                <c:pt idx="53">
                  <c:v>31.9</c:v>
                </c:pt>
                <c:pt idx="54">
                  <c:v>29</c:v>
                </c:pt>
                <c:pt idx="55">
                  <c:v>28.8</c:v>
                </c:pt>
                <c:pt idx="56">
                  <c:v>29.4</c:v>
                </c:pt>
                <c:pt idx="57">
                  <c:v>29</c:v>
                </c:pt>
                <c:pt idx="58">
                  <c:v>28.6</c:v>
                </c:pt>
                <c:pt idx="59">
                  <c:v>27.9</c:v>
                </c:pt>
                <c:pt idx="60">
                  <c:v>27.8</c:v>
                </c:pt>
                <c:pt idx="61">
                  <c:v>31.9</c:v>
                </c:pt>
                <c:pt idx="62">
                  <c:v>27.4</c:v>
                </c:pt>
                <c:pt idx="63">
                  <c:v>27.5</c:v>
                </c:pt>
                <c:pt idx="64">
                  <c:v>26.9</c:v>
                </c:pt>
                <c:pt idx="65">
                  <c:v>30.2</c:v>
                </c:pt>
                <c:pt idx="66">
                  <c:v>27.9</c:v>
                </c:pt>
                <c:pt idx="67">
                  <c:v>29.8</c:v>
                </c:pt>
                <c:pt idx="68">
                  <c:v>28.8</c:v>
                </c:pt>
                <c:pt idx="69">
                  <c:v>28.9</c:v>
                </c:pt>
                <c:pt idx="70">
                  <c:v>28.3</c:v>
                </c:pt>
                <c:pt idx="71">
                  <c:v>29</c:v>
                </c:pt>
                <c:pt idx="72">
                  <c:v>34.4</c:v>
                </c:pt>
                <c:pt idx="73">
                  <c:v>29.8</c:v>
                </c:pt>
                <c:pt idx="74">
                  <c:v>27.4</c:v>
                </c:pt>
                <c:pt idx="75">
                  <c:v>28.6</c:v>
                </c:pt>
                <c:pt idx="76">
                  <c:v>31.2</c:v>
                </c:pt>
                <c:pt idx="77">
                  <c:v>28.3</c:v>
                </c:pt>
                <c:pt idx="78">
                  <c:v>28.3</c:v>
                </c:pt>
                <c:pt idx="79">
                  <c:v>26.4</c:v>
                </c:pt>
                <c:pt idx="80">
                  <c:v>29.5</c:v>
                </c:pt>
                <c:pt idx="81">
                  <c:v>29</c:v>
                </c:pt>
              </c:numCache>
            </c:numRef>
          </c:val>
          <c:smooth val="0"/>
          <c:extLst>
            <c:ext xmlns:c16="http://schemas.microsoft.com/office/drawing/2014/chart" uri="{C3380CC4-5D6E-409C-BE32-E72D297353CC}">
              <c16:uniqueId val="{00000001-46C3-4C68-B52D-ECA55A2D8E4F}"/>
            </c:ext>
          </c:extLst>
        </c:ser>
        <c:dLbls>
          <c:showLegendKey val="0"/>
          <c:showVal val="0"/>
          <c:showCatName val="0"/>
          <c:showSerName val="0"/>
          <c:showPercent val="0"/>
          <c:showBubbleSize val="0"/>
        </c:dLbls>
        <c:smooth val="0"/>
        <c:axId val="82895616"/>
        <c:axId val="82897152"/>
      </c:lineChart>
      <c:catAx>
        <c:axId val="82895616"/>
        <c:scaling>
          <c:orientation val="minMax"/>
        </c:scaling>
        <c:delete val="0"/>
        <c:axPos val="b"/>
        <c:majorGridlines/>
        <c:numFmt formatCode="General" sourceLinked="0"/>
        <c:majorTickMark val="out"/>
        <c:minorTickMark val="none"/>
        <c:tickLblPos val="nextTo"/>
        <c:crossAx val="82897152"/>
        <c:crosses val="autoZero"/>
        <c:auto val="1"/>
        <c:lblAlgn val="ctr"/>
        <c:lblOffset val="100"/>
        <c:noMultiLvlLbl val="0"/>
      </c:catAx>
      <c:valAx>
        <c:axId val="82897152"/>
        <c:scaling>
          <c:orientation val="minMax"/>
          <c:max val="35"/>
          <c:min val="20"/>
        </c:scaling>
        <c:delete val="0"/>
        <c:axPos val="l"/>
        <c:majorGridlines/>
        <c:numFmt formatCode="0.0" sourceLinked="0"/>
        <c:majorTickMark val="out"/>
        <c:minorTickMark val="none"/>
        <c:tickLblPos val="nextTo"/>
        <c:crossAx val="8289561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strRef>
              <c:f>Vancouver!$B$92</c:f>
              <c:strCache>
                <c:ptCount val="1"/>
                <c:pt idx="0">
                  <c:v>Mittelwert 1937 - 2018</c:v>
                </c:pt>
              </c:strCache>
            </c:strRef>
          </c:tx>
          <c:marker>
            <c:symbol val="none"/>
          </c:marker>
          <c:cat>
            <c:strRef>
              <c:f>Vancouver!$A$93:$A$104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Vancouver!$B$93:$B$104</c:f>
              <c:numCache>
                <c:formatCode>0.0</c:formatCode>
                <c:ptCount val="12"/>
                <c:pt idx="0">
                  <c:v>11.421951219512195</c:v>
                </c:pt>
                <c:pt idx="1">
                  <c:v>12.559756097560976</c:v>
                </c:pt>
                <c:pt idx="2">
                  <c:v>14.999999999999996</c:v>
                </c:pt>
                <c:pt idx="3">
                  <c:v>18.896341463414632</c:v>
                </c:pt>
                <c:pt idx="4">
                  <c:v>23.23170731707317</c:v>
                </c:pt>
                <c:pt idx="5">
                  <c:v>25.431707317073176</c:v>
                </c:pt>
                <c:pt idx="6">
                  <c:v>27.452439024390255</c:v>
                </c:pt>
                <c:pt idx="7">
                  <c:v>27.079268292682933</c:v>
                </c:pt>
                <c:pt idx="8">
                  <c:v>24.304878048780491</c:v>
                </c:pt>
                <c:pt idx="9">
                  <c:v>19.082926829268292</c:v>
                </c:pt>
                <c:pt idx="10">
                  <c:v>14.236585365853655</c:v>
                </c:pt>
                <c:pt idx="11">
                  <c:v>11.830487804878045</c:v>
                </c:pt>
              </c:numCache>
            </c:numRef>
          </c:val>
          <c:smooth val="0"/>
          <c:extLst>
            <c:ext xmlns:c16="http://schemas.microsoft.com/office/drawing/2014/chart" uri="{C3380CC4-5D6E-409C-BE32-E72D297353CC}">
              <c16:uniqueId val="{00000000-0C62-44BF-A3B3-1AF3FA620A2D}"/>
            </c:ext>
          </c:extLst>
        </c:ser>
        <c:ser>
          <c:idx val="1"/>
          <c:order val="1"/>
          <c:tx>
            <c:strRef>
              <c:f>Vancouver!$C$92</c:f>
              <c:strCache>
                <c:ptCount val="1"/>
                <c:pt idx="0">
                  <c:v>Mittelwert  1981 - 2010</c:v>
                </c:pt>
              </c:strCache>
            </c:strRef>
          </c:tx>
          <c:marker>
            <c:symbol val="none"/>
          </c:marker>
          <c:cat>
            <c:strRef>
              <c:f>Vancouver!$A$93:$A$104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Vancouver!$C$93:$C$104</c:f>
              <c:numCache>
                <c:formatCode>0.0</c:formatCode>
                <c:ptCount val="12"/>
                <c:pt idx="0">
                  <c:v>12.113333333333335</c:v>
                </c:pt>
                <c:pt idx="1">
                  <c:v>13.100000000000003</c:v>
                </c:pt>
                <c:pt idx="2">
                  <c:v>15.219999999999999</c:v>
                </c:pt>
                <c:pt idx="3">
                  <c:v>19.423333333333332</c:v>
                </c:pt>
                <c:pt idx="4">
                  <c:v>23.699999999999996</c:v>
                </c:pt>
                <c:pt idx="5">
                  <c:v>25.959999999999997</c:v>
                </c:pt>
                <c:pt idx="6">
                  <c:v>27.743333333333329</c:v>
                </c:pt>
                <c:pt idx="7">
                  <c:v>27.346666666666671</c:v>
                </c:pt>
                <c:pt idx="8">
                  <c:v>24.77333333333333</c:v>
                </c:pt>
                <c:pt idx="9">
                  <c:v>19.016666666666662</c:v>
                </c:pt>
                <c:pt idx="10">
                  <c:v>14.273333333333337</c:v>
                </c:pt>
                <c:pt idx="11">
                  <c:v>11.543333333333335</c:v>
                </c:pt>
              </c:numCache>
            </c:numRef>
          </c:val>
          <c:smooth val="0"/>
          <c:extLst>
            <c:ext xmlns:c16="http://schemas.microsoft.com/office/drawing/2014/chart" uri="{C3380CC4-5D6E-409C-BE32-E72D297353CC}">
              <c16:uniqueId val="{00000001-0C62-44BF-A3B3-1AF3FA620A2D}"/>
            </c:ext>
          </c:extLst>
        </c:ser>
        <c:dLbls>
          <c:showLegendKey val="0"/>
          <c:showVal val="0"/>
          <c:showCatName val="0"/>
          <c:showSerName val="0"/>
          <c:showPercent val="0"/>
          <c:showBubbleSize val="0"/>
        </c:dLbls>
        <c:smooth val="0"/>
        <c:axId val="83053568"/>
        <c:axId val="83084032"/>
      </c:lineChart>
      <c:catAx>
        <c:axId val="83053568"/>
        <c:scaling>
          <c:orientation val="minMax"/>
        </c:scaling>
        <c:delete val="0"/>
        <c:axPos val="b"/>
        <c:majorGridlines/>
        <c:numFmt formatCode="General" sourceLinked="0"/>
        <c:majorTickMark val="out"/>
        <c:minorTickMark val="none"/>
        <c:tickLblPos val="nextTo"/>
        <c:crossAx val="83084032"/>
        <c:crosses val="autoZero"/>
        <c:auto val="1"/>
        <c:lblAlgn val="ctr"/>
        <c:lblOffset val="100"/>
        <c:noMultiLvlLbl val="0"/>
      </c:catAx>
      <c:valAx>
        <c:axId val="83084032"/>
        <c:scaling>
          <c:orientation val="minMax"/>
          <c:max val="30"/>
          <c:min val="10"/>
        </c:scaling>
        <c:delete val="0"/>
        <c:axPos val="l"/>
        <c:majorGridlines/>
        <c:numFmt formatCode="0.0" sourceLinked="1"/>
        <c:majorTickMark val="out"/>
        <c:minorTickMark val="none"/>
        <c:tickLblPos val="nextTo"/>
        <c:crossAx val="8305356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barChart>
        <c:barDir val="col"/>
        <c:grouping val="clustered"/>
        <c:varyColors val="0"/>
        <c:ser>
          <c:idx val="0"/>
          <c:order val="0"/>
          <c:tx>
            <c:strRef>
              <c:f>Vancouver!$A$107</c:f>
              <c:strCache>
                <c:ptCount val="1"/>
                <c:pt idx="0">
                  <c:v>Frosttage</c:v>
                </c:pt>
              </c:strCache>
            </c:strRef>
          </c:tx>
          <c:invertIfNegative val="0"/>
          <c:trendline>
            <c:trendlineType val="poly"/>
            <c:order val="3"/>
            <c:dispRSqr val="0"/>
            <c:dispEq val="0"/>
          </c:trendline>
          <c:cat>
            <c:strRef>
              <c:f>Vancouver!$E$107:$CH$107</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Vancouver!$E$120:$CH$120</c:f>
              <c:numCache>
                <c:formatCode>General</c:formatCode>
                <c:ptCount val="82"/>
                <c:pt idx="0">
                  <c:v>71</c:v>
                </c:pt>
                <c:pt idx="1">
                  <c:v>65</c:v>
                </c:pt>
                <c:pt idx="2">
                  <c:v>36</c:v>
                </c:pt>
                <c:pt idx="3">
                  <c:v>32</c:v>
                </c:pt>
                <c:pt idx="4">
                  <c:v>29</c:v>
                </c:pt>
                <c:pt idx="5">
                  <c:v>36</c:v>
                </c:pt>
                <c:pt idx="6">
                  <c:v>63</c:v>
                </c:pt>
                <c:pt idx="7">
                  <c:v>54</c:v>
                </c:pt>
                <c:pt idx="8">
                  <c:v>38</c:v>
                </c:pt>
                <c:pt idx="9">
                  <c:v>37</c:v>
                </c:pt>
                <c:pt idx="10">
                  <c:v>55</c:v>
                </c:pt>
                <c:pt idx="11">
                  <c:v>55</c:v>
                </c:pt>
                <c:pt idx="12">
                  <c:v>73</c:v>
                </c:pt>
                <c:pt idx="13">
                  <c:v>53</c:v>
                </c:pt>
                <c:pt idx="14">
                  <c:v>65</c:v>
                </c:pt>
                <c:pt idx="15">
                  <c:v>64</c:v>
                </c:pt>
                <c:pt idx="16">
                  <c:v>22</c:v>
                </c:pt>
                <c:pt idx="17">
                  <c:v>51</c:v>
                </c:pt>
                <c:pt idx="18">
                  <c:v>56</c:v>
                </c:pt>
                <c:pt idx="19">
                  <c:v>40</c:v>
                </c:pt>
                <c:pt idx="20">
                  <c:v>53</c:v>
                </c:pt>
                <c:pt idx="21">
                  <c:v>26</c:v>
                </c:pt>
                <c:pt idx="22">
                  <c:v>35</c:v>
                </c:pt>
                <c:pt idx="23">
                  <c:v>38</c:v>
                </c:pt>
                <c:pt idx="24">
                  <c:v>32</c:v>
                </c:pt>
                <c:pt idx="25">
                  <c:v>32</c:v>
                </c:pt>
                <c:pt idx="26">
                  <c:v>47</c:v>
                </c:pt>
                <c:pt idx="27">
                  <c:v>52</c:v>
                </c:pt>
                <c:pt idx="28">
                  <c:v>55</c:v>
                </c:pt>
                <c:pt idx="29">
                  <c:v>40</c:v>
                </c:pt>
                <c:pt idx="30">
                  <c:v>32</c:v>
                </c:pt>
                <c:pt idx="31">
                  <c:v>46</c:v>
                </c:pt>
                <c:pt idx="32">
                  <c:v>60</c:v>
                </c:pt>
                <c:pt idx="33">
                  <c:v>58</c:v>
                </c:pt>
                <c:pt idx="34">
                  <c:v>58</c:v>
                </c:pt>
                <c:pt idx="35">
                  <c:v>56</c:v>
                </c:pt>
                <c:pt idx="36">
                  <c:v>41</c:v>
                </c:pt>
                <c:pt idx="37">
                  <c:v>29</c:v>
                </c:pt>
                <c:pt idx="38">
                  <c:v>62</c:v>
                </c:pt>
                <c:pt idx="39">
                  <c:v>37</c:v>
                </c:pt>
                <c:pt idx="40">
                  <c:v>49</c:v>
                </c:pt>
                <c:pt idx="41">
                  <c:v>43</c:v>
                </c:pt>
                <c:pt idx="42">
                  <c:v>52</c:v>
                </c:pt>
                <c:pt idx="43">
                  <c:v>41</c:v>
                </c:pt>
                <c:pt idx="44">
                  <c:v>24</c:v>
                </c:pt>
                <c:pt idx="45">
                  <c:v>58</c:v>
                </c:pt>
                <c:pt idx="46">
                  <c:v>34</c:v>
                </c:pt>
                <c:pt idx="47">
                  <c:v>43</c:v>
                </c:pt>
                <c:pt idx="48">
                  <c:v>81</c:v>
                </c:pt>
                <c:pt idx="49">
                  <c:v>35</c:v>
                </c:pt>
                <c:pt idx="50">
                  <c:v>31</c:v>
                </c:pt>
                <c:pt idx="51">
                  <c:v>32</c:v>
                </c:pt>
                <c:pt idx="52">
                  <c:v>41</c:v>
                </c:pt>
                <c:pt idx="53">
                  <c:v>52</c:v>
                </c:pt>
                <c:pt idx="54">
                  <c:v>41</c:v>
                </c:pt>
                <c:pt idx="55">
                  <c:v>33</c:v>
                </c:pt>
                <c:pt idx="56">
                  <c:v>60</c:v>
                </c:pt>
                <c:pt idx="57">
                  <c:v>33</c:v>
                </c:pt>
                <c:pt idx="58">
                  <c:v>45</c:v>
                </c:pt>
                <c:pt idx="59">
                  <c:v>57</c:v>
                </c:pt>
                <c:pt idx="60">
                  <c:v>35</c:v>
                </c:pt>
                <c:pt idx="61">
                  <c:v>20</c:v>
                </c:pt>
                <c:pt idx="62">
                  <c:v>15</c:v>
                </c:pt>
                <c:pt idx="63">
                  <c:v>45</c:v>
                </c:pt>
                <c:pt idx="64">
                  <c:v>37</c:v>
                </c:pt>
                <c:pt idx="65">
                  <c:v>44</c:v>
                </c:pt>
                <c:pt idx="66">
                  <c:v>41</c:v>
                </c:pt>
                <c:pt idx="67">
                  <c:v>18</c:v>
                </c:pt>
                <c:pt idx="68">
                  <c:v>51</c:v>
                </c:pt>
                <c:pt idx="69">
                  <c:v>32</c:v>
                </c:pt>
                <c:pt idx="70">
                  <c:v>35</c:v>
                </c:pt>
                <c:pt idx="71">
                  <c:v>41</c:v>
                </c:pt>
                <c:pt idx="72">
                  <c:v>52</c:v>
                </c:pt>
                <c:pt idx="73">
                  <c:v>21</c:v>
                </c:pt>
                <c:pt idx="74">
                  <c:v>48</c:v>
                </c:pt>
                <c:pt idx="75">
                  <c:v>34</c:v>
                </c:pt>
                <c:pt idx="76">
                  <c:v>43</c:v>
                </c:pt>
                <c:pt idx="77">
                  <c:v>40</c:v>
                </c:pt>
                <c:pt idx="78">
                  <c:v>31</c:v>
                </c:pt>
                <c:pt idx="79">
                  <c:v>33</c:v>
                </c:pt>
                <c:pt idx="80">
                  <c:v>51</c:v>
                </c:pt>
                <c:pt idx="81">
                  <c:v>33</c:v>
                </c:pt>
              </c:numCache>
            </c:numRef>
          </c:val>
          <c:extLst>
            <c:ext xmlns:c16="http://schemas.microsoft.com/office/drawing/2014/chart" uri="{C3380CC4-5D6E-409C-BE32-E72D297353CC}">
              <c16:uniqueId val="{00000001-0E9B-4AA9-A786-B17B80F1EAC0}"/>
            </c:ext>
          </c:extLst>
        </c:ser>
        <c:dLbls>
          <c:showLegendKey val="0"/>
          <c:showVal val="0"/>
          <c:showCatName val="0"/>
          <c:showSerName val="0"/>
          <c:showPercent val="0"/>
          <c:showBubbleSize val="0"/>
        </c:dLbls>
        <c:gapWidth val="150"/>
        <c:axId val="83175296"/>
        <c:axId val="83176832"/>
      </c:barChart>
      <c:catAx>
        <c:axId val="83175296"/>
        <c:scaling>
          <c:orientation val="minMax"/>
        </c:scaling>
        <c:delete val="0"/>
        <c:axPos val="b"/>
        <c:numFmt formatCode="General" sourceLinked="0"/>
        <c:majorTickMark val="out"/>
        <c:minorTickMark val="none"/>
        <c:tickLblPos val="nextTo"/>
        <c:crossAx val="83176832"/>
        <c:crosses val="autoZero"/>
        <c:auto val="1"/>
        <c:lblAlgn val="ctr"/>
        <c:lblOffset val="100"/>
        <c:noMultiLvlLbl val="0"/>
      </c:catAx>
      <c:valAx>
        <c:axId val="83176832"/>
        <c:scaling>
          <c:orientation val="minMax"/>
        </c:scaling>
        <c:delete val="0"/>
        <c:axPos val="l"/>
        <c:majorGridlines/>
        <c:numFmt formatCode="General" sourceLinked="1"/>
        <c:majorTickMark val="out"/>
        <c:minorTickMark val="none"/>
        <c:tickLblPos val="nextTo"/>
        <c:crossAx val="8317529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Vancouver!$B$107</c:f>
              <c:strCache>
                <c:ptCount val="1"/>
                <c:pt idx="0">
                  <c:v>Mittelwert 1937 - 2018</c:v>
                </c:pt>
              </c:strCache>
            </c:strRef>
          </c:tx>
          <c:invertIfNegative val="0"/>
          <c:cat>
            <c:strRef>
              <c:f>Vancouver!$A$108:$A$119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Vancouver!$B$108:$B$119</c:f>
              <c:numCache>
                <c:formatCode>0</c:formatCode>
                <c:ptCount val="12"/>
                <c:pt idx="0">
                  <c:v>11.780487804878049</c:v>
                </c:pt>
                <c:pt idx="1">
                  <c:v>9.0487804878048781</c:v>
                </c:pt>
                <c:pt idx="2">
                  <c:v>5</c:v>
                </c:pt>
                <c:pt idx="3">
                  <c:v>0.36585365853658536</c:v>
                </c:pt>
                <c:pt idx="4">
                  <c:v>0</c:v>
                </c:pt>
                <c:pt idx="5">
                  <c:v>0</c:v>
                </c:pt>
                <c:pt idx="6">
                  <c:v>0</c:v>
                </c:pt>
                <c:pt idx="7">
                  <c:v>0</c:v>
                </c:pt>
                <c:pt idx="8">
                  <c:v>0</c:v>
                </c:pt>
                <c:pt idx="9">
                  <c:v>0.63414634146341464</c:v>
                </c:pt>
                <c:pt idx="10">
                  <c:v>5.8414634146341466</c:v>
                </c:pt>
                <c:pt idx="11">
                  <c:v>10.853658536585366</c:v>
                </c:pt>
              </c:numCache>
            </c:numRef>
          </c:val>
          <c:extLst>
            <c:ext xmlns:c16="http://schemas.microsoft.com/office/drawing/2014/chart" uri="{C3380CC4-5D6E-409C-BE32-E72D297353CC}">
              <c16:uniqueId val="{00000000-3A63-457E-ADEF-D8DC218D3071}"/>
            </c:ext>
          </c:extLst>
        </c:ser>
        <c:ser>
          <c:idx val="1"/>
          <c:order val="1"/>
          <c:tx>
            <c:strRef>
              <c:f>Vancouver!$C$107</c:f>
              <c:strCache>
                <c:ptCount val="1"/>
                <c:pt idx="0">
                  <c:v>Mittelwert  1981 - 2010</c:v>
                </c:pt>
              </c:strCache>
            </c:strRef>
          </c:tx>
          <c:invertIfNegative val="0"/>
          <c:cat>
            <c:strRef>
              <c:f>Vancouver!$A$108:$A$119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Vancouver!$C$108:$C$119</c:f>
              <c:numCache>
                <c:formatCode>0</c:formatCode>
                <c:ptCount val="12"/>
                <c:pt idx="0">
                  <c:v>9.5666666666666664</c:v>
                </c:pt>
                <c:pt idx="1">
                  <c:v>9</c:v>
                </c:pt>
                <c:pt idx="2">
                  <c:v>3.5666666666666669</c:v>
                </c:pt>
                <c:pt idx="3">
                  <c:v>0.13333333333333333</c:v>
                </c:pt>
                <c:pt idx="4">
                  <c:v>0</c:v>
                </c:pt>
                <c:pt idx="5">
                  <c:v>0</c:v>
                </c:pt>
                <c:pt idx="6">
                  <c:v>0</c:v>
                </c:pt>
                <c:pt idx="7">
                  <c:v>0</c:v>
                </c:pt>
                <c:pt idx="8">
                  <c:v>0</c:v>
                </c:pt>
                <c:pt idx="9">
                  <c:v>0.73333333333333328</c:v>
                </c:pt>
                <c:pt idx="10">
                  <c:v>4.9666666666666668</c:v>
                </c:pt>
                <c:pt idx="11">
                  <c:v>11.6</c:v>
                </c:pt>
              </c:numCache>
            </c:numRef>
          </c:val>
          <c:extLst>
            <c:ext xmlns:c16="http://schemas.microsoft.com/office/drawing/2014/chart" uri="{C3380CC4-5D6E-409C-BE32-E72D297353CC}">
              <c16:uniqueId val="{00000001-3A63-457E-ADEF-D8DC218D3071}"/>
            </c:ext>
          </c:extLst>
        </c:ser>
        <c:dLbls>
          <c:showLegendKey val="0"/>
          <c:showVal val="0"/>
          <c:showCatName val="0"/>
          <c:showSerName val="0"/>
          <c:showPercent val="0"/>
          <c:showBubbleSize val="0"/>
        </c:dLbls>
        <c:gapWidth val="150"/>
        <c:axId val="83210624"/>
        <c:axId val="83212160"/>
      </c:barChart>
      <c:catAx>
        <c:axId val="83210624"/>
        <c:scaling>
          <c:orientation val="minMax"/>
        </c:scaling>
        <c:delete val="0"/>
        <c:axPos val="b"/>
        <c:numFmt formatCode="General" sourceLinked="0"/>
        <c:majorTickMark val="out"/>
        <c:minorTickMark val="none"/>
        <c:tickLblPos val="nextTo"/>
        <c:crossAx val="83212160"/>
        <c:crosses val="autoZero"/>
        <c:auto val="1"/>
        <c:lblAlgn val="ctr"/>
        <c:lblOffset val="100"/>
        <c:noMultiLvlLbl val="0"/>
      </c:catAx>
      <c:valAx>
        <c:axId val="83212160"/>
        <c:scaling>
          <c:orientation val="minMax"/>
        </c:scaling>
        <c:delete val="0"/>
        <c:axPos val="l"/>
        <c:majorGridlines/>
        <c:numFmt formatCode="0" sourceLinked="1"/>
        <c:majorTickMark val="out"/>
        <c:minorTickMark val="none"/>
        <c:tickLblPos val="nextTo"/>
        <c:crossAx val="8321062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barChart>
        <c:barDir val="col"/>
        <c:grouping val="clustered"/>
        <c:varyColors val="0"/>
        <c:ser>
          <c:idx val="0"/>
          <c:order val="0"/>
          <c:tx>
            <c:strRef>
              <c:f>Vancouver!$A$125</c:f>
              <c:strCache>
                <c:ptCount val="1"/>
                <c:pt idx="0">
                  <c:v>Eistage</c:v>
                </c:pt>
              </c:strCache>
            </c:strRef>
          </c:tx>
          <c:invertIfNegative val="0"/>
          <c:trendline>
            <c:trendlineType val="poly"/>
            <c:order val="5"/>
            <c:dispRSqr val="0"/>
            <c:dispEq val="0"/>
          </c:trendline>
          <c:cat>
            <c:strRef>
              <c:f>Vancouver!$E$125:$CH$125</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Vancouver!$E$138:$CH$138</c:f>
              <c:numCache>
                <c:formatCode>General</c:formatCode>
                <c:ptCount val="82"/>
                <c:pt idx="0">
                  <c:v>14</c:v>
                </c:pt>
                <c:pt idx="1">
                  <c:v>0</c:v>
                </c:pt>
                <c:pt idx="2">
                  <c:v>2</c:v>
                </c:pt>
                <c:pt idx="3">
                  <c:v>0</c:v>
                </c:pt>
                <c:pt idx="4">
                  <c:v>0</c:v>
                </c:pt>
                <c:pt idx="5">
                  <c:v>1</c:v>
                </c:pt>
                <c:pt idx="6">
                  <c:v>7</c:v>
                </c:pt>
                <c:pt idx="7">
                  <c:v>1</c:v>
                </c:pt>
                <c:pt idx="8">
                  <c:v>0</c:v>
                </c:pt>
                <c:pt idx="9">
                  <c:v>2</c:v>
                </c:pt>
                <c:pt idx="10">
                  <c:v>4</c:v>
                </c:pt>
                <c:pt idx="11">
                  <c:v>1</c:v>
                </c:pt>
                <c:pt idx="12">
                  <c:v>9</c:v>
                </c:pt>
                <c:pt idx="13">
                  <c:v>21</c:v>
                </c:pt>
                <c:pt idx="14">
                  <c:v>10</c:v>
                </c:pt>
                <c:pt idx="15">
                  <c:v>3</c:v>
                </c:pt>
                <c:pt idx="16">
                  <c:v>0</c:v>
                </c:pt>
                <c:pt idx="17">
                  <c:v>9</c:v>
                </c:pt>
                <c:pt idx="18">
                  <c:v>6</c:v>
                </c:pt>
                <c:pt idx="19">
                  <c:v>4</c:v>
                </c:pt>
                <c:pt idx="20">
                  <c:v>8</c:v>
                </c:pt>
                <c:pt idx="21">
                  <c:v>0</c:v>
                </c:pt>
                <c:pt idx="22">
                  <c:v>3</c:v>
                </c:pt>
                <c:pt idx="23">
                  <c:v>0</c:v>
                </c:pt>
                <c:pt idx="24">
                  <c:v>1</c:v>
                </c:pt>
                <c:pt idx="25">
                  <c:v>3</c:v>
                </c:pt>
                <c:pt idx="26">
                  <c:v>4</c:v>
                </c:pt>
                <c:pt idx="27">
                  <c:v>5</c:v>
                </c:pt>
                <c:pt idx="28">
                  <c:v>0</c:v>
                </c:pt>
                <c:pt idx="29">
                  <c:v>1</c:v>
                </c:pt>
                <c:pt idx="30">
                  <c:v>0</c:v>
                </c:pt>
                <c:pt idx="31">
                  <c:v>7</c:v>
                </c:pt>
                <c:pt idx="32">
                  <c:v>11</c:v>
                </c:pt>
                <c:pt idx="33">
                  <c:v>1</c:v>
                </c:pt>
                <c:pt idx="34">
                  <c:v>8</c:v>
                </c:pt>
                <c:pt idx="35">
                  <c:v>11</c:v>
                </c:pt>
                <c:pt idx="36">
                  <c:v>3</c:v>
                </c:pt>
                <c:pt idx="37">
                  <c:v>1</c:v>
                </c:pt>
                <c:pt idx="38">
                  <c:v>2</c:v>
                </c:pt>
                <c:pt idx="39">
                  <c:v>0</c:v>
                </c:pt>
                <c:pt idx="40">
                  <c:v>0</c:v>
                </c:pt>
                <c:pt idx="41">
                  <c:v>5</c:v>
                </c:pt>
                <c:pt idx="42">
                  <c:v>2</c:v>
                </c:pt>
                <c:pt idx="43">
                  <c:v>10</c:v>
                </c:pt>
                <c:pt idx="44">
                  <c:v>0</c:v>
                </c:pt>
                <c:pt idx="45">
                  <c:v>3</c:v>
                </c:pt>
                <c:pt idx="46">
                  <c:v>5</c:v>
                </c:pt>
                <c:pt idx="47">
                  <c:v>7</c:v>
                </c:pt>
                <c:pt idx="48">
                  <c:v>12</c:v>
                </c:pt>
                <c:pt idx="49">
                  <c:v>1</c:v>
                </c:pt>
                <c:pt idx="50">
                  <c:v>0</c:v>
                </c:pt>
                <c:pt idx="51">
                  <c:v>0</c:v>
                </c:pt>
                <c:pt idx="52">
                  <c:v>3</c:v>
                </c:pt>
                <c:pt idx="53">
                  <c:v>10</c:v>
                </c:pt>
                <c:pt idx="54">
                  <c:v>4</c:v>
                </c:pt>
                <c:pt idx="55">
                  <c:v>3</c:v>
                </c:pt>
                <c:pt idx="56">
                  <c:v>11</c:v>
                </c:pt>
                <c:pt idx="57">
                  <c:v>0</c:v>
                </c:pt>
                <c:pt idx="58">
                  <c:v>0</c:v>
                </c:pt>
                <c:pt idx="59">
                  <c:v>8</c:v>
                </c:pt>
                <c:pt idx="60">
                  <c:v>2</c:v>
                </c:pt>
                <c:pt idx="61">
                  <c:v>6</c:v>
                </c:pt>
                <c:pt idx="62">
                  <c:v>0</c:v>
                </c:pt>
                <c:pt idx="63">
                  <c:v>0</c:v>
                </c:pt>
                <c:pt idx="64">
                  <c:v>0</c:v>
                </c:pt>
                <c:pt idx="65">
                  <c:v>0</c:v>
                </c:pt>
                <c:pt idx="66">
                  <c:v>0</c:v>
                </c:pt>
                <c:pt idx="67">
                  <c:v>4</c:v>
                </c:pt>
                <c:pt idx="68">
                  <c:v>2</c:v>
                </c:pt>
                <c:pt idx="69">
                  <c:v>3</c:v>
                </c:pt>
                <c:pt idx="70">
                  <c:v>2</c:v>
                </c:pt>
                <c:pt idx="71">
                  <c:v>8</c:v>
                </c:pt>
                <c:pt idx="72">
                  <c:v>1</c:v>
                </c:pt>
                <c:pt idx="73">
                  <c:v>3</c:v>
                </c:pt>
                <c:pt idx="74">
                  <c:v>2</c:v>
                </c:pt>
                <c:pt idx="75">
                  <c:v>2</c:v>
                </c:pt>
                <c:pt idx="76">
                  <c:v>4</c:v>
                </c:pt>
                <c:pt idx="77">
                  <c:v>2</c:v>
                </c:pt>
                <c:pt idx="78">
                  <c:v>0</c:v>
                </c:pt>
                <c:pt idx="79">
                  <c:v>3</c:v>
                </c:pt>
                <c:pt idx="80">
                  <c:v>1</c:v>
                </c:pt>
                <c:pt idx="81">
                  <c:v>2</c:v>
                </c:pt>
              </c:numCache>
            </c:numRef>
          </c:val>
          <c:extLst>
            <c:ext xmlns:c16="http://schemas.microsoft.com/office/drawing/2014/chart" uri="{C3380CC4-5D6E-409C-BE32-E72D297353CC}">
              <c16:uniqueId val="{00000001-B7E8-4DDD-98FB-1A3560F05B97}"/>
            </c:ext>
          </c:extLst>
        </c:ser>
        <c:dLbls>
          <c:showLegendKey val="0"/>
          <c:showVal val="0"/>
          <c:showCatName val="0"/>
          <c:showSerName val="0"/>
          <c:showPercent val="0"/>
          <c:showBubbleSize val="0"/>
        </c:dLbls>
        <c:gapWidth val="150"/>
        <c:axId val="83102720"/>
        <c:axId val="83120896"/>
      </c:barChart>
      <c:catAx>
        <c:axId val="83102720"/>
        <c:scaling>
          <c:orientation val="minMax"/>
        </c:scaling>
        <c:delete val="0"/>
        <c:axPos val="b"/>
        <c:numFmt formatCode="General" sourceLinked="0"/>
        <c:majorTickMark val="out"/>
        <c:minorTickMark val="none"/>
        <c:tickLblPos val="nextTo"/>
        <c:crossAx val="83120896"/>
        <c:crosses val="autoZero"/>
        <c:auto val="1"/>
        <c:lblAlgn val="ctr"/>
        <c:lblOffset val="100"/>
        <c:noMultiLvlLbl val="0"/>
      </c:catAx>
      <c:valAx>
        <c:axId val="83120896"/>
        <c:scaling>
          <c:orientation val="minMax"/>
        </c:scaling>
        <c:delete val="0"/>
        <c:axPos val="l"/>
        <c:majorGridlines/>
        <c:numFmt formatCode="General" sourceLinked="1"/>
        <c:majorTickMark val="out"/>
        <c:minorTickMark val="none"/>
        <c:tickLblPos val="nextTo"/>
        <c:crossAx val="8310272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Vancouver!$B$125</c:f>
              <c:strCache>
                <c:ptCount val="1"/>
                <c:pt idx="0">
                  <c:v>Mittelwert 1937 - 2018</c:v>
                </c:pt>
              </c:strCache>
            </c:strRef>
          </c:tx>
          <c:invertIfNegative val="0"/>
          <c:cat>
            <c:strRef>
              <c:f>Vancouver!$A$126:$A$137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Vancouver!$B$126:$B$137</c:f>
              <c:numCache>
                <c:formatCode>0</c:formatCode>
                <c:ptCount val="12"/>
                <c:pt idx="0">
                  <c:v>1.9146341463414633</c:v>
                </c:pt>
                <c:pt idx="1">
                  <c:v>0.3048780487804878</c:v>
                </c:pt>
                <c:pt idx="2">
                  <c:v>3.6585365853658534E-2</c:v>
                </c:pt>
                <c:pt idx="3">
                  <c:v>0</c:v>
                </c:pt>
                <c:pt idx="4">
                  <c:v>0</c:v>
                </c:pt>
                <c:pt idx="5">
                  <c:v>0</c:v>
                </c:pt>
                <c:pt idx="6">
                  <c:v>0</c:v>
                </c:pt>
                <c:pt idx="7">
                  <c:v>0</c:v>
                </c:pt>
                <c:pt idx="8">
                  <c:v>0</c:v>
                </c:pt>
                <c:pt idx="9">
                  <c:v>0</c:v>
                </c:pt>
                <c:pt idx="10">
                  <c:v>0.29268292682926828</c:v>
                </c:pt>
                <c:pt idx="11">
                  <c:v>1.0365853658536586</c:v>
                </c:pt>
              </c:numCache>
            </c:numRef>
          </c:val>
          <c:extLst>
            <c:ext xmlns:c16="http://schemas.microsoft.com/office/drawing/2014/chart" uri="{C3380CC4-5D6E-409C-BE32-E72D297353CC}">
              <c16:uniqueId val="{00000000-5C21-48DE-BD54-3CAAC8E5684D}"/>
            </c:ext>
          </c:extLst>
        </c:ser>
        <c:ser>
          <c:idx val="1"/>
          <c:order val="1"/>
          <c:tx>
            <c:strRef>
              <c:f>Vancouver!$C$125</c:f>
              <c:strCache>
                <c:ptCount val="1"/>
                <c:pt idx="0">
                  <c:v>Mittelwert  1981 - 2010</c:v>
                </c:pt>
              </c:strCache>
            </c:strRef>
          </c:tx>
          <c:invertIfNegative val="0"/>
          <c:cat>
            <c:strRef>
              <c:f>Vancouver!$A$126:$A$137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Vancouver!$C$126:$C$137</c:f>
              <c:numCache>
                <c:formatCode>0</c:formatCode>
                <c:ptCount val="12"/>
                <c:pt idx="0">
                  <c:v>1.1333333333333333</c:v>
                </c:pt>
                <c:pt idx="1">
                  <c:v>0.26666666666666666</c:v>
                </c:pt>
                <c:pt idx="2">
                  <c:v>0</c:v>
                </c:pt>
                <c:pt idx="3">
                  <c:v>0</c:v>
                </c:pt>
                <c:pt idx="4">
                  <c:v>0</c:v>
                </c:pt>
                <c:pt idx="5">
                  <c:v>0</c:v>
                </c:pt>
                <c:pt idx="6">
                  <c:v>0</c:v>
                </c:pt>
                <c:pt idx="7">
                  <c:v>0</c:v>
                </c:pt>
                <c:pt idx="8">
                  <c:v>0</c:v>
                </c:pt>
                <c:pt idx="9">
                  <c:v>0</c:v>
                </c:pt>
                <c:pt idx="10">
                  <c:v>0.5</c:v>
                </c:pt>
                <c:pt idx="11">
                  <c:v>1.3666666666666667</c:v>
                </c:pt>
              </c:numCache>
            </c:numRef>
          </c:val>
          <c:extLst>
            <c:ext xmlns:c16="http://schemas.microsoft.com/office/drawing/2014/chart" uri="{C3380CC4-5D6E-409C-BE32-E72D297353CC}">
              <c16:uniqueId val="{00000001-5C21-48DE-BD54-3CAAC8E5684D}"/>
            </c:ext>
          </c:extLst>
        </c:ser>
        <c:dLbls>
          <c:showLegendKey val="0"/>
          <c:showVal val="0"/>
          <c:showCatName val="0"/>
          <c:showSerName val="0"/>
          <c:showPercent val="0"/>
          <c:showBubbleSize val="0"/>
        </c:dLbls>
        <c:gapWidth val="150"/>
        <c:axId val="83154432"/>
        <c:axId val="83155968"/>
      </c:barChart>
      <c:catAx>
        <c:axId val="83154432"/>
        <c:scaling>
          <c:orientation val="minMax"/>
        </c:scaling>
        <c:delete val="0"/>
        <c:axPos val="b"/>
        <c:numFmt formatCode="General" sourceLinked="0"/>
        <c:majorTickMark val="out"/>
        <c:minorTickMark val="none"/>
        <c:tickLblPos val="nextTo"/>
        <c:crossAx val="83155968"/>
        <c:crosses val="autoZero"/>
        <c:auto val="1"/>
        <c:lblAlgn val="ctr"/>
        <c:lblOffset val="100"/>
        <c:noMultiLvlLbl val="0"/>
      </c:catAx>
      <c:valAx>
        <c:axId val="83155968"/>
        <c:scaling>
          <c:orientation val="minMax"/>
          <c:max val="3"/>
        </c:scaling>
        <c:delete val="0"/>
        <c:axPos val="l"/>
        <c:majorGridlines/>
        <c:numFmt formatCode="0" sourceLinked="1"/>
        <c:majorTickMark val="out"/>
        <c:minorTickMark val="none"/>
        <c:tickLblPos val="nextTo"/>
        <c:crossAx val="83154432"/>
        <c:crosses val="autoZero"/>
        <c:crossBetween val="between"/>
        <c:majorUnit val="1"/>
        <c:minorUnit val="0.1"/>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barChart>
        <c:barDir val="col"/>
        <c:grouping val="clustered"/>
        <c:varyColors val="0"/>
        <c:ser>
          <c:idx val="0"/>
          <c:order val="0"/>
          <c:tx>
            <c:strRef>
              <c:f>Vancouver!$A$143</c:f>
              <c:strCache>
                <c:ptCount val="1"/>
                <c:pt idx="0">
                  <c:v>Sommertage</c:v>
                </c:pt>
              </c:strCache>
            </c:strRef>
          </c:tx>
          <c:invertIfNegative val="0"/>
          <c:trendline>
            <c:trendlineType val="poly"/>
            <c:order val="4"/>
            <c:dispRSqr val="0"/>
            <c:dispEq val="0"/>
          </c:trendline>
          <c:cat>
            <c:strRef>
              <c:f>Vancouver!$E$143:$CH$143</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Vancouver!$E$156:$CH$156</c:f>
              <c:numCache>
                <c:formatCode>General</c:formatCode>
                <c:ptCount val="82"/>
                <c:pt idx="0">
                  <c:v>7</c:v>
                </c:pt>
                <c:pt idx="1">
                  <c:v>10</c:v>
                </c:pt>
                <c:pt idx="2">
                  <c:v>6</c:v>
                </c:pt>
                <c:pt idx="3">
                  <c:v>3</c:v>
                </c:pt>
                <c:pt idx="4">
                  <c:v>11</c:v>
                </c:pt>
                <c:pt idx="5">
                  <c:v>16</c:v>
                </c:pt>
                <c:pt idx="6">
                  <c:v>2</c:v>
                </c:pt>
                <c:pt idx="7">
                  <c:v>15</c:v>
                </c:pt>
                <c:pt idx="8">
                  <c:v>14</c:v>
                </c:pt>
                <c:pt idx="9">
                  <c:v>9</c:v>
                </c:pt>
                <c:pt idx="10">
                  <c:v>4</c:v>
                </c:pt>
                <c:pt idx="11">
                  <c:v>4</c:v>
                </c:pt>
                <c:pt idx="12">
                  <c:v>9</c:v>
                </c:pt>
                <c:pt idx="13">
                  <c:v>16</c:v>
                </c:pt>
                <c:pt idx="14">
                  <c:v>11</c:v>
                </c:pt>
                <c:pt idx="15">
                  <c:v>16</c:v>
                </c:pt>
                <c:pt idx="16">
                  <c:v>7</c:v>
                </c:pt>
                <c:pt idx="17">
                  <c:v>0</c:v>
                </c:pt>
                <c:pt idx="18">
                  <c:v>6</c:v>
                </c:pt>
                <c:pt idx="19">
                  <c:v>15</c:v>
                </c:pt>
                <c:pt idx="20">
                  <c:v>1</c:v>
                </c:pt>
                <c:pt idx="21">
                  <c:v>41</c:v>
                </c:pt>
                <c:pt idx="22">
                  <c:v>13</c:v>
                </c:pt>
                <c:pt idx="23">
                  <c:v>15</c:v>
                </c:pt>
                <c:pt idx="24">
                  <c:v>21</c:v>
                </c:pt>
                <c:pt idx="25">
                  <c:v>9</c:v>
                </c:pt>
                <c:pt idx="26">
                  <c:v>6</c:v>
                </c:pt>
                <c:pt idx="27">
                  <c:v>5</c:v>
                </c:pt>
                <c:pt idx="28">
                  <c:v>17</c:v>
                </c:pt>
                <c:pt idx="29">
                  <c:v>4</c:v>
                </c:pt>
                <c:pt idx="30">
                  <c:v>25</c:v>
                </c:pt>
                <c:pt idx="31">
                  <c:v>15</c:v>
                </c:pt>
                <c:pt idx="32">
                  <c:v>11</c:v>
                </c:pt>
                <c:pt idx="33">
                  <c:v>12</c:v>
                </c:pt>
                <c:pt idx="34">
                  <c:v>18</c:v>
                </c:pt>
                <c:pt idx="35">
                  <c:v>11</c:v>
                </c:pt>
                <c:pt idx="36">
                  <c:v>9</c:v>
                </c:pt>
                <c:pt idx="37">
                  <c:v>9</c:v>
                </c:pt>
                <c:pt idx="38">
                  <c:v>13</c:v>
                </c:pt>
                <c:pt idx="39">
                  <c:v>2</c:v>
                </c:pt>
                <c:pt idx="40">
                  <c:v>16</c:v>
                </c:pt>
                <c:pt idx="41">
                  <c:v>15</c:v>
                </c:pt>
                <c:pt idx="42">
                  <c:v>8</c:v>
                </c:pt>
                <c:pt idx="43">
                  <c:v>4</c:v>
                </c:pt>
                <c:pt idx="44">
                  <c:v>9</c:v>
                </c:pt>
                <c:pt idx="45">
                  <c:v>8</c:v>
                </c:pt>
                <c:pt idx="46">
                  <c:v>2</c:v>
                </c:pt>
                <c:pt idx="47">
                  <c:v>7</c:v>
                </c:pt>
                <c:pt idx="48">
                  <c:v>19</c:v>
                </c:pt>
                <c:pt idx="49">
                  <c:v>7</c:v>
                </c:pt>
                <c:pt idx="50">
                  <c:v>10</c:v>
                </c:pt>
                <c:pt idx="51">
                  <c:v>14</c:v>
                </c:pt>
                <c:pt idx="52">
                  <c:v>7</c:v>
                </c:pt>
                <c:pt idx="53">
                  <c:v>18</c:v>
                </c:pt>
                <c:pt idx="54">
                  <c:v>8</c:v>
                </c:pt>
                <c:pt idx="55">
                  <c:v>8</c:v>
                </c:pt>
                <c:pt idx="56">
                  <c:v>6</c:v>
                </c:pt>
                <c:pt idx="57">
                  <c:v>11</c:v>
                </c:pt>
                <c:pt idx="58">
                  <c:v>9</c:v>
                </c:pt>
                <c:pt idx="59">
                  <c:v>9</c:v>
                </c:pt>
                <c:pt idx="60">
                  <c:v>12</c:v>
                </c:pt>
                <c:pt idx="61">
                  <c:v>26</c:v>
                </c:pt>
                <c:pt idx="62">
                  <c:v>6</c:v>
                </c:pt>
                <c:pt idx="63">
                  <c:v>5</c:v>
                </c:pt>
                <c:pt idx="64">
                  <c:v>3</c:v>
                </c:pt>
                <c:pt idx="65">
                  <c:v>13</c:v>
                </c:pt>
                <c:pt idx="66">
                  <c:v>20</c:v>
                </c:pt>
                <c:pt idx="67">
                  <c:v>26</c:v>
                </c:pt>
                <c:pt idx="68">
                  <c:v>14</c:v>
                </c:pt>
                <c:pt idx="69">
                  <c:v>14</c:v>
                </c:pt>
                <c:pt idx="70">
                  <c:v>9</c:v>
                </c:pt>
                <c:pt idx="71">
                  <c:v>11</c:v>
                </c:pt>
                <c:pt idx="72">
                  <c:v>22</c:v>
                </c:pt>
                <c:pt idx="73">
                  <c:v>14</c:v>
                </c:pt>
                <c:pt idx="74">
                  <c:v>7</c:v>
                </c:pt>
                <c:pt idx="75">
                  <c:v>13</c:v>
                </c:pt>
                <c:pt idx="76">
                  <c:v>3</c:v>
                </c:pt>
                <c:pt idx="77">
                  <c:v>12</c:v>
                </c:pt>
                <c:pt idx="78">
                  <c:v>13</c:v>
                </c:pt>
                <c:pt idx="79">
                  <c:v>4</c:v>
                </c:pt>
                <c:pt idx="80">
                  <c:v>13</c:v>
                </c:pt>
                <c:pt idx="81">
                  <c:v>23</c:v>
                </c:pt>
              </c:numCache>
            </c:numRef>
          </c:val>
          <c:extLst>
            <c:ext xmlns:c16="http://schemas.microsoft.com/office/drawing/2014/chart" uri="{C3380CC4-5D6E-409C-BE32-E72D297353CC}">
              <c16:uniqueId val="{00000001-E0DA-4D66-B401-49368A3A867B}"/>
            </c:ext>
          </c:extLst>
        </c:ser>
        <c:dLbls>
          <c:showLegendKey val="0"/>
          <c:showVal val="0"/>
          <c:showCatName val="0"/>
          <c:showSerName val="0"/>
          <c:showPercent val="0"/>
          <c:showBubbleSize val="0"/>
        </c:dLbls>
        <c:gapWidth val="150"/>
        <c:axId val="83378560"/>
        <c:axId val="83380096"/>
      </c:barChart>
      <c:catAx>
        <c:axId val="83378560"/>
        <c:scaling>
          <c:orientation val="minMax"/>
        </c:scaling>
        <c:delete val="0"/>
        <c:axPos val="b"/>
        <c:numFmt formatCode="General" sourceLinked="0"/>
        <c:majorTickMark val="out"/>
        <c:minorTickMark val="none"/>
        <c:tickLblPos val="nextTo"/>
        <c:crossAx val="83380096"/>
        <c:crosses val="autoZero"/>
        <c:auto val="1"/>
        <c:lblAlgn val="ctr"/>
        <c:lblOffset val="100"/>
        <c:noMultiLvlLbl val="0"/>
      </c:catAx>
      <c:valAx>
        <c:axId val="83380096"/>
        <c:scaling>
          <c:orientation val="minMax"/>
        </c:scaling>
        <c:delete val="0"/>
        <c:axPos val="l"/>
        <c:majorGridlines/>
        <c:numFmt formatCode="General" sourceLinked="1"/>
        <c:majorTickMark val="out"/>
        <c:minorTickMark val="none"/>
        <c:tickLblPos val="nextTo"/>
        <c:crossAx val="8337856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col"/>
        <c:grouping val="clustered"/>
        <c:varyColors val="0"/>
        <c:ser>
          <c:idx val="0"/>
          <c:order val="0"/>
          <c:tx>
            <c:strRef>
              <c:f>Vancouver!$B$143</c:f>
              <c:strCache>
                <c:ptCount val="1"/>
                <c:pt idx="0">
                  <c:v>Mittelwert 1937 - 2018</c:v>
                </c:pt>
              </c:strCache>
            </c:strRef>
          </c:tx>
          <c:invertIfNegative val="0"/>
          <c:cat>
            <c:strRef>
              <c:f>Vancouver!$A$144:$A$155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Vancouver!$B$144:$B$155</c:f>
              <c:numCache>
                <c:formatCode>0</c:formatCode>
                <c:ptCount val="12"/>
                <c:pt idx="0">
                  <c:v>0</c:v>
                </c:pt>
                <c:pt idx="1">
                  <c:v>0</c:v>
                </c:pt>
                <c:pt idx="2">
                  <c:v>0</c:v>
                </c:pt>
                <c:pt idx="3">
                  <c:v>1.2195121951219513E-2</c:v>
                </c:pt>
                <c:pt idx="4">
                  <c:v>0.24390243902439024</c:v>
                </c:pt>
                <c:pt idx="5">
                  <c:v>1.4512195121951219</c:v>
                </c:pt>
                <c:pt idx="6">
                  <c:v>4.8414634146341466</c:v>
                </c:pt>
                <c:pt idx="7">
                  <c:v>3.9268292682926829</c:v>
                </c:pt>
                <c:pt idx="8">
                  <c:v>0.69512195121951215</c:v>
                </c:pt>
                <c:pt idx="9">
                  <c:v>0</c:v>
                </c:pt>
                <c:pt idx="10">
                  <c:v>0</c:v>
                </c:pt>
                <c:pt idx="11">
                  <c:v>0</c:v>
                </c:pt>
              </c:numCache>
            </c:numRef>
          </c:val>
          <c:extLst>
            <c:ext xmlns:c16="http://schemas.microsoft.com/office/drawing/2014/chart" uri="{C3380CC4-5D6E-409C-BE32-E72D297353CC}">
              <c16:uniqueId val="{00000000-9981-4769-A603-581ACE28A151}"/>
            </c:ext>
          </c:extLst>
        </c:ser>
        <c:ser>
          <c:idx val="1"/>
          <c:order val="1"/>
          <c:tx>
            <c:strRef>
              <c:f>Vancouver!$C$143</c:f>
              <c:strCache>
                <c:ptCount val="1"/>
                <c:pt idx="0">
                  <c:v>Mittelwert  1981 - 2010</c:v>
                </c:pt>
              </c:strCache>
            </c:strRef>
          </c:tx>
          <c:invertIfNegative val="0"/>
          <c:cat>
            <c:strRef>
              <c:f>Vancouver!$A$144:$A$155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Vancouver!$C$144:$C$155</c:f>
              <c:numCache>
                <c:formatCode>0</c:formatCode>
                <c:ptCount val="12"/>
                <c:pt idx="0">
                  <c:v>0</c:v>
                </c:pt>
                <c:pt idx="1">
                  <c:v>0</c:v>
                </c:pt>
                <c:pt idx="2">
                  <c:v>0</c:v>
                </c:pt>
                <c:pt idx="3">
                  <c:v>3.3333333333333333E-2</c:v>
                </c:pt>
                <c:pt idx="4">
                  <c:v>0.3</c:v>
                </c:pt>
                <c:pt idx="5">
                  <c:v>1.8333333333333333</c:v>
                </c:pt>
                <c:pt idx="6">
                  <c:v>4.2</c:v>
                </c:pt>
                <c:pt idx="7">
                  <c:v>4.4000000000000004</c:v>
                </c:pt>
                <c:pt idx="8">
                  <c:v>0.8</c:v>
                </c:pt>
                <c:pt idx="9">
                  <c:v>0</c:v>
                </c:pt>
                <c:pt idx="10">
                  <c:v>0</c:v>
                </c:pt>
                <c:pt idx="11">
                  <c:v>0</c:v>
                </c:pt>
              </c:numCache>
            </c:numRef>
          </c:val>
          <c:extLst>
            <c:ext xmlns:c16="http://schemas.microsoft.com/office/drawing/2014/chart" uri="{C3380CC4-5D6E-409C-BE32-E72D297353CC}">
              <c16:uniqueId val="{00000001-9981-4769-A603-581ACE28A151}"/>
            </c:ext>
          </c:extLst>
        </c:ser>
        <c:dLbls>
          <c:showLegendKey val="0"/>
          <c:showVal val="0"/>
          <c:showCatName val="0"/>
          <c:showSerName val="0"/>
          <c:showPercent val="0"/>
          <c:showBubbleSize val="0"/>
        </c:dLbls>
        <c:gapWidth val="150"/>
        <c:axId val="83405824"/>
        <c:axId val="83419904"/>
      </c:barChart>
      <c:catAx>
        <c:axId val="83405824"/>
        <c:scaling>
          <c:orientation val="minMax"/>
        </c:scaling>
        <c:delete val="0"/>
        <c:axPos val="b"/>
        <c:numFmt formatCode="General" sourceLinked="0"/>
        <c:majorTickMark val="out"/>
        <c:minorTickMark val="none"/>
        <c:tickLblPos val="nextTo"/>
        <c:crossAx val="83419904"/>
        <c:crosses val="autoZero"/>
        <c:auto val="1"/>
        <c:lblAlgn val="ctr"/>
        <c:lblOffset val="100"/>
        <c:noMultiLvlLbl val="0"/>
      </c:catAx>
      <c:valAx>
        <c:axId val="83419904"/>
        <c:scaling>
          <c:orientation val="minMax"/>
        </c:scaling>
        <c:delete val="0"/>
        <c:axPos val="l"/>
        <c:majorGridlines/>
        <c:numFmt formatCode="0" sourceLinked="1"/>
        <c:majorTickMark val="out"/>
        <c:minorTickMark val="none"/>
        <c:tickLblPos val="nextTo"/>
        <c:crossAx val="83405824"/>
        <c:crosses val="autoZero"/>
        <c:crossBetween val="between"/>
        <c:majorUnit val="1"/>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Niederschlagstage</a:t>
            </a:r>
          </a:p>
        </c:rich>
      </c:tx>
      <c:overlay val="0"/>
    </c:title>
    <c:autoTitleDeleted val="0"/>
    <c:plotArea>
      <c:layout/>
      <c:barChart>
        <c:barDir val="col"/>
        <c:grouping val="clustered"/>
        <c:varyColors val="0"/>
        <c:ser>
          <c:idx val="0"/>
          <c:order val="0"/>
          <c:tx>
            <c:strRef>
              <c:f>Vancouver!$A$161</c:f>
              <c:strCache>
                <c:ptCount val="1"/>
                <c:pt idx="0">
                  <c:v>Niederschlags-tage</c:v>
                </c:pt>
              </c:strCache>
            </c:strRef>
          </c:tx>
          <c:invertIfNegative val="0"/>
          <c:trendline>
            <c:trendlineType val="poly"/>
            <c:order val="6"/>
            <c:dispRSqr val="0"/>
            <c:dispEq val="0"/>
          </c:trendline>
          <c:cat>
            <c:strRef>
              <c:f>Vancouver!$E$161:$CH$161</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Vancouver!$E$174:$CH$174</c:f>
              <c:numCache>
                <c:formatCode>General</c:formatCode>
                <c:ptCount val="82"/>
                <c:pt idx="0">
                  <c:v>139</c:v>
                </c:pt>
                <c:pt idx="1">
                  <c:v>138</c:v>
                </c:pt>
                <c:pt idx="2">
                  <c:v>162</c:v>
                </c:pt>
                <c:pt idx="3">
                  <c:v>150</c:v>
                </c:pt>
                <c:pt idx="4">
                  <c:v>171</c:v>
                </c:pt>
                <c:pt idx="5">
                  <c:v>158</c:v>
                </c:pt>
                <c:pt idx="6">
                  <c:v>126</c:v>
                </c:pt>
                <c:pt idx="7">
                  <c:v>142</c:v>
                </c:pt>
                <c:pt idx="8">
                  <c:v>156</c:v>
                </c:pt>
                <c:pt idx="9">
                  <c:v>179</c:v>
                </c:pt>
                <c:pt idx="10">
                  <c:v>160</c:v>
                </c:pt>
                <c:pt idx="11">
                  <c:v>179</c:v>
                </c:pt>
                <c:pt idx="12">
                  <c:v>152</c:v>
                </c:pt>
                <c:pt idx="13">
                  <c:v>176</c:v>
                </c:pt>
                <c:pt idx="14">
                  <c:v>144</c:v>
                </c:pt>
                <c:pt idx="15">
                  <c:v>145</c:v>
                </c:pt>
                <c:pt idx="16">
                  <c:v>185</c:v>
                </c:pt>
                <c:pt idx="17">
                  <c:v>164</c:v>
                </c:pt>
                <c:pt idx="18">
                  <c:v>163</c:v>
                </c:pt>
                <c:pt idx="19">
                  <c:v>157</c:v>
                </c:pt>
                <c:pt idx="20">
                  <c:v>142</c:v>
                </c:pt>
                <c:pt idx="21">
                  <c:v>160</c:v>
                </c:pt>
                <c:pt idx="22">
                  <c:v>171</c:v>
                </c:pt>
                <c:pt idx="23">
                  <c:v>158</c:v>
                </c:pt>
                <c:pt idx="24">
                  <c:v>169</c:v>
                </c:pt>
                <c:pt idx="25">
                  <c:v>165</c:v>
                </c:pt>
                <c:pt idx="26">
                  <c:v>162</c:v>
                </c:pt>
                <c:pt idx="27">
                  <c:v>174</c:v>
                </c:pt>
                <c:pt idx="28">
                  <c:v>155</c:v>
                </c:pt>
                <c:pt idx="29">
                  <c:v>171</c:v>
                </c:pt>
                <c:pt idx="30">
                  <c:v>153</c:v>
                </c:pt>
                <c:pt idx="31">
                  <c:v>171</c:v>
                </c:pt>
                <c:pt idx="32">
                  <c:v>163</c:v>
                </c:pt>
                <c:pt idx="33">
                  <c:v>141</c:v>
                </c:pt>
                <c:pt idx="34">
                  <c:v>177</c:v>
                </c:pt>
                <c:pt idx="35">
                  <c:v>165</c:v>
                </c:pt>
                <c:pt idx="36">
                  <c:v>159</c:v>
                </c:pt>
                <c:pt idx="37">
                  <c:v>157</c:v>
                </c:pt>
                <c:pt idx="38">
                  <c:v>162</c:v>
                </c:pt>
                <c:pt idx="39">
                  <c:v>157</c:v>
                </c:pt>
                <c:pt idx="40">
                  <c:v>154</c:v>
                </c:pt>
                <c:pt idx="41">
                  <c:v>163</c:v>
                </c:pt>
                <c:pt idx="42">
                  <c:v>153</c:v>
                </c:pt>
                <c:pt idx="43">
                  <c:v>173</c:v>
                </c:pt>
                <c:pt idx="44">
                  <c:v>194</c:v>
                </c:pt>
                <c:pt idx="45">
                  <c:v>171</c:v>
                </c:pt>
                <c:pt idx="46">
                  <c:v>182</c:v>
                </c:pt>
                <c:pt idx="47">
                  <c:v>185</c:v>
                </c:pt>
                <c:pt idx="48">
                  <c:v>143</c:v>
                </c:pt>
                <c:pt idx="49">
                  <c:v>153</c:v>
                </c:pt>
                <c:pt idx="50">
                  <c:v>140</c:v>
                </c:pt>
                <c:pt idx="51">
                  <c:v>160</c:v>
                </c:pt>
                <c:pt idx="52">
                  <c:v>162</c:v>
                </c:pt>
                <c:pt idx="53">
                  <c:v>177</c:v>
                </c:pt>
                <c:pt idx="54">
                  <c:v>162</c:v>
                </c:pt>
                <c:pt idx="55">
                  <c:v>155</c:v>
                </c:pt>
                <c:pt idx="56">
                  <c:v>141</c:v>
                </c:pt>
                <c:pt idx="57">
                  <c:v>169</c:v>
                </c:pt>
                <c:pt idx="58">
                  <c:v>152</c:v>
                </c:pt>
                <c:pt idx="59">
                  <c:v>179</c:v>
                </c:pt>
                <c:pt idx="60">
                  <c:v>184</c:v>
                </c:pt>
                <c:pt idx="61">
                  <c:v>173</c:v>
                </c:pt>
                <c:pt idx="62">
                  <c:v>194</c:v>
                </c:pt>
                <c:pt idx="63">
                  <c:v>171</c:v>
                </c:pt>
                <c:pt idx="64">
                  <c:v>170</c:v>
                </c:pt>
                <c:pt idx="65">
                  <c:v>153</c:v>
                </c:pt>
                <c:pt idx="66">
                  <c:v>162</c:v>
                </c:pt>
                <c:pt idx="67">
                  <c:v>180</c:v>
                </c:pt>
                <c:pt idx="68">
                  <c:v>165</c:v>
                </c:pt>
                <c:pt idx="69">
                  <c:v>180</c:v>
                </c:pt>
                <c:pt idx="70">
                  <c:v>199</c:v>
                </c:pt>
                <c:pt idx="71">
                  <c:v>168</c:v>
                </c:pt>
                <c:pt idx="72">
                  <c:v>150</c:v>
                </c:pt>
                <c:pt idx="73">
                  <c:v>186</c:v>
                </c:pt>
                <c:pt idx="74">
                  <c:v>164</c:v>
                </c:pt>
                <c:pt idx="75">
                  <c:v>180</c:v>
                </c:pt>
                <c:pt idx="76">
                  <c:v>158</c:v>
                </c:pt>
                <c:pt idx="77">
                  <c:v>157</c:v>
                </c:pt>
                <c:pt idx="78">
                  <c:v>147</c:v>
                </c:pt>
                <c:pt idx="79">
                  <c:v>185</c:v>
                </c:pt>
                <c:pt idx="80">
                  <c:v>158</c:v>
                </c:pt>
                <c:pt idx="81">
                  <c:v>170</c:v>
                </c:pt>
              </c:numCache>
            </c:numRef>
          </c:val>
          <c:extLst>
            <c:ext xmlns:c16="http://schemas.microsoft.com/office/drawing/2014/chart" uri="{C3380CC4-5D6E-409C-BE32-E72D297353CC}">
              <c16:uniqueId val="{00000001-D681-422F-8282-8C046920EE5E}"/>
            </c:ext>
          </c:extLst>
        </c:ser>
        <c:dLbls>
          <c:showLegendKey val="0"/>
          <c:showVal val="0"/>
          <c:showCatName val="0"/>
          <c:showSerName val="0"/>
          <c:showPercent val="0"/>
          <c:showBubbleSize val="0"/>
        </c:dLbls>
        <c:gapWidth val="150"/>
        <c:axId val="83318656"/>
        <c:axId val="83320192"/>
      </c:barChart>
      <c:catAx>
        <c:axId val="83318656"/>
        <c:scaling>
          <c:orientation val="minMax"/>
        </c:scaling>
        <c:delete val="0"/>
        <c:axPos val="b"/>
        <c:numFmt formatCode="General" sourceLinked="0"/>
        <c:majorTickMark val="out"/>
        <c:minorTickMark val="none"/>
        <c:tickLblPos val="nextTo"/>
        <c:crossAx val="83320192"/>
        <c:crosses val="autoZero"/>
        <c:auto val="1"/>
        <c:lblAlgn val="ctr"/>
        <c:lblOffset val="100"/>
        <c:noMultiLvlLbl val="0"/>
      </c:catAx>
      <c:valAx>
        <c:axId val="83320192"/>
        <c:scaling>
          <c:orientation val="minMax"/>
          <c:max val="200"/>
        </c:scaling>
        <c:delete val="0"/>
        <c:axPos val="l"/>
        <c:majorGridlines/>
        <c:numFmt formatCode="General" sourceLinked="1"/>
        <c:majorTickMark val="out"/>
        <c:minorTickMark val="none"/>
        <c:tickLblPos val="nextTo"/>
        <c:crossAx val="8331865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strRef>
              <c:f>Vancouver!$B$1</c:f>
              <c:strCache>
                <c:ptCount val="1"/>
                <c:pt idx="0">
                  <c:v>Mittelwert 1937 - 2018</c:v>
                </c:pt>
              </c:strCache>
            </c:strRef>
          </c:tx>
          <c:marker>
            <c:symbol val="none"/>
          </c:marker>
          <c:cat>
            <c:strRef>
              <c:f>Vancouver!$A$2:$A$13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Vancouver!$B$2:$B$13</c:f>
              <c:numCache>
                <c:formatCode>0.0</c:formatCode>
                <c:ptCount val="12"/>
                <c:pt idx="0">
                  <c:v>3.156097560975609</c:v>
                </c:pt>
                <c:pt idx="1">
                  <c:v>4.6085365853658535</c:v>
                </c:pt>
                <c:pt idx="2">
                  <c:v>6.4085365853658507</c:v>
                </c:pt>
                <c:pt idx="3">
                  <c:v>9.1475609756097569</c:v>
                </c:pt>
                <c:pt idx="4">
                  <c:v>12.593902439024388</c:v>
                </c:pt>
                <c:pt idx="5">
                  <c:v>15.40365853658537</c:v>
                </c:pt>
                <c:pt idx="6">
                  <c:v>17.678048780487799</c:v>
                </c:pt>
                <c:pt idx="7">
                  <c:v>17.512195121951216</c:v>
                </c:pt>
                <c:pt idx="8">
                  <c:v>14.58292682926829</c:v>
                </c:pt>
                <c:pt idx="9">
                  <c:v>10.210975609756098</c:v>
                </c:pt>
                <c:pt idx="10">
                  <c:v>6.1707317073170742</c:v>
                </c:pt>
                <c:pt idx="11">
                  <c:v>3.770731707317073</c:v>
                </c:pt>
              </c:numCache>
            </c:numRef>
          </c:val>
          <c:smooth val="0"/>
          <c:extLst>
            <c:ext xmlns:c16="http://schemas.microsoft.com/office/drawing/2014/chart" uri="{C3380CC4-5D6E-409C-BE32-E72D297353CC}">
              <c16:uniqueId val="{00000000-C2F1-454A-8969-741459790E6D}"/>
            </c:ext>
          </c:extLst>
        </c:ser>
        <c:ser>
          <c:idx val="1"/>
          <c:order val="1"/>
          <c:tx>
            <c:strRef>
              <c:f>Vancouver!$C$1</c:f>
              <c:strCache>
                <c:ptCount val="1"/>
                <c:pt idx="0">
                  <c:v>Mittelwert  1981 - 2010</c:v>
                </c:pt>
              </c:strCache>
            </c:strRef>
          </c:tx>
          <c:marker>
            <c:symbol val="none"/>
          </c:marker>
          <c:cat>
            <c:strRef>
              <c:f>Vancouver!$A$2:$A$13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Vancouver!$C$2:$C$13</c:f>
              <c:numCache>
                <c:formatCode>0.0</c:formatCode>
                <c:ptCount val="12"/>
                <c:pt idx="0">
                  <c:v>4.0999999999999996</c:v>
                </c:pt>
                <c:pt idx="1">
                  <c:v>4.9000000000000004</c:v>
                </c:pt>
                <c:pt idx="2">
                  <c:v>6.9</c:v>
                </c:pt>
                <c:pt idx="3">
                  <c:v>9.4</c:v>
                </c:pt>
                <c:pt idx="4">
                  <c:v>12.8</c:v>
                </c:pt>
                <c:pt idx="5">
                  <c:v>15.7</c:v>
                </c:pt>
                <c:pt idx="6">
                  <c:v>18</c:v>
                </c:pt>
                <c:pt idx="7">
                  <c:v>18</c:v>
                </c:pt>
                <c:pt idx="8">
                  <c:v>14.9</c:v>
                </c:pt>
                <c:pt idx="9">
                  <c:v>10.3</c:v>
                </c:pt>
                <c:pt idx="10">
                  <c:v>6.3</c:v>
                </c:pt>
                <c:pt idx="11">
                  <c:v>3.6</c:v>
                </c:pt>
              </c:numCache>
            </c:numRef>
          </c:val>
          <c:smooth val="0"/>
          <c:extLst>
            <c:ext xmlns:c16="http://schemas.microsoft.com/office/drawing/2014/chart" uri="{C3380CC4-5D6E-409C-BE32-E72D297353CC}">
              <c16:uniqueId val="{00000001-C2F1-454A-8969-741459790E6D}"/>
            </c:ext>
          </c:extLst>
        </c:ser>
        <c:dLbls>
          <c:showLegendKey val="0"/>
          <c:showVal val="0"/>
          <c:showCatName val="0"/>
          <c:showSerName val="0"/>
          <c:showPercent val="0"/>
          <c:showBubbleSize val="0"/>
        </c:dLbls>
        <c:smooth val="0"/>
        <c:axId val="82269312"/>
        <c:axId val="82270848"/>
      </c:lineChart>
      <c:catAx>
        <c:axId val="82269312"/>
        <c:scaling>
          <c:orientation val="minMax"/>
        </c:scaling>
        <c:delete val="0"/>
        <c:axPos val="b"/>
        <c:majorGridlines/>
        <c:numFmt formatCode="General" sourceLinked="0"/>
        <c:majorTickMark val="out"/>
        <c:minorTickMark val="none"/>
        <c:tickLblPos val="nextTo"/>
        <c:crossAx val="82270848"/>
        <c:crosses val="autoZero"/>
        <c:auto val="1"/>
        <c:lblAlgn val="ctr"/>
        <c:lblOffset val="100"/>
        <c:noMultiLvlLbl val="0"/>
      </c:catAx>
      <c:valAx>
        <c:axId val="82270848"/>
        <c:scaling>
          <c:orientation val="minMax"/>
        </c:scaling>
        <c:delete val="0"/>
        <c:axPos val="l"/>
        <c:majorGridlines/>
        <c:numFmt formatCode="0.0" sourceLinked="1"/>
        <c:majorTickMark val="out"/>
        <c:minorTickMark val="none"/>
        <c:tickLblPos val="nextTo"/>
        <c:crossAx val="8226931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Vancouver!$B$161</c:f>
              <c:strCache>
                <c:ptCount val="1"/>
                <c:pt idx="0">
                  <c:v>Mittelwert 1937 - 2018</c:v>
                </c:pt>
              </c:strCache>
            </c:strRef>
          </c:tx>
          <c:invertIfNegative val="0"/>
          <c:cat>
            <c:strRef>
              <c:f>Vancouver!$A$162:$A$173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Vancouver!$B$162:$B$173</c:f>
              <c:numCache>
                <c:formatCode>0</c:formatCode>
                <c:ptCount val="12"/>
                <c:pt idx="0">
                  <c:v>18.817073170731707</c:v>
                </c:pt>
                <c:pt idx="1">
                  <c:v>15.792682926829269</c:v>
                </c:pt>
                <c:pt idx="2">
                  <c:v>16.939024390243901</c:v>
                </c:pt>
                <c:pt idx="3">
                  <c:v>14.085365853658537</c:v>
                </c:pt>
                <c:pt idx="4">
                  <c:v>11.390243902439025</c:v>
                </c:pt>
                <c:pt idx="5">
                  <c:v>10.109756097560975</c:v>
                </c:pt>
                <c:pt idx="6">
                  <c:v>6.024390243902439</c:v>
                </c:pt>
                <c:pt idx="7">
                  <c:v>6.9390243902439028</c:v>
                </c:pt>
                <c:pt idx="8">
                  <c:v>9.2195121951219505</c:v>
                </c:pt>
                <c:pt idx="9">
                  <c:v>15.25609756097561</c:v>
                </c:pt>
                <c:pt idx="10">
                  <c:v>19.097560975609756</c:v>
                </c:pt>
                <c:pt idx="11">
                  <c:v>19.743902439024389</c:v>
                </c:pt>
              </c:numCache>
            </c:numRef>
          </c:val>
          <c:extLst>
            <c:ext xmlns:c16="http://schemas.microsoft.com/office/drawing/2014/chart" uri="{C3380CC4-5D6E-409C-BE32-E72D297353CC}">
              <c16:uniqueId val="{00000000-C353-4401-8850-CE83DF16B2BA}"/>
            </c:ext>
          </c:extLst>
        </c:ser>
        <c:ser>
          <c:idx val="1"/>
          <c:order val="1"/>
          <c:tx>
            <c:strRef>
              <c:f>Vancouver!$C$161</c:f>
              <c:strCache>
                <c:ptCount val="1"/>
                <c:pt idx="0">
                  <c:v>Mittelwert  1981 - 2010</c:v>
                </c:pt>
              </c:strCache>
            </c:strRef>
          </c:tx>
          <c:invertIfNegative val="0"/>
          <c:cat>
            <c:strRef>
              <c:f>Vancouver!$A$162:$A$173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Vancouver!$C$162:$C$173</c:f>
              <c:numCache>
                <c:formatCode>0</c:formatCode>
                <c:ptCount val="12"/>
                <c:pt idx="0">
                  <c:v>19.433333333333334</c:v>
                </c:pt>
                <c:pt idx="1">
                  <c:v>15.333333333333334</c:v>
                </c:pt>
                <c:pt idx="2">
                  <c:v>17.733333333333334</c:v>
                </c:pt>
                <c:pt idx="3">
                  <c:v>14.766666666666667</c:v>
                </c:pt>
                <c:pt idx="4">
                  <c:v>13.133333333333333</c:v>
                </c:pt>
                <c:pt idx="5">
                  <c:v>11.5</c:v>
                </c:pt>
                <c:pt idx="6">
                  <c:v>6.2666666666666666</c:v>
                </c:pt>
                <c:pt idx="7">
                  <c:v>6.7</c:v>
                </c:pt>
                <c:pt idx="8">
                  <c:v>8.6333333333333329</c:v>
                </c:pt>
                <c:pt idx="9">
                  <c:v>15.4</c:v>
                </c:pt>
                <c:pt idx="10">
                  <c:v>20.366666666666667</c:v>
                </c:pt>
                <c:pt idx="11">
                  <c:v>19.399999999999999</c:v>
                </c:pt>
              </c:numCache>
            </c:numRef>
          </c:val>
          <c:extLst>
            <c:ext xmlns:c16="http://schemas.microsoft.com/office/drawing/2014/chart" uri="{C3380CC4-5D6E-409C-BE32-E72D297353CC}">
              <c16:uniqueId val="{00000001-C353-4401-8850-CE83DF16B2BA}"/>
            </c:ext>
          </c:extLst>
        </c:ser>
        <c:dLbls>
          <c:showLegendKey val="0"/>
          <c:showVal val="0"/>
          <c:showCatName val="0"/>
          <c:showSerName val="0"/>
          <c:showPercent val="0"/>
          <c:showBubbleSize val="0"/>
        </c:dLbls>
        <c:gapWidth val="150"/>
        <c:axId val="83353984"/>
        <c:axId val="83355520"/>
      </c:barChart>
      <c:catAx>
        <c:axId val="83353984"/>
        <c:scaling>
          <c:orientation val="minMax"/>
        </c:scaling>
        <c:delete val="0"/>
        <c:axPos val="b"/>
        <c:numFmt formatCode="General" sourceLinked="0"/>
        <c:majorTickMark val="out"/>
        <c:minorTickMark val="none"/>
        <c:tickLblPos val="nextTo"/>
        <c:crossAx val="83355520"/>
        <c:crosses val="autoZero"/>
        <c:auto val="1"/>
        <c:lblAlgn val="ctr"/>
        <c:lblOffset val="100"/>
        <c:noMultiLvlLbl val="0"/>
      </c:catAx>
      <c:valAx>
        <c:axId val="83355520"/>
        <c:scaling>
          <c:orientation val="minMax"/>
        </c:scaling>
        <c:delete val="0"/>
        <c:axPos val="l"/>
        <c:majorGridlines/>
        <c:numFmt formatCode="0" sourceLinked="1"/>
        <c:majorTickMark val="out"/>
        <c:minorTickMark val="none"/>
        <c:tickLblPos val="nextTo"/>
        <c:crossAx val="8335398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title>
    <c:autoTitleDeleted val="0"/>
    <c:plotArea>
      <c:layout/>
      <c:lineChart>
        <c:grouping val="standard"/>
        <c:varyColors val="0"/>
        <c:ser>
          <c:idx val="0"/>
          <c:order val="0"/>
          <c:tx>
            <c:strRef>
              <c:f>Vancouver!$A$224</c:f>
              <c:strCache>
                <c:ptCount val="1"/>
                <c:pt idx="0">
                  <c:v>fk (Km/h)</c:v>
                </c:pt>
              </c:strCache>
            </c:strRef>
          </c:tx>
          <c:marker>
            <c:symbol val="none"/>
          </c:marker>
          <c:trendline>
            <c:trendlineType val="poly"/>
            <c:order val="6"/>
            <c:dispRSqr val="0"/>
            <c:dispEq val="0"/>
          </c:trendline>
          <c:cat>
            <c:strRef>
              <c:f>Vancouver!$W$224:$CH$224</c:f>
              <c:strCache>
                <c:ptCount val="64"/>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strCache>
            </c:strRef>
          </c:cat>
          <c:val>
            <c:numRef>
              <c:f>Vancouver!$W$237:$CH$237</c:f>
              <c:numCache>
                <c:formatCode>0</c:formatCode>
                <c:ptCount val="64"/>
                <c:pt idx="0">
                  <c:v>79.333333333333329</c:v>
                </c:pt>
                <c:pt idx="1">
                  <c:v>70.333333333333329</c:v>
                </c:pt>
                <c:pt idx="2">
                  <c:v>72.5</c:v>
                </c:pt>
                <c:pt idx="3">
                  <c:v>71.333333333333329</c:v>
                </c:pt>
                <c:pt idx="4">
                  <c:v>68.666666666666671</c:v>
                </c:pt>
                <c:pt idx="5">
                  <c:v>76</c:v>
                </c:pt>
                <c:pt idx="6">
                  <c:v>81.666666666666671</c:v>
                </c:pt>
                <c:pt idx="7">
                  <c:v>71.166666666666671</c:v>
                </c:pt>
                <c:pt idx="8">
                  <c:v>63</c:v>
                </c:pt>
                <c:pt idx="9">
                  <c:v>67.333333333333329</c:v>
                </c:pt>
                <c:pt idx="10">
                  <c:v>55</c:v>
                </c:pt>
                <c:pt idx="11">
                  <c:v>56.75</c:v>
                </c:pt>
                <c:pt idx="12">
                  <c:v>60.333333333333336</c:v>
                </c:pt>
                <c:pt idx="13">
                  <c:v>58.666666666666664</c:v>
                </c:pt>
                <c:pt idx="14">
                  <c:v>56.75</c:v>
                </c:pt>
                <c:pt idx="15">
                  <c:v>59.5</c:v>
                </c:pt>
                <c:pt idx="16">
                  <c:v>67.583333333333329</c:v>
                </c:pt>
                <c:pt idx="17">
                  <c:v>63.5</c:v>
                </c:pt>
                <c:pt idx="18">
                  <c:v>56.416666666666664</c:v>
                </c:pt>
                <c:pt idx="19">
                  <c:v>62.25</c:v>
                </c:pt>
                <c:pt idx="20">
                  <c:v>67.75</c:v>
                </c:pt>
                <c:pt idx="21">
                  <c:v>51</c:v>
                </c:pt>
                <c:pt idx="22">
                  <c:v>56.833333333333336</c:v>
                </c:pt>
                <c:pt idx="23">
                  <c:v>58.5</c:v>
                </c:pt>
                <c:pt idx="24">
                  <c:v>55.25</c:v>
                </c:pt>
                <c:pt idx="25">
                  <c:v>62.583333333333336</c:v>
                </c:pt>
                <c:pt idx="26">
                  <c:v>60.333333333333336</c:v>
                </c:pt>
                <c:pt idx="27">
                  <c:v>60.166666666666664</c:v>
                </c:pt>
                <c:pt idx="28">
                  <c:v>54.75</c:v>
                </c:pt>
                <c:pt idx="29">
                  <c:v>53.333333333333336</c:v>
                </c:pt>
                <c:pt idx="30">
                  <c:v>52.166666666666664</c:v>
                </c:pt>
                <c:pt idx="31">
                  <c:v>57.583333333333336</c:v>
                </c:pt>
                <c:pt idx="32">
                  <c:v>59.166666666666664</c:v>
                </c:pt>
                <c:pt idx="33">
                  <c:v>58.166666666666664</c:v>
                </c:pt>
                <c:pt idx="34">
                  <c:v>49.916666666666664</c:v>
                </c:pt>
                <c:pt idx="35">
                  <c:v>55.75</c:v>
                </c:pt>
                <c:pt idx="36">
                  <c:v>61.666666666666664</c:v>
                </c:pt>
                <c:pt idx="37">
                  <c:v>64.727272727272734</c:v>
                </c:pt>
                <c:pt idx="38">
                  <c:v>57</c:v>
                </c:pt>
                <c:pt idx="39">
                  <c:v>61.25</c:v>
                </c:pt>
                <c:pt idx="40">
                  <c:v>63.666666666666664</c:v>
                </c:pt>
                <c:pt idx="41">
                  <c:v>59.583333333333336</c:v>
                </c:pt>
                <c:pt idx="42">
                  <c:v>65.666666666666671</c:v>
                </c:pt>
                <c:pt idx="43">
                  <c:v>59.916666666666664</c:v>
                </c:pt>
                <c:pt idx="44">
                  <c:v>67.916666666666671</c:v>
                </c:pt>
                <c:pt idx="45">
                  <c:v>61.083333333333336</c:v>
                </c:pt>
                <c:pt idx="46">
                  <c:v>61.25</c:v>
                </c:pt>
                <c:pt idx="47">
                  <c:v>62.25</c:v>
                </c:pt>
                <c:pt idx="48">
                  <c:v>59.666666666666664</c:v>
                </c:pt>
                <c:pt idx="49">
                  <c:v>57.75</c:v>
                </c:pt>
                <c:pt idx="50">
                  <c:v>57</c:v>
                </c:pt>
                <c:pt idx="51">
                  <c:v>66.166666666666671</c:v>
                </c:pt>
                <c:pt idx="52">
                  <c:v>60.666666666666664</c:v>
                </c:pt>
                <c:pt idx="53">
                  <c:v>63.166666666666664</c:v>
                </c:pt>
                <c:pt idx="54">
                  <c:v>60.5</c:v>
                </c:pt>
                <c:pt idx="55">
                  <c:v>64.666666666666671</c:v>
                </c:pt>
                <c:pt idx="56">
                  <c:v>58.25</c:v>
                </c:pt>
                <c:pt idx="57">
                  <c:v>63.083333333333336</c:v>
                </c:pt>
                <c:pt idx="58">
                  <c:v>60.416666666666664</c:v>
                </c:pt>
                <c:pt idx="59">
                  <c:v>62.583333333333336</c:v>
                </c:pt>
                <c:pt idx="60">
                  <c:v>64.5</c:v>
                </c:pt>
                <c:pt idx="61">
                  <c:v>63.5</c:v>
                </c:pt>
                <c:pt idx="62">
                  <c:v>61.583333333333336</c:v>
                </c:pt>
                <c:pt idx="63">
                  <c:v>62.416666666666664</c:v>
                </c:pt>
              </c:numCache>
            </c:numRef>
          </c:val>
          <c:smooth val="0"/>
          <c:extLst>
            <c:ext xmlns:c16="http://schemas.microsoft.com/office/drawing/2014/chart" uri="{C3380CC4-5D6E-409C-BE32-E72D297353CC}">
              <c16:uniqueId val="{00000001-B22D-40D7-9541-504069C60E42}"/>
            </c:ext>
          </c:extLst>
        </c:ser>
        <c:dLbls>
          <c:showLegendKey val="0"/>
          <c:showVal val="0"/>
          <c:showCatName val="0"/>
          <c:showSerName val="0"/>
          <c:showPercent val="0"/>
          <c:showBubbleSize val="0"/>
        </c:dLbls>
        <c:smooth val="0"/>
        <c:axId val="82328192"/>
        <c:axId val="82346368"/>
      </c:lineChart>
      <c:catAx>
        <c:axId val="82328192"/>
        <c:scaling>
          <c:orientation val="minMax"/>
        </c:scaling>
        <c:delete val="0"/>
        <c:axPos val="b"/>
        <c:majorGridlines/>
        <c:numFmt formatCode="General" sourceLinked="0"/>
        <c:majorTickMark val="out"/>
        <c:minorTickMark val="none"/>
        <c:tickLblPos val="nextTo"/>
        <c:crossAx val="82346368"/>
        <c:crosses val="autoZero"/>
        <c:auto val="1"/>
        <c:lblAlgn val="ctr"/>
        <c:lblOffset val="100"/>
        <c:noMultiLvlLbl val="0"/>
      </c:catAx>
      <c:valAx>
        <c:axId val="82346368"/>
        <c:scaling>
          <c:orientation val="minMax"/>
          <c:min val="40"/>
        </c:scaling>
        <c:delete val="0"/>
        <c:axPos val="l"/>
        <c:majorGridlines/>
        <c:numFmt formatCode="0" sourceLinked="1"/>
        <c:majorTickMark val="out"/>
        <c:minorTickMark val="none"/>
        <c:tickLblPos val="nextTo"/>
        <c:crossAx val="823281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lineChart>
        <c:grouping val="standard"/>
        <c:varyColors val="0"/>
        <c:ser>
          <c:idx val="0"/>
          <c:order val="0"/>
          <c:tx>
            <c:strRef>
              <c:f>Vancouver!$B$224</c:f>
              <c:strCache>
                <c:ptCount val="1"/>
                <c:pt idx="0">
                  <c:v>Mittelwert 1955 - 2018</c:v>
                </c:pt>
              </c:strCache>
            </c:strRef>
          </c:tx>
          <c:marker>
            <c:symbol val="none"/>
          </c:marker>
          <c:cat>
            <c:strRef>
              <c:f>Vancouver!$A$225:$A$236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Vancouver!$B$225:$B$236</c:f>
              <c:numCache>
                <c:formatCode>0</c:formatCode>
                <c:ptCount val="12"/>
                <c:pt idx="0">
                  <c:v>68.765625</c:v>
                </c:pt>
                <c:pt idx="1">
                  <c:v>66.28125</c:v>
                </c:pt>
                <c:pt idx="2">
                  <c:v>70.234375</c:v>
                </c:pt>
                <c:pt idx="3">
                  <c:v>64.640625</c:v>
                </c:pt>
                <c:pt idx="4">
                  <c:v>57.078125</c:v>
                </c:pt>
                <c:pt idx="5">
                  <c:v>52.203125</c:v>
                </c:pt>
                <c:pt idx="6">
                  <c:v>49.666666666666664</c:v>
                </c:pt>
                <c:pt idx="7">
                  <c:v>48.53125</c:v>
                </c:pt>
                <c:pt idx="8">
                  <c:v>57.5</c:v>
                </c:pt>
                <c:pt idx="9">
                  <c:v>64.890625</c:v>
                </c:pt>
                <c:pt idx="10">
                  <c:v>72.203125</c:v>
                </c:pt>
                <c:pt idx="11">
                  <c:v>70.875</c:v>
                </c:pt>
              </c:numCache>
            </c:numRef>
          </c:val>
          <c:smooth val="0"/>
          <c:extLst>
            <c:ext xmlns:c16="http://schemas.microsoft.com/office/drawing/2014/chart" uri="{C3380CC4-5D6E-409C-BE32-E72D297353CC}">
              <c16:uniqueId val="{00000000-C316-435A-B06A-FA98924FCFE3}"/>
            </c:ext>
          </c:extLst>
        </c:ser>
        <c:ser>
          <c:idx val="1"/>
          <c:order val="1"/>
          <c:tx>
            <c:strRef>
              <c:f>Vancouver!$C$224</c:f>
              <c:strCache>
                <c:ptCount val="1"/>
                <c:pt idx="0">
                  <c:v>Mittelwert  1981 - 2010</c:v>
                </c:pt>
              </c:strCache>
            </c:strRef>
          </c:tx>
          <c:marker>
            <c:symbol val="none"/>
          </c:marker>
          <c:cat>
            <c:strRef>
              <c:f>Vancouver!$A$225:$A$236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Vancouver!$C$225:$C$236</c:f>
              <c:numCache>
                <c:formatCode>0</c:formatCode>
                <c:ptCount val="12"/>
                <c:pt idx="0">
                  <c:v>67.433333333333337</c:v>
                </c:pt>
                <c:pt idx="1">
                  <c:v>63.43333333333333</c:v>
                </c:pt>
                <c:pt idx="2">
                  <c:v>67.86666666666666</c:v>
                </c:pt>
                <c:pt idx="3">
                  <c:v>60.5</c:v>
                </c:pt>
                <c:pt idx="4">
                  <c:v>55.666666666666664</c:v>
                </c:pt>
                <c:pt idx="5">
                  <c:v>50.6</c:v>
                </c:pt>
                <c:pt idx="6">
                  <c:v>46.241379310344826</c:v>
                </c:pt>
                <c:pt idx="7">
                  <c:v>45.93333333333333</c:v>
                </c:pt>
                <c:pt idx="8">
                  <c:v>55.1</c:v>
                </c:pt>
                <c:pt idx="9">
                  <c:v>60.4</c:v>
                </c:pt>
                <c:pt idx="10">
                  <c:v>65.466666666666669</c:v>
                </c:pt>
                <c:pt idx="11">
                  <c:v>67.433333333333337</c:v>
                </c:pt>
              </c:numCache>
            </c:numRef>
          </c:val>
          <c:smooth val="0"/>
          <c:extLst>
            <c:ext xmlns:c16="http://schemas.microsoft.com/office/drawing/2014/chart" uri="{C3380CC4-5D6E-409C-BE32-E72D297353CC}">
              <c16:uniqueId val="{00000001-C316-435A-B06A-FA98924FCFE3}"/>
            </c:ext>
          </c:extLst>
        </c:ser>
        <c:dLbls>
          <c:showLegendKey val="0"/>
          <c:showVal val="0"/>
          <c:showCatName val="0"/>
          <c:showSerName val="0"/>
          <c:showPercent val="0"/>
          <c:showBubbleSize val="0"/>
        </c:dLbls>
        <c:smooth val="0"/>
        <c:axId val="82392192"/>
        <c:axId val="82393728"/>
      </c:lineChart>
      <c:catAx>
        <c:axId val="82392192"/>
        <c:scaling>
          <c:orientation val="minMax"/>
        </c:scaling>
        <c:delete val="0"/>
        <c:axPos val="b"/>
        <c:majorGridlines/>
        <c:numFmt formatCode="General" sourceLinked="0"/>
        <c:majorTickMark val="out"/>
        <c:minorTickMark val="none"/>
        <c:tickLblPos val="nextTo"/>
        <c:crossAx val="82393728"/>
        <c:crosses val="autoZero"/>
        <c:auto val="1"/>
        <c:lblAlgn val="ctr"/>
        <c:lblOffset val="100"/>
        <c:noMultiLvlLbl val="0"/>
      </c:catAx>
      <c:valAx>
        <c:axId val="82393728"/>
        <c:scaling>
          <c:orientation val="minMax"/>
          <c:min val="40"/>
        </c:scaling>
        <c:delete val="0"/>
        <c:axPos val="l"/>
        <c:majorGridlines/>
        <c:numFmt formatCode="0" sourceLinked="1"/>
        <c:majorTickMark val="out"/>
        <c:minorTickMark val="none"/>
        <c:tickLblPos val="nextTo"/>
        <c:crossAx val="823921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barChart>
        <c:barDir val="col"/>
        <c:grouping val="clustered"/>
        <c:varyColors val="0"/>
        <c:ser>
          <c:idx val="0"/>
          <c:order val="0"/>
          <c:tx>
            <c:strRef>
              <c:f>Vancouver!$A$239</c:f>
              <c:strCache>
                <c:ptCount val="1"/>
                <c:pt idx="0">
                  <c:v>Kältesumme</c:v>
                </c:pt>
              </c:strCache>
            </c:strRef>
          </c:tx>
          <c:invertIfNegative val="0"/>
          <c:trendline>
            <c:trendlineType val="poly"/>
            <c:order val="3"/>
            <c:dispRSqr val="0"/>
            <c:dispEq val="0"/>
          </c:trendline>
          <c:cat>
            <c:strRef>
              <c:f>Vancouver!$F$253:$CH$253</c:f>
              <c:strCache>
                <c:ptCount val="81"/>
                <c:pt idx="0">
                  <c:v>1937/
1938</c:v>
                </c:pt>
                <c:pt idx="1">
                  <c:v>1938/
1939</c:v>
                </c:pt>
                <c:pt idx="2">
                  <c:v>1939/
1940</c:v>
                </c:pt>
                <c:pt idx="3">
                  <c:v>1940/
1941</c:v>
                </c:pt>
                <c:pt idx="4">
                  <c:v>1941/
1942</c:v>
                </c:pt>
                <c:pt idx="5">
                  <c:v>1942/
1943</c:v>
                </c:pt>
                <c:pt idx="6">
                  <c:v>1943/
1944</c:v>
                </c:pt>
                <c:pt idx="7">
                  <c:v>1944/
1945</c:v>
                </c:pt>
                <c:pt idx="8">
                  <c:v>1945/
1946</c:v>
                </c:pt>
                <c:pt idx="9">
                  <c:v>1946/
1947</c:v>
                </c:pt>
                <c:pt idx="10">
                  <c:v>1947/
1948</c:v>
                </c:pt>
                <c:pt idx="11">
                  <c:v>1948/
1949</c:v>
                </c:pt>
                <c:pt idx="12">
                  <c:v>1949/
1950</c:v>
                </c:pt>
                <c:pt idx="13">
                  <c:v>1950/
1951</c:v>
                </c:pt>
                <c:pt idx="14">
                  <c:v>1951/
1952</c:v>
                </c:pt>
                <c:pt idx="15">
                  <c:v>1952/
1953</c:v>
                </c:pt>
                <c:pt idx="16">
                  <c:v>1953/
1954</c:v>
                </c:pt>
                <c:pt idx="17">
                  <c:v>1954/
1955</c:v>
                </c:pt>
                <c:pt idx="18">
                  <c:v>1955/
1956</c:v>
                </c:pt>
                <c:pt idx="19">
                  <c:v>1956/
1957</c:v>
                </c:pt>
                <c:pt idx="20">
                  <c:v>1957/
1958</c:v>
                </c:pt>
                <c:pt idx="21">
                  <c:v>1958/
1959</c:v>
                </c:pt>
                <c:pt idx="22">
                  <c:v>1959/
1960</c:v>
                </c:pt>
                <c:pt idx="23">
                  <c:v>1960/
1961</c:v>
                </c:pt>
                <c:pt idx="24">
                  <c:v>1961/
1962</c:v>
                </c:pt>
                <c:pt idx="25">
                  <c:v>1962/
1963</c:v>
                </c:pt>
                <c:pt idx="26">
                  <c:v>1963/
1964</c:v>
                </c:pt>
                <c:pt idx="27">
                  <c:v>1964/
1965</c:v>
                </c:pt>
                <c:pt idx="28">
                  <c:v>1965/
1966</c:v>
                </c:pt>
                <c:pt idx="29">
                  <c:v>1966/
1967</c:v>
                </c:pt>
                <c:pt idx="30">
                  <c:v>1967/
1968</c:v>
                </c:pt>
                <c:pt idx="31">
                  <c:v>1968/
1969</c:v>
                </c:pt>
                <c:pt idx="32">
                  <c:v>1969/
1970</c:v>
                </c:pt>
                <c:pt idx="33">
                  <c:v>1970/
1971</c:v>
                </c:pt>
                <c:pt idx="34">
                  <c:v>1971/
1972</c:v>
                </c:pt>
                <c:pt idx="35">
                  <c:v>1972/
1973</c:v>
                </c:pt>
                <c:pt idx="36">
                  <c:v>1973/
1974</c:v>
                </c:pt>
                <c:pt idx="37">
                  <c:v>1974/
1975</c:v>
                </c:pt>
                <c:pt idx="38">
                  <c:v>1975/
1976</c:v>
                </c:pt>
                <c:pt idx="39">
                  <c:v>1976/
1977</c:v>
                </c:pt>
                <c:pt idx="40">
                  <c:v>1977/
1978</c:v>
                </c:pt>
                <c:pt idx="41">
                  <c:v>1978/
1979</c:v>
                </c:pt>
                <c:pt idx="42">
                  <c:v>1979/
1980</c:v>
                </c:pt>
                <c:pt idx="43">
                  <c:v>1980/
1981</c:v>
                </c:pt>
                <c:pt idx="44">
                  <c:v>1981/
1982</c:v>
                </c:pt>
                <c:pt idx="45">
                  <c:v>1982/
1983</c:v>
                </c:pt>
                <c:pt idx="46">
                  <c:v>1983/
1984</c:v>
                </c:pt>
                <c:pt idx="47">
                  <c:v>1984/
1985</c:v>
                </c:pt>
                <c:pt idx="48">
                  <c:v>1985/
1986</c:v>
                </c:pt>
                <c:pt idx="49">
                  <c:v>1986/
1987</c:v>
                </c:pt>
                <c:pt idx="50">
                  <c:v>1987/
1988</c:v>
                </c:pt>
                <c:pt idx="51">
                  <c:v>1988/
1989</c:v>
                </c:pt>
                <c:pt idx="52">
                  <c:v>1989/
1990</c:v>
                </c:pt>
                <c:pt idx="53">
                  <c:v>1990/
1991</c:v>
                </c:pt>
                <c:pt idx="54">
                  <c:v>1991/
1992</c:v>
                </c:pt>
                <c:pt idx="55">
                  <c:v>1992/
1993</c:v>
                </c:pt>
                <c:pt idx="56">
                  <c:v>1993/
1994</c:v>
                </c:pt>
                <c:pt idx="57">
                  <c:v>1994/
1995</c:v>
                </c:pt>
                <c:pt idx="58">
                  <c:v>1995/
1996</c:v>
                </c:pt>
                <c:pt idx="59">
                  <c:v>1996/
1997</c:v>
                </c:pt>
                <c:pt idx="60">
                  <c:v>1997/
1998</c:v>
                </c:pt>
                <c:pt idx="61">
                  <c:v>1998/
1999</c:v>
                </c:pt>
                <c:pt idx="62">
                  <c:v>1999/
2000</c:v>
                </c:pt>
                <c:pt idx="63">
                  <c:v>2000/
2001</c:v>
                </c:pt>
                <c:pt idx="64">
                  <c:v>2001/
2002</c:v>
                </c:pt>
                <c:pt idx="65">
                  <c:v>2002/
2003</c:v>
                </c:pt>
                <c:pt idx="66">
                  <c:v>2003/
2004</c:v>
                </c:pt>
                <c:pt idx="67">
                  <c:v>2004/
2005</c:v>
                </c:pt>
                <c:pt idx="68">
                  <c:v>2005/
2006</c:v>
                </c:pt>
                <c:pt idx="69">
                  <c:v>2006/
2007</c:v>
                </c:pt>
                <c:pt idx="70">
                  <c:v>2007/
2008</c:v>
                </c:pt>
                <c:pt idx="71">
                  <c:v>2008/
2009</c:v>
                </c:pt>
                <c:pt idx="72">
                  <c:v>2009/
2010</c:v>
                </c:pt>
                <c:pt idx="73">
                  <c:v>2010/
2011</c:v>
                </c:pt>
                <c:pt idx="74">
                  <c:v>2011/
2012</c:v>
                </c:pt>
                <c:pt idx="75">
                  <c:v>2012/
2013</c:v>
                </c:pt>
                <c:pt idx="76">
                  <c:v>2013/
2014</c:v>
                </c:pt>
                <c:pt idx="77">
                  <c:v>2014/
2015</c:v>
                </c:pt>
                <c:pt idx="78">
                  <c:v>2015/
2016</c:v>
                </c:pt>
                <c:pt idx="79">
                  <c:v>2016/
2017</c:v>
                </c:pt>
                <c:pt idx="80">
                  <c:v>2017/
2018</c:v>
                </c:pt>
              </c:strCache>
            </c:strRef>
          </c:cat>
          <c:val>
            <c:numRef>
              <c:f>Vancouver!$F$254:$CH$254</c:f>
              <c:numCache>
                <c:formatCode>0.0</c:formatCode>
                <c:ptCount val="81"/>
                <c:pt idx="0">
                  <c:v>17.100000000000001</c:v>
                </c:pt>
                <c:pt idx="1">
                  <c:v>19.7</c:v>
                </c:pt>
                <c:pt idx="2">
                  <c:v>2.2999999999999998</c:v>
                </c:pt>
                <c:pt idx="3">
                  <c:v>9.1</c:v>
                </c:pt>
                <c:pt idx="4">
                  <c:v>33</c:v>
                </c:pt>
                <c:pt idx="5">
                  <c:v>75.400000000000006</c:v>
                </c:pt>
                <c:pt idx="6">
                  <c:v>0</c:v>
                </c:pt>
                <c:pt idx="7">
                  <c:v>6.3</c:v>
                </c:pt>
                <c:pt idx="8">
                  <c:v>17.400000000000002</c:v>
                </c:pt>
                <c:pt idx="9">
                  <c:v>69.5</c:v>
                </c:pt>
                <c:pt idx="10">
                  <c:v>8.8000000000000007</c:v>
                </c:pt>
                <c:pt idx="11">
                  <c:v>122.6</c:v>
                </c:pt>
                <c:pt idx="12">
                  <c:v>249.4</c:v>
                </c:pt>
                <c:pt idx="13">
                  <c:v>45.900000000000006</c:v>
                </c:pt>
                <c:pt idx="14">
                  <c:v>55.9</c:v>
                </c:pt>
                <c:pt idx="15">
                  <c:v>4</c:v>
                </c:pt>
                <c:pt idx="16">
                  <c:v>59.5</c:v>
                </c:pt>
                <c:pt idx="17">
                  <c:v>16.3</c:v>
                </c:pt>
                <c:pt idx="18">
                  <c:v>94.7</c:v>
                </c:pt>
                <c:pt idx="19">
                  <c:v>86.600000000000009</c:v>
                </c:pt>
                <c:pt idx="20">
                  <c:v>0</c:v>
                </c:pt>
                <c:pt idx="21">
                  <c:v>31.8</c:v>
                </c:pt>
                <c:pt idx="22">
                  <c:v>17.400000000000002</c:v>
                </c:pt>
                <c:pt idx="23">
                  <c:v>0.3</c:v>
                </c:pt>
                <c:pt idx="24">
                  <c:v>38.9</c:v>
                </c:pt>
                <c:pt idx="25">
                  <c:v>36.499999999999993</c:v>
                </c:pt>
                <c:pt idx="26">
                  <c:v>1.1000000000000001</c:v>
                </c:pt>
                <c:pt idx="27">
                  <c:v>60.1</c:v>
                </c:pt>
                <c:pt idx="28">
                  <c:v>18.899999999999999</c:v>
                </c:pt>
                <c:pt idx="29">
                  <c:v>0</c:v>
                </c:pt>
                <c:pt idx="30">
                  <c:v>23</c:v>
                </c:pt>
                <c:pt idx="31">
                  <c:v>169.5</c:v>
                </c:pt>
                <c:pt idx="32">
                  <c:v>3.5</c:v>
                </c:pt>
                <c:pt idx="33">
                  <c:v>52.4</c:v>
                </c:pt>
                <c:pt idx="34">
                  <c:v>78.2</c:v>
                </c:pt>
                <c:pt idx="35">
                  <c:v>91.8</c:v>
                </c:pt>
                <c:pt idx="36">
                  <c:v>24.400000000000002</c:v>
                </c:pt>
                <c:pt idx="37">
                  <c:v>15.200000000000001</c:v>
                </c:pt>
                <c:pt idx="38">
                  <c:v>22.5</c:v>
                </c:pt>
                <c:pt idx="39">
                  <c:v>5.4</c:v>
                </c:pt>
                <c:pt idx="40">
                  <c:v>27.7</c:v>
                </c:pt>
                <c:pt idx="41">
                  <c:v>68.5</c:v>
                </c:pt>
                <c:pt idx="42">
                  <c:v>43.5</c:v>
                </c:pt>
                <c:pt idx="43">
                  <c:v>30.3</c:v>
                </c:pt>
                <c:pt idx="44">
                  <c:v>36</c:v>
                </c:pt>
                <c:pt idx="45">
                  <c:v>5.0999999999999996</c:v>
                </c:pt>
                <c:pt idx="46">
                  <c:v>51.699999999999996</c:v>
                </c:pt>
                <c:pt idx="47">
                  <c:v>61.8</c:v>
                </c:pt>
                <c:pt idx="48">
                  <c:v>106.10000000000001</c:v>
                </c:pt>
                <c:pt idx="49">
                  <c:v>2.2000000000000002</c:v>
                </c:pt>
                <c:pt idx="50">
                  <c:v>14.7</c:v>
                </c:pt>
                <c:pt idx="51">
                  <c:v>39.4</c:v>
                </c:pt>
                <c:pt idx="52">
                  <c:v>25.6</c:v>
                </c:pt>
                <c:pt idx="53">
                  <c:v>84</c:v>
                </c:pt>
                <c:pt idx="54">
                  <c:v>0.1</c:v>
                </c:pt>
                <c:pt idx="55">
                  <c:v>106.2</c:v>
                </c:pt>
                <c:pt idx="56">
                  <c:v>15.8</c:v>
                </c:pt>
                <c:pt idx="57">
                  <c:v>16.400000000000002</c:v>
                </c:pt>
                <c:pt idx="58">
                  <c:v>40.700000000000003</c:v>
                </c:pt>
                <c:pt idx="59">
                  <c:v>60.5</c:v>
                </c:pt>
                <c:pt idx="60">
                  <c:v>16.600000000000001</c:v>
                </c:pt>
                <c:pt idx="61">
                  <c:v>25.7</c:v>
                </c:pt>
                <c:pt idx="62">
                  <c:v>0</c:v>
                </c:pt>
                <c:pt idx="63">
                  <c:v>5.3</c:v>
                </c:pt>
                <c:pt idx="64">
                  <c:v>10.1</c:v>
                </c:pt>
                <c:pt idx="65">
                  <c:v>0</c:v>
                </c:pt>
                <c:pt idx="66">
                  <c:v>26.1</c:v>
                </c:pt>
                <c:pt idx="67">
                  <c:v>26.8</c:v>
                </c:pt>
                <c:pt idx="68">
                  <c:v>0.5</c:v>
                </c:pt>
                <c:pt idx="69">
                  <c:v>38.5</c:v>
                </c:pt>
                <c:pt idx="70">
                  <c:v>4.4000000000000004</c:v>
                </c:pt>
                <c:pt idx="71">
                  <c:v>60.499999999999993</c:v>
                </c:pt>
                <c:pt idx="72">
                  <c:v>13.8</c:v>
                </c:pt>
                <c:pt idx="73">
                  <c:v>32.9</c:v>
                </c:pt>
                <c:pt idx="74">
                  <c:v>11.899999999999999</c:v>
                </c:pt>
                <c:pt idx="75">
                  <c:v>5.5</c:v>
                </c:pt>
                <c:pt idx="76">
                  <c:v>37.900000000000006</c:v>
                </c:pt>
                <c:pt idx="77">
                  <c:v>14.5</c:v>
                </c:pt>
                <c:pt idx="78">
                  <c:v>7.5</c:v>
                </c:pt>
                <c:pt idx="79">
                  <c:v>63.3</c:v>
                </c:pt>
                <c:pt idx="80">
                  <c:v>17.600000000000001</c:v>
                </c:pt>
              </c:numCache>
            </c:numRef>
          </c:val>
          <c:extLst>
            <c:ext xmlns:c16="http://schemas.microsoft.com/office/drawing/2014/chart" uri="{C3380CC4-5D6E-409C-BE32-E72D297353CC}">
              <c16:uniqueId val="{00000001-CACC-4102-8B69-FC20BFC514FA}"/>
            </c:ext>
          </c:extLst>
        </c:ser>
        <c:dLbls>
          <c:showLegendKey val="0"/>
          <c:showVal val="0"/>
          <c:showCatName val="0"/>
          <c:showSerName val="0"/>
          <c:showPercent val="0"/>
          <c:showBubbleSize val="0"/>
        </c:dLbls>
        <c:gapWidth val="150"/>
        <c:axId val="82423168"/>
        <c:axId val="82424960"/>
      </c:barChart>
      <c:catAx>
        <c:axId val="82423168"/>
        <c:scaling>
          <c:orientation val="minMax"/>
        </c:scaling>
        <c:delete val="0"/>
        <c:axPos val="b"/>
        <c:numFmt formatCode="General" sourceLinked="0"/>
        <c:majorTickMark val="out"/>
        <c:minorTickMark val="none"/>
        <c:tickLblPos val="nextTo"/>
        <c:crossAx val="82424960"/>
        <c:crosses val="autoZero"/>
        <c:auto val="1"/>
        <c:lblAlgn val="ctr"/>
        <c:lblOffset val="100"/>
        <c:noMultiLvlLbl val="0"/>
      </c:catAx>
      <c:valAx>
        <c:axId val="82424960"/>
        <c:scaling>
          <c:orientation val="minMax"/>
          <c:max val="250"/>
        </c:scaling>
        <c:delete val="0"/>
        <c:axPos val="l"/>
        <c:majorGridlines/>
        <c:numFmt formatCode="0" sourceLinked="0"/>
        <c:majorTickMark val="out"/>
        <c:minorTickMark val="none"/>
        <c:tickLblPos val="nextTo"/>
        <c:crossAx val="8242316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Vancouver!$B$239</c:f>
              <c:strCache>
                <c:ptCount val="1"/>
                <c:pt idx="0">
                  <c:v>Mittelwert 1937 - 2018</c:v>
                </c:pt>
              </c:strCache>
            </c:strRef>
          </c:tx>
          <c:invertIfNegative val="0"/>
          <c:cat>
            <c:strRef>
              <c:f>Vancouver!$A$240:$A$251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Vancouver!$B$240:$B$251</c:f>
              <c:numCache>
                <c:formatCode>0.0</c:formatCode>
                <c:ptCount val="12"/>
                <c:pt idx="0">
                  <c:v>19.151219512195123</c:v>
                </c:pt>
                <c:pt idx="1">
                  <c:v>3.8365853658536597</c:v>
                </c:pt>
                <c:pt idx="2">
                  <c:v>0.6658536585365854</c:v>
                </c:pt>
                <c:pt idx="3">
                  <c:v>0</c:v>
                </c:pt>
                <c:pt idx="4">
                  <c:v>0</c:v>
                </c:pt>
                <c:pt idx="5">
                  <c:v>0</c:v>
                </c:pt>
                <c:pt idx="6">
                  <c:v>0</c:v>
                </c:pt>
                <c:pt idx="7">
                  <c:v>0</c:v>
                </c:pt>
                <c:pt idx="8">
                  <c:v>0</c:v>
                </c:pt>
                <c:pt idx="9">
                  <c:v>2.9268292682926828E-2</c:v>
                </c:pt>
                <c:pt idx="10">
                  <c:v>2.9792682926829261</c:v>
                </c:pt>
                <c:pt idx="11">
                  <c:v>10.849999999999996</c:v>
                </c:pt>
              </c:numCache>
            </c:numRef>
          </c:val>
          <c:extLst>
            <c:ext xmlns:c16="http://schemas.microsoft.com/office/drawing/2014/chart" uri="{C3380CC4-5D6E-409C-BE32-E72D297353CC}">
              <c16:uniqueId val="{00000000-48F9-420E-B748-E88591F49BD7}"/>
            </c:ext>
          </c:extLst>
        </c:ser>
        <c:ser>
          <c:idx val="1"/>
          <c:order val="1"/>
          <c:tx>
            <c:strRef>
              <c:f>Vancouver!$C$239</c:f>
              <c:strCache>
                <c:ptCount val="1"/>
                <c:pt idx="0">
                  <c:v>Mittelwert  1981 - 2010</c:v>
                </c:pt>
              </c:strCache>
            </c:strRef>
          </c:tx>
          <c:invertIfNegative val="0"/>
          <c:cat>
            <c:strRef>
              <c:f>Vancouver!$A$240:$A$251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Vancouver!$C$240:$C$251</c:f>
              <c:numCache>
                <c:formatCode>0.0</c:formatCode>
                <c:ptCount val="12"/>
                <c:pt idx="0">
                  <c:v>10.486666666666668</c:v>
                </c:pt>
                <c:pt idx="1">
                  <c:v>3.8</c:v>
                </c:pt>
                <c:pt idx="2">
                  <c:v>0.27666666666666667</c:v>
                </c:pt>
                <c:pt idx="3">
                  <c:v>0</c:v>
                </c:pt>
                <c:pt idx="4">
                  <c:v>0</c:v>
                </c:pt>
                <c:pt idx="5">
                  <c:v>0</c:v>
                </c:pt>
                <c:pt idx="6">
                  <c:v>0</c:v>
                </c:pt>
                <c:pt idx="7">
                  <c:v>0</c:v>
                </c:pt>
                <c:pt idx="8">
                  <c:v>0</c:v>
                </c:pt>
                <c:pt idx="9">
                  <c:v>0.08</c:v>
                </c:pt>
                <c:pt idx="10">
                  <c:v>4.7066666666666661</c:v>
                </c:pt>
                <c:pt idx="11">
                  <c:v>11.286666666666671</c:v>
                </c:pt>
              </c:numCache>
            </c:numRef>
          </c:val>
          <c:extLst>
            <c:ext xmlns:c16="http://schemas.microsoft.com/office/drawing/2014/chart" uri="{C3380CC4-5D6E-409C-BE32-E72D297353CC}">
              <c16:uniqueId val="{00000001-48F9-420E-B748-E88591F49BD7}"/>
            </c:ext>
          </c:extLst>
        </c:ser>
        <c:dLbls>
          <c:showLegendKey val="0"/>
          <c:showVal val="0"/>
          <c:showCatName val="0"/>
          <c:showSerName val="0"/>
          <c:showPercent val="0"/>
          <c:showBubbleSize val="0"/>
        </c:dLbls>
        <c:gapWidth val="150"/>
        <c:axId val="82446208"/>
        <c:axId val="82447744"/>
      </c:barChart>
      <c:catAx>
        <c:axId val="82446208"/>
        <c:scaling>
          <c:orientation val="minMax"/>
        </c:scaling>
        <c:delete val="0"/>
        <c:axPos val="b"/>
        <c:numFmt formatCode="General" sourceLinked="0"/>
        <c:majorTickMark val="out"/>
        <c:minorTickMark val="none"/>
        <c:tickLblPos val="nextTo"/>
        <c:crossAx val="82447744"/>
        <c:crosses val="autoZero"/>
        <c:auto val="1"/>
        <c:lblAlgn val="ctr"/>
        <c:lblOffset val="100"/>
        <c:noMultiLvlLbl val="0"/>
      </c:catAx>
      <c:valAx>
        <c:axId val="82447744"/>
        <c:scaling>
          <c:orientation val="minMax"/>
        </c:scaling>
        <c:delete val="0"/>
        <c:axPos val="l"/>
        <c:majorGridlines/>
        <c:numFmt formatCode="0" sourceLinked="0"/>
        <c:majorTickMark val="out"/>
        <c:minorTickMark val="none"/>
        <c:tickLblPos val="nextTo"/>
        <c:crossAx val="8244620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5"/>
    </mc:Choice>
    <mc:Fallback>
      <c:style val="5"/>
    </mc:Fallback>
  </mc:AlternateContent>
  <c:chart>
    <c:title>
      <c:overlay val="0"/>
    </c:title>
    <c:autoTitleDeleted val="0"/>
    <c:plotArea>
      <c:layout/>
      <c:barChart>
        <c:barDir val="col"/>
        <c:grouping val="clustered"/>
        <c:varyColors val="0"/>
        <c:ser>
          <c:idx val="0"/>
          <c:order val="0"/>
          <c:tx>
            <c:strRef>
              <c:f>Vancouver!$A$259</c:f>
              <c:strCache>
                <c:ptCount val="1"/>
                <c:pt idx="0">
                  <c:v>Grünlandzahl</c:v>
                </c:pt>
              </c:strCache>
            </c:strRef>
          </c:tx>
          <c:invertIfNegative val="0"/>
          <c:trendline>
            <c:trendlineType val="poly"/>
            <c:order val="6"/>
            <c:dispRSqr val="0"/>
            <c:dispEq val="0"/>
          </c:trendline>
          <c:cat>
            <c:strRef>
              <c:f>Vancouver!$E$259:$CI$259</c:f>
              <c:strCache>
                <c:ptCount val="83"/>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pt idx="82">
                  <c:v>2019</c:v>
                </c:pt>
              </c:strCache>
            </c:strRef>
          </c:cat>
          <c:val>
            <c:numRef>
              <c:f>Vancouver!$E$265:$CI$265</c:f>
              <c:numCache>
                <c:formatCode>General</c:formatCode>
                <c:ptCount val="83"/>
                <c:pt idx="0">
                  <c:v>79</c:v>
                </c:pt>
                <c:pt idx="1">
                  <c:v>69</c:v>
                </c:pt>
                <c:pt idx="2">
                  <c:v>77</c:v>
                </c:pt>
                <c:pt idx="3">
                  <c:v>62</c:v>
                </c:pt>
                <c:pt idx="4">
                  <c:v>59</c:v>
                </c:pt>
                <c:pt idx="5">
                  <c:v>67</c:v>
                </c:pt>
                <c:pt idx="6">
                  <c:v>79</c:v>
                </c:pt>
                <c:pt idx="7">
                  <c:v>68</c:v>
                </c:pt>
                <c:pt idx="8">
                  <c:v>65</c:v>
                </c:pt>
                <c:pt idx="9">
                  <c:v>64</c:v>
                </c:pt>
                <c:pt idx="10">
                  <c:v>78</c:v>
                </c:pt>
                <c:pt idx="11">
                  <c:v>79</c:v>
                </c:pt>
                <c:pt idx="12">
                  <c:v>84</c:v>
                </c:pt>
                <c:pt idx="13">
                  <c:v>79</c:v>
                </c:pt>
                <c:pt idx="14">
                  <c:v>84</c:v>
                </c:pt>
                <c:pt idx="15">
                  <c:v>74</c:v>
                </c:pt>
                <c:pt idx="16">
                  <c:v>62</c:v>
                </c:pt>
                <c:pt idx="17">
                  <c:v>73</c:v>
                </c:pt>
                <c:pt idx="18">
                  <c:v>85</c:v>
                </c:pt>
                <c:pt idx="19">
                  <c:v>83</c:v>
                </c:pt>
                <c:pt idx="20">
                  <c:v>81</c:v>
                </c:pt>
                <c:pt idx="21">
                  <c:v>53</c:v>
                </c:pt>
                <c:pt idx="22">
                  <c:v>67</c:v>
                </c:pt>
                <c:pt idx="23">
                  <c:v>75</c:v>
                </c:pt>
                <c:pt idx="24">
                  <c:v>57</c:v>
                </c:pt>
                <c:pt idx="25">
                  <c:v>69</c:v>
                </c:pt>
                <c:pt idx="26">
                  <c:v>66</c:v>
                </c:pt>
                <c:pt idx="27">
                  <c:v>69</c:v>
                </c:pt>
                <c:pt idx="28">
                  <c:v>71</c:v>
                </c:pt>
                <c:pt idx="29">
                  <c:v>72</c:v>
                </c:pt>
                <c:pt idx="30">
                  <c:v>65</c:v>
                </c:pt>
                <c:pt idx="31">
                  <c:v>62</c:v>
                </c:pt>
                <c:pt idx="32">
                  <c:v>84</c:v>
                </c:pt>
                <c:pt idx="33">
                  <c:v>69</c:v>
                </c:pt>
                <c:pt idx="34">
                  <c:v>77</c:v>
                </c:pt>
                <c:pt idx="35">
                  <c:v>74</c:v>
                </c:pt>
                <c:pt idx="36">
                  <c:v>66</c:v>
                </c:pt>
                <c:pt idx="37">
                  <c:v>71</c:v>
                </c:pt>
                <c:pt idx="38">
                  <c:v>78</c:v>
                </c:pt>
                <c:pt idx="39">
                  <c:v>75</c:v>
                </c:pt>
                <c:pt idx="40">
                  <c:v>62</c:v>
                </c:pt>
                <c:pt idx="41">
                  <c:v>66</c:v>
                </c:pt>
                <c:pt idx="42">
                  <c:v>73</c:v>
                </c:pt>
                <c:pt idx="43">
                  <c:v>69</c:v>
                </c:pt>
                <c:pt idx="44">
                  <c:v>60</c:v>
                </c:pt>
                <c:pt idx="45">
                  <c:v>71</c:v>
                </c:pt>
                <c:pt idx="46">
                  <c:v>50</c:v>
                </c:pt>
                <c:pt idx="47">
                  <c:v>60</c:v>
                </c:pt>
                <c:pt idx="48">
                  <c:v>78</c:v>
                </c:pt>
                <c:pt idx="49">
                  <c:v>62</c:v>
                </c:pt>
                <c:pt idx="50">
                  <c:v>58</c:v>
                </c:pt>
                <c:pt idx="51">
                  <c:v>63</c:v>
                </c:pt>
                <c:pt idx="52">
                  <c:v>79</c:v>
                </c:pt>
                <c:pt idx="53">
                  <c:v>73</c:v>
                </c:pt>
                <c:pt idx="54">
                  <c:v>66</c:v>
                </c:pt>
                <c:pt idx="55">
                  <c:v>52</c:v>
                </c:pt>
                <c:pt idx="56">
                  <c:v>72</c:v>
                </c:pt>
                <c:pt idx="57">
                  <c:v>61</c:v>
                </c:pt>
                <c:pt idx="58">
                  <c:v>65</c:v>
                </c:pt>
                <c:pt idx="59">
                  <c:v>69</c:v>
                </c:pt>
                <c:pt idx="60">
                  <c:v>65</c:v>
                </c:pt>
                <c:pt idx="61">
                  <c:v>54</c:v>
                </c:pt>
                <c:pt idx="62">
                  <c:v>60</c:v>
                </c:pt>
                <c:pt idx="63">
                  <c:v>67</c:v>
                </c:pt>
                <c:pt idx="64">
                  <c:v>67</c:v>
                </c:pt>
                <c:pt idx="65">
                  <c:v>70</c:v>
                </c:pt>
                <c:pt idx="66">
                  <c:v>61</c:v>
                </c:pt>
                <c:pt idx="67">
                  <c:v>60</c:v>
                </c:pt>
                <c:pt idx="68">
                  <c:v>64</c:v>
                </c:pt>
                <c:pt idx="69">
                  <c:v>61</c:v>
                </c:pt>
                <c:pt idx="70">
                  <c:v>64</c:v>
                </c:pt>
                <c:pt idx="71">
                  <c:v>67</c:v>
                </c:pt>
                <c:pt idx="72">
                  <c:v>78</c:v>
                </c:pt>
                <c:pt idx="73">
                  <c:v>43</c:v>
                </c:pt>
                <c:pt idx="74">
                  <c:v>70</c:v>
                </c:pt>
                <c:pt idx="75">
                  <c:v>67</c:v>
                </c:pt>
                <c:pt idx="76">
                  <c:v>65</c:v>
                </c:pt>
                <c:pt idx="77">
                  <c:v>70</c:v>
                </c:pt>
                <c:pt idx="78">
                  <c:v>49</c:v>
                </c:pt>
                <c:pt idx="79">
                  <c:v>49</c:v>
                </c:pt>
                <c:pt idx="80">
                  <c:v>75</c:v>
                </c:pt>
                <c:pt idx="81">
                  <c:v>68</c:v>
                </c:pt>
                <c:pt idx="82">
                  <c:v>79</c:v>
                </c:pt>
              </c:numCache>
            </c:numRef>
          </c:val>
          <c:extLst>
            <c:ext xmlns:c16="http://schemas.microsoft.com/office/drawing/2014/chart" uri="{C3380CC4-5D6E-409C-BE32-E72D297353CC}">
              <c16:uniqueId val="{00000001-C1A0-42DE-93E1-0991663B6126}"/>
            </c:ext>
          </c:extLst>
        </c:ser>
        <c:dLbls>
          <c:showLegendKey val="0"/>
          <c:showVal val="0"/>
          <c:showCatName val="0"/>
          <c:showSerName val="0"/>
          <c:showPercent val="0"/>
          <c:showBubbleSize val="0"/>
        </c:dLbls>
        <c:gapWidth val="150"/>
        <c:axId val="82497920"/>
        <c:axId val="82499456"/>
      </c:barChart>
      <c:catAx>
        <c:axId val="82497920"/>
        <c:scaling>
          <c:orientation val="minMax"/>
        </c:scaling>
        <c:delete val="0"/>
        <c:axPos val="b"/>
        <c:numFmt formatCode="General" sourceLinked="0"/>
        <c:majorTickMark val="out"/>
        <c:minorTickMark val="none"/>
        <c:tickLblPos val="nextTo"/>
        <c:crossAx val="82499456"/>
        <c:crosses val="autoZero"/>
        <c:auto val="1"/>
        <c:lblAlgn val="ctr"/>
        <c:lblOffset val="100"/>
        <c:noMultiLvlLbl val="0"/>
      </c:catAx>
      <c:valAx>
        <c:axId val="82499456"/>
        <c:scaling>
          <c:orientation val="minMax"/>
        </c:scaling>
        <c:delete val="0"/>
        <c:axPos val="l"/>
        <c:majorGridlines/>
        <c:numFmt formatCode="General" sourceLinked="1"/>
        <c:majorTickMark val="out"/>
        <c:minorTickMark val="none"/>
        <c:tickLblPos val="nextTo"/>
        <c:crossAx val="8249792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col"/>
        <c:grouping val="clustered"/>
        <c:varyColors val="0"/>
        <c:ser>
          <c:idx val="0"/>
          <c:order val="0"/>
          <c:tx>
            <c:strRef>
              <c:f>Vancouver!$B$259</c:f>
              <c:strCache>
                <c:ptCount val="1"/>
                <c:pt idx="0">
                  <c:v>Mittelwert  1937 - 2018</c:v>
                </c:pt>
              </c:strCache>
            </c:strRef>
          </c:tx>
          <c:invertIfNegative val="0"/>
          <c:cat>
            <c:strRef>
              <c:f>Vancouver!$A$260:$A$262</c:f>
              <c:strCache>
                <c:ptCount val="3"/>
                <c:pt idx="0">
                  <c:v>Januar</c:v>
                </c:pt>
                <c:pt idx="1">
                  <c:v>Februar</c:v>
                </c:pt>
                <c:pt idx="2">
                  <c:v>März</c:v>
                </c:pt>
              </c:strCache>
            </c:strRef>
          </c:cat>
          <c:val>
            <c:numRef>
              <c:f>Vancouver!$B$260:$B$262</c:f>
              <c:numCache>
                <c:formatCode>0.0</c:formatCode>
                <c:ptCount val="3"/>
                <c:pt idx="0">
                  <c:v>58.190243902439043</c:v>
                </c:pt>
                <c:pt idx="1">
                  <c:v>101.04999999999998</c:v>
                </c:pt>
                <c:pt idx="2">
                  <c:v>190.42000000000004</c:v>
                </c:pt>
              </c:numCache>
            </c:numRef>
          </c:val>
          <c:extLst>
            <c:ext xmlns:c16="http://schemas.microsoft.com/office/drawing/2014/chart" uri="{C3380CC4-5D6E-409C-BE32-E72D297353CC}">
              <c16:uniqueId val="{00000000-F81A-4925-B651-B5693B823337}"/>
            </c:ext>
          </c:extLst>
        </c:ser>
        <c:ser>
          <c:idx val="1"/>
          <c:order val="1"/>
          <c:tx>
            <c:strRef>
              <c:f>Vancouver!$C$259</c:f>
              <c:strCache>
                <c:ptCount val="1"/>
                <c:pt idx="0">
                  <c:v>Mittelwert 1981 - 2010</c:v>
                </c:pt>
              </c:strCache>
            </c:strRef>
          </c:tx>
          <c:invertIfNegative val="0"/>
          <c:cat>
            <c:strRef>
              <c:f>Vancouver!$A$260:$A$262</c:f>
              <c:strCache>
                <c:ptCount val="3"/>
                <c:pt idx="0">
                  <c:v>Januar</c:v>
                </c:pt>
                <c:pt idx="1">
                  <c:v>Februar</c:v>
                </c:pt>
                <c:pt idx="2">
                  <c:v>März</c:v>
                </c:pt>
              </c:strCache>
            </c:strRef>
          </c:cat>
          <c:val>
            <c:numRef>
              <c:f>Vancouver!$C$260:$C$262</c:f>
              <c:numCache>
                <c:formatCode>0.0</c:formatCode>
                <c:ptCount val="3"/>
                <c:pt idx="0">
                  <c:v>69.083333333333329</c:v>
                </c:pt>
                <c:pt idx="1">
                  <c:v>106.74666666666668</c:v>
                </c:pt>
                <c:pt idx="2">
                  <c:v>203.16086956521741</c:v>
                </c:pt>
              </c:numCache>
            </c:numRef>
          </c:val>
          <c:extLst>
            <c:ext xmlns:c16="http://schemas.microsoft.com/office/drawing/2014/chart" uri="{C3380CC4-5D6E-409C-BE32-E72D297353CC}">
              <c16:uniqueId val="{00000001-F81A-4925-B651-B5693B823337}"/>
            </c:ext>
          </c:extLst>
        </c:ser>
        <c:dLbls>
          <c:showLegendKey val="0"/>
          <c:showVal val="0"/>
          <c:showCatName val="0"/>
          <c:showSerName val="0"/>
          <c:showPercent val="0"/>
          <c:showBubbleSize val="0"/>
        </c:dLbls>
        <c:gapWidth val="150"/>
        <c:axId val="83769984"/>
        <c:axId val="83779968"/>
      </c:barChart>
      <c:catAx>
        <c:axId val="83769984"/>
        <c:scaling>
          <c:orientation val="minMax"/>
        </c:scaling>
        <c:delete val="0"/>
        <c:axPos val="b"/>
        <c:numFmt formatCode="General" sourceLinked="0"/>
        <c:majorTickMark val="out"/>
        <c:minorTickMark val="none"/>
        <c:tickLblPos val="nextTo"/>
        <c:crossAx val="83779968"/>
        <c:crosses val="autoZero"/>
        <c:auto val="1"/>
        <c:lblAlgn val="ctr"/>
        <c:lblOffset val="100"/>
        <c:noMultiLvlLbl val="0"/>
      </c:catAx>
      <c:valAx>
        <c:axId val="83779968"/>
        <c:scaling>
          <c:orientation val="minMax"/>
        </c:scaling>
        <c:delete val="0"/>
        <c:axPos val="l"/>
        <c:majorGridlines/>
        <c:numFmt formatCode="0" sourceLinked="0"/>
        <c:majorTickMark val="out"/>
        <c:minorTickMark val="none"/>
        <c:tickLblPos val="nextTo"/>
        <c:crossAx val="8376998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title>
    <c:autoTitleDeleted val="0"/>
    <c:plotArea>
      <c:layout/>
      <c:barChart>
        <c:barDir val="col"/>
        <c:grouping val="clustered"/>
        <c:varyColors val="0"/>
        <c:ser>
          <c:idx val="0"/>
          <c:order val="0"/>
          <c:tx>
            <c:strRef>
              <c:f>Vancouver!$A$267</c:f>
              <c:strCache>
                <c:ptCount val="1"/>
                <c:pt idx="0">
                  <c:v>Erntezahl</c:v>
                </c:pt>
              </c:strCache>
            </c:strRef>
          </c:tx>
          <c:invertIfNegative val="0"/>
          <c:trendline>
            <c:trendlineType val="poly"/>
            <c:order val="6"/>
            <c:dispRSqr val="0"/>
            <c:dispEq val="0"/>
          </c:trendline>
          <c:cat>
            <c:strRef>
              <c:f>Vancouver!$E$267:$CH$267</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Vancouver!$E$276:$CH$276</c:f>
              <c:numCache>
                <c:formatCode>0</c:formatCode>
                <c:ptCount val="82"/>
                <c:pt idx="0">
                  <c:v>365</c:v>
                </c:pt>
                <c:pt idx="1">
                  <c:v>365</c:v>
                </c:pt>
                <c:pt idx="2">
                  <c:v>365</c:v>
                </c:pt>
                <c:pt idx="3">
                  <c:v>254</c:v>
                </c:pt>
                <c:pt idx="4">
                  <c:v>238</c:v>
                </c:pt>
                <c:pt idx="5">
                  <c:v>226</c:v>
                </c:pt>
                <c:pt idx="6">
                  <c:v>365</c:v>
                </c:pt>
                <c:pt idx="7">
                  <c:v>252</c:v>
                </c:pt>
                <c:pt idx="8">
                  <c:v>365</c:v>
                </c:pt>
                <c:pt idx="9">
                  <c:v>365</c:v>
                </c:pt>
                <c:pt idx="10">
                  <c:v>365</c:v>
                </c:pt>
                <c:pt idx="11">
                  <c:v>365</c:v>
                </c:pt>
                <c:pt idx="12">
                  <c:v>365</c:v>
                </c:pt>
                <c:pt idx="13">
                  <c:v>246</c:v>
                </c:pt>
                <c:pt idx="14">
                  <c:v>246</c:v>
                </c:pt>
                <c:pt idx="15">
                  <c:v>365</c:v>
                </c:pt>
                <c:pt idx="16">
                  <c:v>365</c:v>
                </c:pt>
                <c:pt idx="17">
                  <c:v>365</c:v>
                </c:pt>
                <c:pt idx="18">
                  <c:v>365</c:v>
                </c:pt>
                <c:pt idx="19">
                  <c:v>239</c:v>
                </c:pt>
                <c:pt idx="20">
                  <c:v>365</c:v>
                </c:pt>
                <c:pt idx="21">
                  <c:v>196</c:v>
                </c:pt>
                <c:pt idx="22">
                  <c:v>365</c:v>
                </c:pt>
                <c:pt idx="23">
                  <c:v>233</c:v>
                </c:pt>
                <c:pt idx="24">
                  <c:v>215</c:v>
                </c:pt>
                <c:pt idx="25">
                  <c:v>365</c:v>
                </c:pt>
                <c:pt idx="26">
                  <c:v>365</c:v>
                </c:pt>
                <c:pt idx="27">
                  <c:v>365</c:v>
                </c:pt>
                <c:pt idx="28">
                  <c:v>365</c:v>
                </c:pt>
                <c:pt idx="29">
                  <c:v>365</c:v>
                </c:pt>
                <c:pt idx="30">
                  <c:v>226</c:v>
                </c:pt>
                <c:pt idx="31">
                  <c:v>365</c:v>
                </c:pt>
                <c:pt idx="32">
                  <c:v>365</c:v>
                </c:pt>
                <c:pt idx="33">
                  <c:v>365</c:v>
                </c:pt>
                <c:pt idx="34">
                  <c:v>365</c:v>
                </c:pt>
                <c:pt idx="35">
                  <c:v>365</c:v>
                </c:pt>
                <c:pt idx="36">
                  <c:v>365</c:v>
                </c:pt>
                <c:pt idx="37">
                  <c:v>365</c:v>
                </c:pt>
                <c:pt idx="38">
                  <c:v>365</c:v>
                </c:pt>
                <c:pt idx="39">
                  <c:v>365</c:v>
                </c:pt>
                <c:pt idx="40">
                  <c:v>243</c:v>
                </c:pt>
                <c:pt idx="41">
                  <c:v>236</c:v>
                </c:pt>
                <c:pt idx="42">
                  <c:v>242</c:v>
                </c:pt>
                <c:pt idx="43">
                  <c:v>365</c:v>
                </c:pt>
                <c:pt idx="44">
                  <c:v>243</c:v>
                </c:pt>
                <c:pt idx="45">
                  <c:v>246</c:v>
                </c:pt>
                <c:pt idx="46">
                  <c:v>365</c:v>
                </c:pt>
                <c:pt idx="47">
                  <c:v>365</c:v>
                </c:pt>
                <c:pt idx="48">
                  <c:v>228</c:v>
                </c:pt>
                <c:pt idx="49">
                  <c:v>244</c:v>
                </c:pt>
                <c:pt idx="50">
                  <c:v>211</c:v>
                </c:pt>
                <c:pt idx="51">
                  <c:v>211</c:v>
                </c:pt>
                <c:pt idx="52">
                  <c:v>251</c:v>
                </c:pt>
                <c:pt idx="53">
                  <c:v>222</c:v>
                </c:pt>
                <c:pt idx="54">
                  <c:v>248</c:v>
                </c:pt>
                <c:pt idx="55">
                  <c:v>215</c:v>
                </c:pt>
                <c:pt idx="56">
                  <c:v>247</c:v>
                </c:pt>
                <c:pt idx="57">
                  <c:v>229</c:v>
                </c:pt>
                <c:pt idx="58">
                  <c:v>220</c:v>
                </c:pt>
                <c:pt idx="59">
                  <c:v>239</c:v>
                </c:pt>
                <c:pt idx="60">
                  <c:v>228</c:v>
                </c:pt>
                <c:pt idx="61">
                  <c:v>215</c:v>
                </c:pt>
                <c:pt idx="62">
                  <c:v>264</c:v>
                </c:pt>
                <c:pt idx="63">
                  <c:v>263</c:v>
                </c:pt>
                <c:pt idx="64">
                  <c:v>365</c:v>
                </c:pt>
                <c:pt idx="65">
                  <c:v>231</c:v>
                </c:pt>
                <c:pt idx="66">
                  <c:v>214</c:v>
                </c:pt>
                <c:pt idx="67">
                  <c:v>207</c:v>
                </c:pt>
                <c:pt idx="68">
                  <c:v>225</c:v>
                </c:pt>
                <c:pt idx="69">
                  <c:v>221</c:v>
                </c:pt>
                <c:pt idx="70">
                  <c:v>227</c:v>
                </c:pt>
                <c:pt idx="71">
                  <c:v>231</c:v>
                </c:pt>
                <c:pt idx="72">
                  <c:v>211</c:v>
                </c:pt>
                <c:pt idx="73">
                  <c:v>235</c:v>
                </c:pt>
                <c:pt idx="74">
                  <c:v>249</c:v>
                </c:pt>
                <c:pt idx="75">
                  <c:v>234</c:v>
                </c:pt>
                <c:pt idx="76">
                  <c:v>227</c:v>
                </c:pt>
                <c:pt idx="77">
                  <c:v>219</c:v>
                </c:pt>
                <c:pt idx="78">
                  <c:v>201</c:v>
                </c:pt>
                <c:pt idx="79">
                  <c:v>227</c:v>
                </c:pt>
                <c:pt idx="80">
                  <c:v>223</c:v>
                </c:pt>
                <c:pt idx="81">
                  <c:v>215</c:v>
                </c:pt>
              </c:numCache>
            </c:numRef>
          </c:val>
          <c:extLst>
            <c:ext xmlns:c16="http://schemas.microsoft.com/office/drawing/2014/chart" uri="{C3380CC4-5D6E-409C-BE32-E72D297353CC}">
              <c16:uniqueId val="{00000001-250B-4780-B04E-F0E7689BC104}"/>
            </c:ext>
          </c:extLst>
        </c:ser>
        <c:dLbls>
          <c:showLegendKey val="0"/>
          <c:showVal val="0"/>
          <c:showCatName val="0"/>
          <c:showSerName val="0"/>
          <c:showPercent val="0"/>
          <c:showBubbleSize val="0"/>
        </c:dLbls>
        <c:gapWidth val="150"/>
        <c:axId val="83801216"/>
        <c:axId val="83802752"/>
      </c:barChart>
      <c:catAx>
        <c:axId val="83801216"/>
        <c:scaling>
          <c:orientation val="minMax"/>
        </c:scaling>
        <c:delete val="0"/>
        <c:axPos val="b"/>
        <c:numFmt formatCode="General" sourceLinked="0"/>
        <c:majorTickMark val="out"/>
        <c:minorTickMark val="none"/>
        <c:tickLblPos val="nextTo"/>
        <c:crossAx val="83802752"/>
        <c:crosses val="autoZero"/>
        <c:auto val="1"/>
        <c:lblAlgn val="ctr"/>
        <c:lblOffset val="100"/>
        <c:noMultiLvlLbl val="0"/>
      </c:catAx>
      <c:valAx>
        <c:axId val="83802752"/>
        <c:scaling>
          <c:orientation val="minMax"/>
          <c:max val="365"/>
          <c:min val="0"/>
        </c:scaling>
        <c:delete val="0"/>
        <c:axPos val="l"/>
        <c:majorGridlines/>
        <c:numFmt formatCode="0" sourceLinked="1"/>
        <c:majorTickMark val="out"/>
        <c:minorTickMark val="none"/>
        <c:tickLblPos val="nextTo"/>
        <c:crossAx val="8380121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barChart>
        <c:barDir val="col"/>
        <c:grouping val="clustered"/>
        <c:varyColors val="0"/>
        <c:ser>
          <c:idx val="0"/>
          <c:order val="0"/>
          <c:tx>
            <c:strRef>
              <c:f>Vancouver!$B$267</c:f>
              <c:strCache>
                <c:ptCount val="1"/>
                <c:pt idx="0">
                  <c:v>Mittelwert  1937 - 2018</c:v>
                </c:pt>
              </c:strCache>
            </c:strRef>
          </c:tx>
          <c:invertIfNegative val="0"/>
          <c:cat>
            <c:strRef>
              <c:f>Vancouver!$A$268:$A$273</c:f>
              <c:strCache>
                <c:ptCount val="6"/>
                <c:pt idx="0">
                  <c:v>April</c:v>
                </c:pt>
                <c:pt idx="1">
                  <c:v>Mai</c:v>
                </c:pt>
                <c:pt idx="2">
                  <c:v>Juni</c:v>
                </c:pt>
                <c:pt idx="3">
                  <c:v>Juli</c:v>
                </c:pt>
                <c:pt idx="4">
                  <c:v>August</c:v>
                </c:pt>
                <c:pt idx="5">
                  <c:v>September</c:v>
                </c:pt>
              </c:strCache>
            </c:strRef>
          </c:cat>
          <c:val>
            <c:numRef>
              <c:f>Vancouver!$B$268:$B$273</c:f>
              <c:numCache>
                <c:formatCode>0.0</c:formatCode>
                <c:ptCount val="6"/>
                <c:pt idx="0">
                  <c:v>8.4146341463414626E-2</c:v>
                </c:pt>
                <c:pt idx="1">
                  <c:v>6.420731707317076</c:v>
                </c:pt>
                <c:pt idx="2">
                  <c:v>30.578048780487812</c:v>
                </c:pt>
                <c:pt idx="3">
                  <c:v>84.943902439024356</c:v>
                </c:pt>
                <c:pt idx="4">
                  <c:v>91.071794871794893</c:v>
                </c:pt>
                <c:pt idx="5">
                  <c:v>17.932608695652174</c:v>
                </c:pt>
              </c:numCache>
            </c:numRef>
          </c:val>
          <c:extLst>
            <c:ext xmlns:c16="http://schemas.microsoft.com/office/drawing/2014/chart" uri="{C3380CC4-5D6E-409C-BE32-E72D297353CC}">
              <c16:uniqueId val="{00000000-A89E-4ACC-8F18-A744BDDE2E55}"/>
            </c:ext>
          </c:extLst>
        </c:ser>
        <c:ser>
          <c:idx val="1"/>
          <c:order val="1"/>
          <c:tx>
            <c:strRef>
              <c:f>Vancouver!$C$267</c:f>
              <c:strCache>
                <c:ptCount val="1"/>
                <c:pt idx="0">
                  <c:v>Mittelwert 1981 - 2010</c:v>
                </c:pt>
              </c:strCache>
            </c:strRef>
          </c:tx>
          <c:invertIfNegative val="0"/>
          <c:cat>
            <c:strRef>
              <c:f>Vancouver!$A$268:$A$273</c:f>
              <c:strCache>
                <c:ptCount val="6"/>
                <c:pt idx="0">
                  <c:v>April</c:v>
                </c:pt>
                <c:pt idx="1">
                  <c:v>Mai</c:v>
                </c:pt>
                <c:pt idx="2">
                  <c:v>Juni</c:v>
                </c:pt>
                <c:pt idx="3">
                  <c:v>Juli</c:v>
                </c:pt>
                <c:pt idx="4">
                  <c:v>August</c:v>
                </c:pt>
                <c:pt idx="5">
                  <c:v>September</c:v>
                </c:pt>
              </c:strCache>
            </c:strRef>
          </c:cat>
          <c:val>
            <c:numRef>
              <c:f>Vancouver!$C$268:$C$273</c:f>
              <c:numCache>
                <c:formatCode>0.0</c:formatCode>
                <c:ptCount val="6"/>
                <c:pt idx="0">
                  <c:v>8.3333333333333329E-2</c:v>
                </c:pt>
                <c:pt idx="1">
                  <c:v>8.129999999999999</c:v>
                </c:pt>
                <c:pt idx="2">
                  <c:v>36.163333333333334</c:v>
                </c:pt>
                <c:pt idx="3">
                  <c:v>92.98</c:v>
                </c:pt>
                <c:pt idx="4">
                  <c:v>92.207142857142841</c:v>
                </c:pt>
                <c:pt idx="5">
                  <c:v>22.054545454545458</c:v>
                </c:pt>
              </c:numCache>
            </c:numRef>
          </c:val>
          <c:extLst>
            <c:ext xmlns:c16="http://schemas.microsoft.com/office/drawing/2014/chart" uri="{C3380CC4-5D6E-409C-BE32-E72D297353CC}">
              <c16:uniqueId val="{00000001-A89E-4ACC-8F18-A744BDDE2E55}"/>
            </c:ext>
          </c:extLst>
        </c:ser>
        <c:dLbls>
          <c:showLegendKey val="0"/>
          <c:showVal val="0"/>
          <c:showCatName val="0"/>
          <c:showSerName val="0"/>
          <c:showPercent val="0"/>
          <c:showBubbleSize val="0"/>
        </c:dLbls>
        <c:gapWidth val="150"/>
        <c:axId val="83844480"/>
        <c:axId val="83850368"/>
      </c:barChart>
      <c:catAx>
        <c:axId val="83844480"/>
        <c:scaling>
          <c:orientation val="minMax"/>
        </c:scaling>
        <c:delete val="0"/>
        <c:axPos val="b"/>
        <c:numFmt formatCode="General" sourceLinked="0"/>
        <c:majorTickMark val="out"/>
        <c:minorTickMark val="none"/>
        <c:tickLblPos val="nextTo"/>
        <c:crossAx val="83850368"/>
        <c:crosses val="autoZero"/>
        <c:auto val="1"/>
        <c:lblAlgn val="ctr"/>
        <c:lblOffset val="100"/>
        <c:noMultiLvlLbl val="0"/>
      </c:catAx>
      <c:valAx>
        <c:axId val="83850368"/>
        <c:scaling>
          <c:orientation val="minMax"/>
        </c:scaling>
        <c:delete val="0"/>
        <c:axPos val="l"/>
        <c:majorGridlines/>
        <c:numFmt formatCode="0" sourceLinked="0"/>
        <c:majorTickMark val="out"/>
        <c:minorTickMark val="none"/>
        <c:tickLblPos val="nextTo"/>
        <c:crossAx val="8384448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barChart>
        <c:barDir val="col"/>
        <c:grouping val="clustered"/>
        <c:varyColors val="0"/>
        <c:ser>
          <c:idx val="0"/>
          <c:order val="0"/>
          <c:tx>
            <c:strRef>
              <c:f>Vancouver!$A$278</c:f>
              <c:strCache>
                <c:ptCount val="1"/>
                <c:pt idx="0">
                  <c:v>Hitzesumme</c:v>
                </c:pt>
              </c:strCache>
            </c:strRef>
          </c:tx>
          <c:invertIfNegative val="0"/>
          <c:trendline>
            <c:trendlineType val="poly"/>
            <c:order val="4"/>
            <c:dispRSqr val="0"/>
            <c:dispEq val="0"/>
          </c:trendline>
          <c:cat>
            <c:strRef>
              <c:f>Vancouver!$E$278:$CH$278</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Vancouver!$E$286:$CH$286</c:f>
              <c:numCache>
                <c:formatCode>0.0</c:formatCode>
                <c:ptCount val="82"/>
                <c:pt idx="0">
                  <c:v>0.9</c:v>
                </c:pt>
                <c:pt idx="1">
                  <c:v>3.7</c:v>
                </c:pt>
                <c:pt idx="2">
                  <c:v>2.9</c:v>
                </c:pt>
                <c:pt idx="3">
                  <c:v>0.8</c:v>
                </c:pt>
                <c:pt idx="4">
                  <c:v>20.100000000000001</c:v>
                </c:pt>
                <c:pt idx="5">
                  <c:v>35</c:v>
                </c:pt>
                <c:pt idx="6">
                  <c:v>0</c:v>
                </c:pt>
                <c:pt idx="7">
                  <c:v>3.3</c:v>
                </c:pt>
                <c:pt idx="8">
                  <c:v>0.3</c:v>
                </c:pt>
                <c:pt idx="9">
                  <c:v>1.7</c:v>
                </c:pt>
                <c:pt idx="10">
                  <c:v>0.6</c:v>
                </c:pt>
                <c:pt idx="11">
                  <c:v>0.89999999999999991</c:v>
                </c:pt>
                <c:pt idx="12">
                  <c:v>1.5</c:v>
                </c:pt>
                <c:pt idx="13">
                  <c:v>2.9</c:v>
                </c:pt>
                <c:pt idx="14">
                  <c:v>4.8</c:v>
                </c:pt>
                <c:pt idx="15">
                  <c:v>7.1</c:v>
                </c:pt>
                <c:pt idx="16">
                  <c:v>4</c:v>
                </c:pt>
                <c:pt idx="17">
                  <c:v>0</c:v>
                </c:pt>
                <c:pt idx="18">
                  <c:v>0</c:v>
                </c:pt>
                <c:pt idx="19">
                  <c:v>9.6</c:v>
                </c:pt>
                <c:pt idx="20">
                  <c:v>0</c:v>
                </c:pt>
                <c:pt idx="21">
                  <c:v>44.400000000000006</c:v>
                </c:pt>
                <c:pt idx="22">
                  <c:v>6.3</c:v>
                </c:pt>
                <c:pt idx="23">
                  <c:v>20.7</c:v>
                </c:pt>
                <c:pt idx="24">
                  <c:v>19.7</c:v>
                </c:pt>
                <c:pt idx="25">
                  <c:v>3.2</c:v>
                </c:pt>
                <c:pt idx="26">
                  <c:v>0.6</c:v>
                </c:pt>
                <c:pt idx="27">
                  <c:v>0</c:v>
                </c:pt>
                <c:pt idx="28">
                  <c:v>10.7</c:v>
                </c:pt>
                <c:pt idx="29">
                  <c:v>9.1999999999999993</c:v>
                </c:pt>
                <c:pt idx="30">
                  <c:v>11.8</c:v>
                </c:pt>
                <c:pt idx="31">
                  <c:v>2.7</c:v>
                </c:pt>
                <c:pt idx="32">
                  <c:v>5.8</c:v>
                </c:pt>
                <c:pt idx="33">
                  <c:v>3.1</c:v>
                </c:pt>
                <c:pt idx="34">
                  <c:v>17.2</c:v>
                </c:pt>
                <c:pt idx="35">
                  <c:v>5.0999999999999996</c:v>
                </c:pt>
                <c:pt idx="36">
                  <c:v>1.7000000000000002</c:v>
                </c:pt>
                <c:pt idx="37">
                  <c:v>1.4</c:v>
                </c:pt>
                <c:pt idx="38">
                  <c:v>4.5999999999999996</c:v>
                </c:pt>
                <c:pt idx="39">
                  <c:v>0</c:v>
                </c:pt>
                <c:pt idx="40">
                  <c:v>19.3</c:v>
                </c:pt>
                <c:pt idx="41">
                  <c:v>12.3</c:v>
                </c:pt>
                <c:pt idx="42">
                  <c:v>6.8</c:v>
                </c:pt>
                <c:pt idx="43">
                  <c:v>1.2</c:v>
                </c:pt>
                <c:pt idx="44">
                  <c:v>16.2</c:v>
                </c:pt>
                <c:pt idx="45">
                  <c:v>4.5</c:v>
                </c:pt>
                <c:pt idx="46">
                  <c:v>2.6</c:v>
                </c:pt>
                <c:pt idx="47">
                  <c:v>3.6</c:v>
                </c:pt>
                <c:pt idx="48">
                  <c:v>9.8000000000000007</c:v>
                </c:pt>
                <c:pt idx="49">
                  <c:v>6.7</c:v>
                </c:pt>
                <c:pt idx="50">
                  <c:v>7.5</c:v>
                </c:pt>
                <c:pt idx="51">
                  <c:v>13.3</c:v>
                </c:pt>
                <c:pt idx="52">
                  <c:v>0.2</c:v>
                </c:pt>
                <c:pt idx="53">
                  <c:v>29.8</c:v>
                </c:pt>
                <c:pt idx="54">
                  <c:v>4.8</c:v>
                </c:pt>
                <c:pt idx="55">
                  <c:v>12.7</c:v>
                </c:pt>
                <c:pt idx="56">
                  <c:v>7.8</c:v>
                </c:pt>
                <c:pt idx="57">
                  <c:v>14.600000000000001</c:v>
                </c:pt>
                <c:pt idx="58">
                  <c:v>11.6</c:v>
                </c:pt>
                <c:pt idx="59">
                  <c:v>10.199999999999999</c:v>
                </c:pt>
                <c:pt idx="60">
                  <c:v>8.8000000000000007</c:v>
                </c:pt>
                <c:pt idx="61">
                  <c:v>32.200000000000003</c:v>
                </c:pt>
                <c:pt idx="62">
                  <c:v>1.1000000000000001</c:v>
                </c:pt>
                <c:pt idx="63">
                  <c:v>2.8000000000000003</c:v>
                </c:pt>
                <c:pt idx="64">
                  <c:v>0.7</c:v>
                </c:pt>
                <c:pt idx="65">
                  <c:v>11.2</c:v>
                </c:pt>
                <c:pt idx="66">
                  <c:v>14.799999999999999</c:v>
                </c:pt>
                <c:pt idx="67">
                  <c:v>36.400000000000006</c:v>
                </c:pt>
                <c:pt idx="68">
                  <c:v>10</c:v>
                </c:pt>
                <c:pt idx="69">
                  <c:v>16</c:v>
                </c:pt>
                <c:pt idx="70">
                  <c:v>9.7000000000000011</c:v>
                </c:pt>
                <c:pt idx="71">
                  <c:v>15.5</c:v>
                </c:pt>
                <c:pt idx="72">
                  <c:v>41.7</c:v>
                </c:pt>
                <c:pt idx="73">
                  <c:v>24.7</c:v>
                </c:pt>
                <c:pt idx="74">
                  <c:v>4.0999999999999996</c:v>
                </c:pt>
                <c:pt idx="75">
                  <c:v>16.100000000000001</c:v>
                </c:pt>
                <c:pt idx="76">
                  <c:v>7.6</c:v>
                </c:pt>
                <c:pt idx="77">
                  <c:v>13.5</c:v>
                </c:pt>
                <c:pt idx="78">
                  <c:v>23.799999999999997</c:v>
                </c:pt>
                <c:pt idx="79">
                  <c:v>3.8</c:v>
                </c:pt>
                <c:pt idx="80">
                  <c:v>11.2</c:v>
                </c:pt>
                <c:pt idx="81">
                  <c:v>23</c:v>
                </c:pt>
              </c:numCache>
            </c:numRef>
          </c:val>
          <c:extLst>
            <c:ext xmlns:c16="http://schemas.microsoft.com/office/drawing/2014/chart" uri="{C3380CC4-5D6E-409C-BE32-E72D297353CC}">
              <c16:uniqueId val="{00000001-5003-4601-A4A3-88E797111C9E}"/>
            </c:ext>
          </c:extLst>
        </c:ser>
        <c:dLbls>
          <c:showLegendKey val="0"/>
          <c:showVal val="0"/>
          <c:showCatName val="0"/>
          <c:showSerName val="0"/>
          <c:showPercent val="0"/>
          <c:showBubbleSize val="0"/>
        </c:dLbls>
        <c:gapWidth val="150"/>
        <c:axId val="83880192"/>
        <c:axId val="83881984"/>
      </c:barChart>
      <c:catAx>
        <c:axId val="83880192"/>
        <c:scaling>
          <c:orientation val="minMax"/>
        </c:scaling>
        <c:delete val="0"/>
        <c:axPos val="b"/>
        <c:numFmt formatCode="General" sourceLinked="0"/>
        <c:majorTickMark val="out"/>
        <c:minorTickMark val="none"/>
        <c:tickLblPos val="nextTo"/>
        <c:crossAx val="83881984"/>
        <c:crosses val="autoZero"/>
        <c:auto val="1"/>
        <c:lblAlgn val="ctr"/>
        <c:lblOffset val="100"/>
        <c:noMultiLvlLbl val="0"/>
      </c:catAx>
      <c:valAx>
        <c:axId val="83881984"/>
        <c:scaling>
          <c:orientation val="minMax"/>
        </c:scaling>
        <c:delete val="0"/>
        <c:axPos val="l"/>
        <c:majorGridlines/>
        <c:numFmt formatCode="0" sourceLinked="0"/>
        <c:majorTickMark val="out"/>
        <c:minorTickMark val="none"/>
        <c:tickLblPos val="nextTo"/>
        <c:crossAx val="838801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barChart>
        <c:barDir val="col"/>
        <c:grouping val="clustered"/>
        <c:varyColors val="0"/>
        <c:ser>
          <c:idx val="0"/>
          <c:order val="0"/>
          <c:tx>
            <c:strRef>
              <c:f>Vancouver!$A$23</c:f>
              <c:strCache>
                <c:ptCount val="1"/>
                <c:pt idx="0">
                  <c:v>Niederschlag</c:v>
                </c:pt>
              </c:strCache>
            </c:strRef>
          </c:tx>
          <c:invertIfNegative val="0"/>
          <c:trendline>
            <c:trendlineType val="poly"/>
            <c:order val="5"/>
            <c:dispRSqr val="0"/>
            <c:dispEq val="0"/>
          </c:trendline>
          <c:cat>
            <c:strRef>
              <c:f>Vancouver!$E$23:$CH$23</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Vancouver!$E$36:$CH$36</c:f>
              <c:numCache>
                <c:formatCode>0</c:formatCode>
                <c:ptCount val="82"/>
                <c:pt idx="0">
                  <c:v>1050</c:v>
                </c:pt>
                <c:pt idx="1">
                  <c:v>857</c:v>
                </c:pt>
                <c:pt idx="2">
                  <c:v>1080</c:v>
                </c:pt>
                <c:pt idx="3">
                  <c:v>1075</c:v>
                </c:pt>
                <c:pt idx="4">
                  <c:v>1106</c:v>
                </c:pt>
                <c:pt idx="5">
                  <c:v>811</c:v>
                </c:pt>
                <c:pt idx="6">
                  <c:v>794</c:v>
                </c:pt>
                <c:pt idx="7">
                  <c:v>835</c:v>
                </c:pt>
                <c:pt idx="8">
                  <c:v>1074</c:v>
                </c:pt>
                <c:pt idx="9">
                  <c:v>1154</c:v>
                </c:pt>
                <c:pt idx="10">
                  <c:v>1167</c:v>
                </c:pt>
                <c:pt idx="11">
                  <c:v>1164</c:v>
                </c:pt>
                <c:pt idx="12">
                  <c:v>890.3</c:v>
                </c:pt>
                <c:pt idx="13">
                  <c:v>1269</c:v>
                </c:pt>
                <c:pt idx="14">
                  <c:v>1075</c:v>
                </c:pt>
                <c:pt idx="15">
                  <c:v>723</c:v>
                </c:pt>
                <c:pt idx="16">
                  <c:v>1197</c:v>
                </c:pt>
                <c:pt idx="17">
                  <c:v>1083</c:v>
                </c:pt>
                <c:pt idx="18">
                  <c:v>1042</c:v>
                </c:pt>
                <c:pt idx="19">
                  <c:v>1145</c:v>
                </c:pt>
                <c:pt idx="20">
                  <c:v>883</c:v>
                </c:pt>
                <c:pt idx="21">
                  <c:v>1130</c:v>
                </c:pt>
                <c:pt idx="22">
                  <c:v>1240</c:v>
                </c:pt>
                <c:pt idx="23">
                  <c:v>1125</c:v>
                </c:pt>
                <c:pt idx="24">
                  <c:v>1368</c:v>
                </c:pt>
                <c:pt idx="25">
                  <c:v>1141</c:v>
                </c:pt>
                <c:pt idx="26">
                  <c:v>1096</c:v>
                </c:pt>
                <c:pt idx="27">
                  <c:v>1101</c:v>
                </c:pt>
                <c:pt idx="28">
                  <c:v>1009</c:v>
                </c:pt>
                <c:pt idx="29">
                  <c:v>1132</c:v>
                </c:pt>
                <c:pt idx="30">
                  <c:v>1173</c:v>
                </c:pt>
                <c:pt idx="31">
                  <c:v>1296</c:v>
                </c:pt>
                <c:pt idx="32">
                  <c:v>1008</c:v>
                </c:pt>
                <c:pt idx="33">
                  <c:v>876</c:v>
                </c:pt>
                <c:pt idx="34">
                  <c:v>1335</c:v>
                </c:pt>
                <c:pt idx="35">
                  <c:v>1242</c:v>
                </c:pt>
                <c:pt idx="36">
                  <c:v>996</c:v>
                </c:pt>
                <c:pt idx="37">
                  <c:v>1249</c:v>
                </c:pt>
                <c:pt idx="38">
                  <c:v>1321</c:v>
                </c:pt>
                <c:pt idx="39">
                  <c:v>1007</c:v>
                </c:pt>
                <c:pt idx="40">
                  <c:v>1031</c:v>
                </c:pt>
                <c:pt idx="41">
                  <c:v>1016</c:v>
                </c:pt>
                <c:pt idx="42">
                  <c:v>987</c:v>
                </c:pt>
                <c:pt idx="43">
                  <c:v>1419</c:v>
                </c:pt>
                <c:pt idx="44">
                  <c:v>1458</c:v>
                </c:pt>
                <c:pt idx="45">
                  <c:v>1260</c:v>
                </c:pt>
                <c:pt idx="46">
                  <c:v>1492</c:v>
                </c:pt>
                <c:pt idx="47">
                  <c:v>1423</c:v>
                </c:pt>
                <c:pt idx="48">
                  <c:v>811</c:v>
                </c:pt>
                <c:pt idx="49">
                  <c:v>1219</c:v>
                </c:pt>
                <c:pt idx="50">
                  <c:v>937</c:v>
                </c:pt>
                <c:pt idx="51">
                  <c:v>1251</c:v>
                </c:pt>
                <c:pt idx="52">
                  <c:v>1082</c:v>
                </c:pt>
                <c:pt idx="53">
                  <c:v>1344</c:v>
                </c:pt>
                <c:pt idx="54">
                  <c:v>1159</c:v>
                </c:pt>
                <c:pt idx="55">
                  <c:v>1115</c:v>
                </c:pt>
                <c:pt idx="56">
                  <c:v>836</c:v>
                </c:pt>
                <c:pt idx="57">
                  <c:v>1116</c:v>
                </c:pt>
                <c:pt idx="58">
                  <c:v>1271</c:v>
                </c:pt>
                <c:pt idx="59">
                  <c:v>1463</c:v>
                </c:pt>
                <c:pt idx="60">
                  <c:v>1523</c:v>
                </c:pt>
                <c:pt idx="61">
                  <c:v>1161</c:v>
                </c:pt>
                <c:pt idx="62">
                  <c:v>1395</c:v>
                </c:pt>
                <c:pt idx="63">
                  <c:v>1010</c:v>
                </c:pt>
                <c:pt idx="64">
                  <c:v>1178</c:v>
                </c:pt>
                <c:pt idx="65">
                  <c:v>858</c:v>
                </c:pt>
                <c:pt idx="66">
                  <c:v>1105</c:v>
                </c:pt>
                <c:pt idx="67">
                  <c:v>1213</c:v>
                </c:pt>
                <c:pt idx="68">
                  <c:v>1218</c:v>
                </c:pt>
                <c:pt idx="69">
                  <c:v>1224</c:v>
                </c:pt>
                <c:pt idx="70">
                  <c:v>1322</c:v>
                </c:pt>
                <c:pt idx="71">
                  <c:v>1027</c:v>
                </c:pt>
                <c:pt idx="72">
                  <c:v>1092</c:v>
                </c:pt>
                <c:pt idx="73">
                  <c:v>1206</c:v>
                </c:pt>
                <c:pt idx="74">
                  <c:v>1070</c:v>
                </c:pt>
                <c:pt idx="75">
                  <c:v>1213</c:v>
                </c:pt>
                <c:pt idx="76">
                  <c:v>926</c:v>
                </c:pt>
                <c:pt idx="77">
                  <c:v>1261</c:v>
                </c:pt>
                <c:pt idx="78">
                  <c:v>1140</c:v>
                </c:pt>
                <c:pt idx="79">
                  <c:v>1314</c:v>
                </c:pt>
                <c:pt idx="80">
                  <c:v>1234</c:v>
                </c:pt>
                <c:pt idx="81">
                  <c:v>1345</c:v>
                </c:pt>
              </c:numCache>
            </c:numRef>
          </c:val>
          <c:extLst>
            <c:ext xmlns:c16="http://schemas.microsoft.com/office/drawing/2014/chart" uri="{C3380CC4-5D6E-409C-BE32-E72D297353CC}">
              <c16:uniqueId val="{00000001-9AD4-4E2A-862A-ADFB32F6DCC2}"/>
            </c:ext>
          </c:extLst>
        </c:ser>
        <c:dLbls>
          <c:showLegendKey val="0"/>
          <c:showVal val="0"/>
          <c:showCatName val="0"/>
          <c:showSerName val="0"/>
          <c:showPercent val="0"/>
          <c:showBubbleSize val="0"/>
        </c:dLbls>
        <c:gapWidth val="150"/>
        <c:axId val="82309120"/>
        <c:axId val="82310656"/>
      </c:barChart>
      <c:catAx>
        <c:axId val="82309120"/>
        <c:scaling>
          <c:orientation val="minMax"/>
        </c:scaling>
        <c:delete val="0"/>
        <c:axPos val="b"/>
        <c:numFmt formatCode="General" sourceLinked="0"/>
        <c:majorTickMark val="out"/>
        <c:minorTickMark val="none"/>
        <c:tickLblPos val="nextTo"/>
        <c:crossAx val="82310656"/>
        <c:crosses val="autoZero"/>
        <c:auto val="1"/>
        <c:lblAlgn val="ctr"/>
        <c:lblOffset val="100"/>
        <c:noMultiLvlLbl val="0"/>
      </c:catAx>
      <c:valAx>
        <c:axId val="82310656"/>
        <c:scaling>
          <c:orientation val="minMax"/>
        </c:scaling>
        <c:delete val="0"/>
        <c:axPos val="l"/>
        <c:majorGridlines/>
        <c:numFmt formatCode="0" sourceLinked="1"/>
        <c:majorTickMark val="out"/>
        <c:minorTickMark val="none"/>
        <c:tickLblPos val="nextTo"/>
        <c:crossAx val="8230912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col"/>
        <c:grouping val="clustered"/>
        <c:varyColors val="0"/>
        <c:ser>
          <c:idx val="0"/>
          <c:order val="0"/>
          <c:tx>
            <c:strRef>
              <c:f>Vancouver!$B$278</c:f>
              <c:strCache>
                <c:ptCount val="1"/>
                <c:pt idx="0">
                  <c:v>Mittelwert  1937 - 2018</c:v>
                </c:pt>
              </c:strCache>
            </c:strRef>
          </c:tx>
          <c:invertIfNegative val="0"/>
          <c:cat>
            <c:strRef>
              <c:f>Vancouver!$A$279:$A$283</c:f>
              <c:strCache>
                <c:ptCount val="5"/>
                <c:pt idx="0">
                  <c:v>Mai</c:v>
                </c:pt>
                <c:pt idx="1">
                  <c:v>Juni</c:v>
                </c:pt>
                <c:pt idx="2">
                  <c:v>Juli</c:v>
                </c:pt>
                <c:pt idx="3">
                  <c:v>August</c:v>
                </c:pt>
                <c:pt idx="4">
                  <c:v>September</c:v>
                </c:pt>
              </c:strCache>
            </c:strRef>
          </c:cat>
          <c:val>
            <c:numRef>
              <c:f>Vancouver!$B$279:$B$283</c:f>
              <c:numCache>
                <c:formatCode>0.0</c:formatCode>
                <c:ptCount val="5"/>
                <c:pt idx="0">
                  <c:v>4.6341463414634146E-2</c:v>
                </c:pt>
                <c:pt idx="1">
                  <c:v>0.93536585365853642</c:v>
                </c:pt>
                <c:pt idx="2">
                  <c:v>4.8939024390243899</c:v>
                </c:pt>
                <c:pt idx="3">
                  <c:v>3.5597560975609759</c:v>
                </c:pt>
                <c:pt idx="4">
                  <c:v>0.22926829268292678</c:v>
                </c:pt>
              </c:numCache>
            </c:numRef>
          </c:val>
          <c:extLst>
            <c:ext xmlns:c16="http://schemas.microsoft.com/office/drawing/2014/chart" uri="{C3380CC4-5D6E-409C-BE32-E72D297353CC}">
              <c16:uniqueId val="{00000000-9CE9-419B-A452-257FB3CFBFEF}"/>
            </c:ext>
          </c:extLst>
        </c:ser>
        <c:ser>
          <c:idx val="1"/>
          <c:order val="1"/>
          <c:tx>
            <c:strRef>
              <c:f>Vancouver!$C$278</c:f>
              <c:strCache>
                <c:ptCount val="1"/>
                <c:pt idx="0">
                  <c:v>Mittelwert 1981 - 2010</c:v>
                </c:pt>
              </c:strCache>
            </c:strRef>
          </c:tx>
          <c:invertIfNegative val="0"/>
          <c:cat>
            <c:strRef>
              <c:f>Vancouver!$A$279:$A$283</c:f>
              <c:strCache>
                <c:ptCount val="5"/>
                <c:pt idx="0">
                  <c:v>Mai</c:v>
                </c:pt>
                <c:pt idx="1">
                  <c:v>Juni</c:v>
                </c:pt>
                <c:pt idx="2">
                  <c:v>Juli</c:v>
                </c:pt>
                <c:pt idx="3">
                  <c:v>August</c:v>
                </c:pt>
                <c:pt idx="4">
                  <c:v>September</c:v>
                </c:pt>
              </c:strCache>
            </c:strRef>
          </c:cat>
          <c:val>
            <c:numRef>
              <c:f>Vancouver!$C$279:$C$283</c:f>
              <c:numCache>
                <c:formatCode>0.0</c:formatCode>
                <c:ptCount val="5"/>
                <c:pt idx="0">
                  <c:v>0.12666666666666665</c:v>
                </c:pt>
                <c:pt idx="1">
                  <c:v>1.1333333333333333</c:v>
                </c:pt>
                <c:pt idx="2">
                  <c:v>6.7033333333333323</c:v>
                </c:pt>
                <c:pt idx="3">
                  <c:v>4.4866666666666664</c:v>
                </c:pt>
                <c:pt idx="4">
                  <c:v>0.26666666666666666</c:v>
                </c:pt>
              </c:numCache>
            </c:numRef>
          </c:val>
          <c:extLst>
            <c:ext xmlns:c16="http://schemas.microsoft.com/office/drawing/2014/chart" uri="{C3380CC4-5D6E-409C-BE32-E72D297353CC}">
              <c16:uniqueId val="{00000001-9CE9-419B-A452-257FB3CFBFEF}"/>
            </c:ext>
          </c:extLst>
        </c:ser>
        <c:dLbls>
          <c:showLegendKey val="0"/>
          <c:showVal val="0"/>
          <c:showCatName val="0"/>
          <c:showSerName val="0"/>
          <c:showPercent val="0"/>
          <c:showBubbleSize val="0"/>
        </c:dLbls>
        <c:gapWidth val="150"/>
        <c:axId val="83919616"/>
        <c:axId val="83921152"/>
      </c:barChart>
      <c:catAx>
        <c:axId val="83919616"/>
        <c:scaling>
          <c:orientation val="minMax"/>
        </c:scaling>
        <c:delete val="0"/>
        <c:axPos val="b"/>
        <c:numFmt formatCode="General" sourceLinked="0"/>
        <c:majorTickMark val="out"/>
        <c:minorTickMark val="none"/>
        <c:tickLblPos val="nextTo"/>
        <c:crossAx val="83921152"/>
        <c:crosses val="autoZero"/>
        <c:auto val="1"/>
        <c:lblAlgn val="ctr"/>
        <c:lblOffset val="100"/>
        <c:noMultiLvlLbl val="0"/>
      </c:catAx>
      <c:valAx>
        <c:axId val="83921152"/>
        <c:scaling>
          <c:orientation val="minMax"/>
        </c:scaling>
        <c:delete val="0"/>
        <c:axPos val="l"/>
        <c:majorGridlines/>
        <c:numFmt formatCode="0" sourceLinked="0"/>
        <c:majorTickMark val="out"/>
        <c:minorTickMark val="none"/>
        <c:tickLblPos val="nextTo"/>
        <c:crossAx val="8391961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title>
    <c:autoTitleDeleted val="0"/>
    <c:plotArea>
      <c:layout/>
      <c:lineChart>
        <c:grouping val="standard"/>
        <c:varyColors val="0"/>
        <c:ser>
          <c:idx val="0"/>
          <c:order val="0"/>
          <c:tx>
            <c:strRef>
              <c:f>Vancouver!$A$209</c:f>
              <c:strCache>
                <c:ptCount val="1"/>
                <c:pt idx="0">
                  <c:v>Windrichtung (Grad)</c:v>
                </c:pt>
              </c:strCache>
            </c:strRef>
          </c:tx>
          <c:marker>
            <c:symbol val="none"/>
          </c:marker>
          <c:trendline>
            <c:trendlineType val="poly"/>
            <c:order val="6"/>
            <c:dispRSqr val="0"/>
            <c:dispEq val="0"/>
          </c:trendline>
          <c:cat>
            <c:strRef>
              <c:f>Vancouver!$Y$209:$CG$209</c:f>
              <c:strCache>
                <c:ptCount val="61"/>
                <c:pt idx="0">
                  <c:v>1957</c:v>
                </c:pt>
                <c:pt idx="1">
                  <c:v>1958</c:v>
                </c:pt>
                <c:pt idx="2">
                  <c:v>1959</c:v>
                </c:pt>
                <c:pt idx="3">
                  <c:v>1960</c:v>
                </c:pt>
                <c:pt idx="4">
                  <c:v>1961</c:v>
                </c:pt>
                <c:pt idx="5">
                  <c:v>1962</c:v>
                </c:pt>
                <c:pt idx="6">
                  <c:v>1963</c:v>
                </c:pt>
                <c:pt idx="7">
                  <c:v>1964</c:v>
                </c:pt>
                <c:pt idx="8">
                  <c:v>1965</c:v>
                </c:pt>
                <c:pt idx="9">
                  <c:v>1966</c:v>
                </c:pt>
                <c:pt idx="10">
                  <c:v>1967</c:v>
                </c:pt>
                <c:pt idx="11">
                  <c:v>1968</c:v>
                </c:pt>
                <c:pt idx="12">
                  <c:v>1969</c:v>
                </c:pt>
                <c:pt idx="13">
                  <c:v>1970</c:v>
                </c:pt>
                <c:pt idx="14">
                  <c:v>1971</c:v>
                </c:pt>
                <c:pt idx="15">
                  <c:v>1972</c:v>
                </c:pt>
                <c:pt idx="16">
                  <c:v>1973</c:v>
                </c:pt>
                <c:pt idx="17">
                  <c:v>1974</c:v>
                </c:pt>
                <c:pt idx="18">
                  <c:v>1975</c:v>
                </c:pt>
                <c:pt idx="19">
                  <c:v>1976</c:v>
                </c:pt>
                <c:pt idx="20">
                  <c:v>1977</c:v>
                </c:pt>
                <c:pt idx="21">
                  <c:v>1978</c:v>
                </c:pt>
                <c:pt idx="22">
                  <c:v>1979</c:v>
                </c:pt>
                <c:pt idx="23">
                  <c:v>1980</c:v>
                </c:pt>
                <c:pt idx="24">
                  <c:v>1981</c:v>
                </c:pt>
                <c:pt idx="25">
                  <c:v>1982</c:v>
                </c:pt>
                <c:pt idx="26">
                  <c:v>1983</c:v>
                </c:pt>
                <c:pt idx="27">
                  <c:v>1984</c:v>
                </c:pt>
                <c:pt idx="28">
                  <c:v>1985</c:v>
                </c:pt>
                <c:pt idx="29">
                  <c:v>1986</c:v>
                </c:pt>
                <c:pt idx="30">
                  <c:v>1987</c:v>
                </c:pt>
                <c:pt idx="31">
                  <c:v>1988</c:v>
                </c:pt>
                <c:pt idx="32">
                  <c:v>1989</c:v>
                </c:pt>
                <c:pt idx="33">
                  <c:v>1990</c:v>
                </c:pt>
                <c:pt idx="34">
                  <c:v>1991</c:v>
                </c:pt>
                <c:pt idx="35">
                  <c:v>1992</c:v>
                </c:pt>
                <c:pt idx="36">
                  <c:v>1993</c:v>
                </c:pt>
                <c:pt idx="37">
                  <c:v>1994</c:v>
                </c:pt>
                <c:pt idx="38">
                  <c:v>1995</c:v>
                </c:pt>
                <c:pt idx="39">
                  <c:v>1996</c:v>
                </c:pt>
                <c:pt idx="40">
                  <c:v>1997</c:v>
                </c:pt>
                <c:pt idx="41">
                  <c:v>1998</c:v>
                </c:pt>
                <c:pt idx="42">
                  <c:v>1999</c:v>
                </c:pt>
                <c:pt idx="43">
                  <c:v>2000</c:v>
                </c:pt>
                <c:pt idx="44">
                  <c:v>2001</c:v>
                </c:pt>
                <c:pt idx="45">
                  <c:v>2002</c:v>
                </c:pt>
                <c:pt idx="46">
                  <c:v>2003</c:v>
                </c:pt>
                <c:pt idx="47">
                  <c:v>2004</c:v>
                </c:pt>
                <c:pt idx="48">
                  <c:v>2005</c:v>
                </c:pt>
                <c:pt idx="49">
                  <c:v>2006</c:v>
                </c:pt>
                <c:pt idx="50">
                  <c:v>2007</c:v>
                </c:pt>
                <c:pt idx="51">
                  <c:v>2008</c:v>
                </c:pt>
                <c:pt idx="52">
                  <c:v>2009</c:v>
                </c:pt>
                <c:pt idx="53">
                  <c:v>2010</c:v>
                </c:pt>
                <c:pt idx="54">
                  <c:v>2011</c:v>
                </c:pt>
                <c:pt idx="55">
                  <c:v>2012</c:v>
                </c:pt>
                <c:pt idx="56">
                  <c:v>2013</c:v>
                </c:pt>
                <c:pt idx="57">
                  <c:v>2014</c:v>
                </c:pt>
                <c:pt idx="58">
                  <c:v>2015</c:v>
                </c:pt>
                <c:pt idx="59">
                  <c:v>2016</c:v>
                </c:pt>
                <c:pt idx="60">
                  <c:v>2017</c:v>
                </c:pt>
              </c:strCache>
            </c:strRef>
          </c:cat>
          <c:val>
            <c:numRef>
              <c:f>Vancouver!$Y$222:$CG$222</c:f>
              <c:numCache>
                <c:formatCode>0</c:formatCode>
                <c:ptCount val="61"/>
                <c:pt idx="0">
                  <c:v>215.83333333333334</c:v>
                </c:pt>
                <c:pt idx="1">
                  <c:v>200</c:v>
                </c:pt>
                <c:pt idx="2">
                  <c:v>229.16666666666666</c:v>
                </c:pt>
                <c:pt idx="3">
                  <c:v>220.83333333333334</c:v>
                </c:pt>
                <c:pt idx="4">
                  <c:v>215</c:v>
                </c:pt>
                <c:pt idx="5">
                  <c:v>243.33333333333334</c:v>
                </c:pt>
                <c:pt idx="6">
                  <c:v>204.16666666666666</c:v>
                </c:pt>
                <c:pt idx="7">
                  <c:v>255.83333333333334</c:v>
                </c:pt>
                <c:pt idx="8">
                  <c:v>220</c:v>
                </c:pt>
                <c:pt idx="9">
                  <c:v>234.16666666666666</c:v>
                </c:pt>
                <c:pt idx="10">
                  <c:v>260</c:v>
                </c:pt>
                <c:pt idx="11">
                  <c:v>279.16666666666669</c:v>
                </c:pt>
                <c:pt idx="12">
                  <c:v>238.33333333333334</c:v>
                </c:pt>
                <c:pt idx="13">
                  <c:v>250.83333333333334</c:v>
                </c:pt>
                <c:pt idx="14">
                  <c:v>260</c:v>
                </c:pt>
                <c:pt idx="15">
                  <c:v>248.33333333333334</c:v>
                </c:pt>
                <c:pt idx="16">
                  <c:v>226.66666666666666</c:v>
                </c:pt>
                <c:pt idx="17">
                  <c:v>255.83333333333334</c:v>
                </c:pt>
                <c:pt idx="18">
                  <c:v>275.83333333333331</c:v>
                </c:pt>
                <c:pt idx="19">
                  <c:v>245.83333333333334</c:v>
                </c:pt>
                <c:pt idx="20">
                  <c:v>225.83333333333334</c:v>
                </c:pt>
                <c:pt idx="21">
                  <c:v>216.66666666666666</c:v>
                </c:pt>
                <c:pt idx="22">
                  <c:v>202.5</c:v>
                </c:pt>
                <c:pt idx="23">
                  <c:v>230.83333333333334</c:v>
                </c:pt>
                <c:pt idx="24">
                  <c:v>197.5</c:v>
                </c:pt>
                <c:pt idx="25">
                  <c:v>205</c:v>
                </c:pt>
                <c:pt idx="26">
                  <c:v>191.66666666666666</c:v>
                </c:pt>
                <c:pt idx="27">
                  <c:v>210</c:v>
                </c:pt>
                <c:pt idx="28">
                  <c:v>240.90909090909091</c:v>
                </c:pt>
                <c:pt idx="29">
                  <c:v>246.66666666666666</c:v>
                </c:pt>
                <c:pt idx="30">
                  <c:v>235</c:v>
                </c:pt>
                <c:pt idx="31">
                  <c:v>200.83333333333334</c:v>
                </c:pt>
                <c:pt idx="32">
                  <c:v>210.90909090909091</c:v>
                </c:pt>
                <c:pt idx="33">
                  <c:v>239.16666666666666</c:v>
                </c:pt>
                <c:pt idx="34">
                  <c:v>231.66666666666666</c:v>
                </c:pt>
                <c:pt idx="35">
                  <c:v>242.72727272727272</c:v>
                </c:pt>
                <c:pt idx="36">
                  <c:v>243.33333333333334</c:v>
                </c:pt>
                <c:pt idx="37">
                  <c:v>173.33333333333334</c:v>
                </c:pt>
                <c:pt idx="38">
                  <c:v>197.5</c:v>
                </c:pt>
                <c:pt idx="39">
                  <c:v>255</c:v>
                </c:pt>
                <c:pt idx="40">
                  <c:v>205.83333333333334</c:v>
                </c:pt>
                <c:pt idx="41">
                  <c:v>238.33333333333334</c:v>
                </c:pt>
                <c:pt idx="42">
                  <c:v>240</c:v>
                </c:pt>
                <c:pt idx="43">
                  <c:v>230</c:v>
                </c:pt>
                <c:pt idx="44">
                  <c:v>248.33333333333334</c:v>
                </c:pt>
                <c:pt idx="45">
                  <c:v>235</c:v>
                </c:pt>
                <c:pt idx="46">
                  <c:v>220.83333333333334</c:v>
                </c:pt>
                <c:pt idx="47">
                  <c:v>254.16666666666666</c:v>
                </c:pt>
                <c:pt idx="48">
                  <c:v>226.66666666666666</c:v>
                </c:pt>
                <c:pt idx="49">
                  <c:v>265.83333333333331</c:v>
                </c:pt>
                <c:pt idx="50">
                  <c:v>245</c:v>
                </c:pt>
                <c:pt idx="51">
                  <c:v>249.16666666666666</c:v>
                </c:pt>
                <c:pt idx="52">
                  <c:v>233.33333333333334</c:v>
                </c:pt>
                <c:pt idx="53">
                  <c:v>216.36363636363637</c:v>
                </c:pt>
                <c:pt idx="54">
                  <c:v>265.83333333333331</c:v>
                </c:pt>
                <c:pt idx="55">
                  <c:v>224.16666666666666</c:v>
                </c:pt>
                <c:pt idx="56">
                  <c:v>234.16666666666666</c:v>
                </c:pt>
                <c:pt idx="57">
                  <c:v>180.83333333333334</c:v>
                </c:pt>
                <c:pt idx="58">
                  <c:v>193.33333333333334</c:v>
                </c:pt>
                <c:pt idx="59">
                  <c:v>210</c:v>
                </c:pt>
                <c:pt idx="60">
                  <c:v>219.16666666666666</c:v>
                </c:pt>
              </c:numCache>
            </c:numRef>
          </c:val>
          <c:smooth val="0"/>
          <c:extLst>
            <c:ext xmlns:c16="http://schemas.microsoft.com/office/drawing/2014/chart" uri="{C3380CC4-5D6E-409C-BE32-E72D297353CC}">
              <c16:uniqueId val="{00000001-461B-490B-B8BC-84A9DCB89A5B}"/>
            </c:ext>
          </c:extLst>
        </c:ser>
        <c:dLbls>
          <c:showLegendKey val="0"/>
          <c:showVal val="0"/>
          <c:showCatName val="0"/>
          <c:showSerName val="0"/>
          <c:showPercent val="0"/>
          <c:showBubbleSize val="0"/>
        </c:dLbls>
        <c:smooth val="0"/>
        <c:axId val="83933824"/>
        <c:axId val="84017536"/>
      </c:lineChart>
      <c:catAx>
        <c:axId val="83933824"/>
        <c:scaling>
          <c:orientation val="minMax"/>
        </c:scaling>
        <c:delete val="0"/>
        <c:axPos val="b"/>
        <c:majorGridlines/>
        <c:numFmt formatCode="General" sourceLinked="0"/>
        <c:majorTickMark val="out"/>
        <c:minorTickMark val="none"/>
        <c:tickLblPos val="nextTo"/>
        <c:crossAx val="84017536"/>
        <c:crosses val="autoZero"/>
        <c:auto val="1"/>
        <c:lblAlgn val="ctr"/>
        <c:lblOffset val="100"/>
        <c:noMultiLvlLbl val="0"/>
      </c:catAx>
      <c:valAx>
        <c:axId val="84017536"/>
        <c:scaling>
          <c:orientation val="minMax"/>
          <c:max val="360"/>
          <c:min val="0"/>
        </c:scaling>
        <c:delete val="0"/>
        <c:axPos val="l"/>
        <c:majorGridlines/>
        <c:numFmt formatCode="0" sourceLinked="1"/>
        <c:majorTickMark val="out"/>
        <c:minorTickMark val="none"/>
        <c:tickLblPos val="nextTo"/>
        <c:crossAx val="8393382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lineChart>
        <c:grouping val="standard"/>
        <c:varyColors val="0"/>
        <c:ser>
          <c:idx val="0"/>
          <c:order val="0"/>
          <c:tx>
            <c:strRef>
              <c:f>Vancouver!$B$209</c:f>
              <c:strCache>
                <c:ptCount val="1"/>
                <c:pt idx="0">
                  <c:v>Mittelwert 1957 - 2018</c:v>
                </c:pt>
              </c:strCache>
            </c:strRef>
          </c:tx>
          <c:marker>
            <c:symbol val="none"/>
          </c:marker>
          <c:cat>
            <c:strRef>
              <c:f>Vancouver!$A$210:$A$221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Vancouver!$B$210:$B$221</c:f>
              <c:numCache>
                <c:formatCode>0</c:formatCode>
                <c:ptCount val="12"/>
                <c:pt idx="0">
                  <c:v>219.01639344262296</c:v>
                </c:pt>
                <c:pt idx="1">
                  <c:v>214.03225806451613</c:v>
                </c:pt>
                <c:pt idx="2">
                  <c:v>215.16129032258064</c:v>
                </c:pt>
                <c:pt idx="3">
                  <c:v>231.93548387096774</c:v>
                </c:pt>
                <c:pt idx="4">
                  <c:v>242.58064516129033</c:v>
                </c:pt>
                <c:pt idx="5">
                  <c:v>244.51612903225808</c:v>
                </c:pt>
                <c:pt idx="6">
                  <c:v>252.45901639344262</c:v>
                </c:pt>
                <c:pt idx="7">
                  <c:v>240.49180327868854</c:v>
                </c:pt>
                <c:pt idx="8">
                  <c:v>253.7704918032787</c:v>
                </c:pt>
                <c:pt idx="9">
                  <c:v>216.7741935483871</c:v>
                </c:pt>
                <c:pt idx="10">
                  <c:v>208.06451612903226</c:v>
                </c:pt>
                <c:pt idx="11">
                  <c:v>215.64516129032259</c:v>
                </c:pt>
              </c:numCache>
            </c:numRef>
          </c:val>
          <c:smooth val="0"/>
          <c:extLst>
            <c:ext xmlns:c16="http://schemas.microsoft.com/office/drawing/2014/chart" uri="{C3380CC4-5D6E-409C-BE32-E72D297353CC}">
              <c16:uniqueId val="{00000000-FC75-4768-962A-0430ABEE27D5}"/>
            </c:ext>
          </c:extLst>
        </c:ser>
        <c:ser>
          <c:idx val="1"/>
          <c:order val="1"/>
          <c:tx>
            <c:strRef>
              <c:f>Vancouver!$C$209</c:f>
              <c:strCache>
                <c:ptCount val="1"/>
                <c:pt idx="0">
                  <c:v>Mittelwert  1981 - 2010</c:v>
                </c:pt>
              </c:strCache>
            </c:strRef>
          </c:tx>
          <c:marker>
            <c:symbol val="none"/>
          </c:marker>
          <c:cat>
            <c:strRef>
              <c:f>Vancouver!$A$210:$A$221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Vancouver!$C$210:$C$221</c:f>
              <c:numCache>
                <c:formatCode>0</c:formatCode>
                <c:ptCount val="12"/>
                <c:pt idx="0">
                  <c:v>234.28571428571428</c:v>
                </c:pt>
                <c:pt idx="1">
                  <c:v>217</c:v>
                </c:pt>
                <c:pt idx="2">
                  <c:v>214</c:v>
                </c:pt>
                <c:pt idx="3">
                  <c:v>238.33333333333334</c:v>
                </c:pt>
                <c:pt idx="4">
                  <c:v>241.33333333333334</c:v>
                </c:pt>
                <c:pt idx="5">
                  <c:v>246.33333333333334</c:v>
                </c:pt>
                <c:pt idx="6">
                  <c:v>248.62068965517241</c:v>
                </c:pt>
                <c:pt idx="7">
                  <c:v>251.42857142857142</c:v>
                </c:pt>
                <c:pt idx="8">
                  <c:v>251.72413793103448</c:v>
                </c:pt>
                <c:pt idx="9">
                  <c:v>221.66666666666666</c:v>
                </c:pt>
                <c:pt idx="10">
                  <c:v>208.66666666666666</c:v>
                </c:pt>
                <c:pt idx="11">
                  <c:v>213.66666666666666</c:v>
                </c:pt>
              </c:numCache>
            </c:numRef>
          </c:val>
          <c:smooth val="0"/>
          <c:extLst>
            <c:ext xmlns:c16="http://schemas.microsoft.com/office/drawing/2014/chart" uri="{C3380CC4-5D6E-409C-BE32-E72D297353CC}">
              <c16:uniqueId val="{00000001-FC75-4768-962A-0430ABEE27D5}"/>
            </c:ext>
          </c:extLst>
        </c:ser>
        <c:dLbls>
          <c:showLegendKey val="0"/>
          <c:showVal val="0"/>
          <c:showCatName val="0"/>
          <c:showSerName val="0"/>
          <c:showPercent val="0"/>
          <c:showBubbleSize val="0"/>
        </c:dLbls>
        <c:smooth val="0"/>
        <c:axId val="84051072"/>
        <c:axId val="84052608"/>
      </c:lineChart>
      <c:catAx>
        <c:axId val="84051072"/>
        <c:scaling>
          <c:orientation val="minMax"/>
        </c:scaling>
        <c:delete val="0"/>
        <c:axPos val="b"/>
        <c:majorGridlines/>
        <c:numFmt formatCode="General" sourceLinked="0"/>
        <c:majorTickMark val="out"/>
        <c:minorTickMark val="none"/>
        <c:tickLblPos val="nextTo"/>
        <c:crossAx val="84052608"/>
        <c:crosses val="autoZero"/>
        <c:auto val="1"/>
        <c:lblAlgn val="ctr"/>
        <c:lblOffset val="100"/>
        <c:noMultiLvlLbl val="0"/>
      </c:catAx>
      <c:valAx>
        <c:axId val="84052608"/>
        <c:scaling>
          <c:orientation val="minMax"/>
          <c:max val="360"/>
          <c:min val="0"/>
        </c:scaling>
        <c:delete val="0"/>
        <c:axPos val="l"/>
        <c:majorGridlines/>
        <c:numFmt formatCode="0" sourceLinked="1"/>
        <c:majorTickMark val="out"/>
        <c:minorTickMark val="none"/>
        <c:tickLblPos val="nextTo"/>
        <c:crossAx val="8405107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Starkniederschlagstage</a:t>
            </a:r>
          </a:p>
        </c:rich>
      </c:tx>
      <c:overlay val="0"/>
    </c:title>
    <c:autoTitleDeleted val="0"/>
    <c:plotArea>
      <c:layout/>
      <c:barChart>
        <c:barDir val="col"/>
        <c:grouping val="clustered"/>
        <c:varyColors val="0"/>
        <c:ser>
          <c:idx val="0"/>
          <c:order val="0"/>
          <c:tx>
            <c:strRef>
              <c:f>Vancouver!$A$185</c:f>
              <c:strCache>
                <c:ptCount val="1"/>
                <c:pt idx="0">
                  <c:v>Starknieder-schlagstage</c:v>
                </c:pt>
              </c:strCache>
            </c:strRef>
          </c:tx>
          <c:invertIfNegative val="0"/>
          <c:trendline>
            <c:trendlineType val="poly"/>
            <c:order val="5"/>
            <c:dispRSqr val="0"/>
            <c:dispEq val="0"/>
          </c:trendline>
          <c:cat>
            <c:strRef>
              <c:f>Vancouver!$E$185:$CH$185</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Vancouver!$E$198:$CH$198</c:f>
              <c:numCache>
                <c:formatCode>General</c:formatCode>
                <c:ptCount val="82"/>
                <c:pt idx="0">
                  <c:v>15</c:v>
                </c:pt>
                <c:pt idx="1">
                  <c:v>7</c:v>
                </c:pt>
                <c:pt idx="2">
                  <c:v>9</c:v>
                </c:pt>
                <c:pt idx="3">
                  <c:v>12</c:v>
                </c:pt>
                <c:pt idx="4">
                  <c:v>13</c:v>
                </c:pt>
                <c:pt idx="5">
                  <c:v>2</c:v>
                </c:pt>
                <c:pt idx="6">
                  <c:v>5</c:v>
                </c:pt>
                <c:pt idx="7">
                  <c:v>7</c:v>
                </c:pt>
                <c:pt idx="8">
                  <c:v>12</c:v>
                </c:pt>
                <c:pt idx="9">
                  <c:v>12</c:v>
                </c:pt>
                <c:pt idx="10">
                  <c:v>15</c:v>
                </c:pt>
                <c:pt idx="11">
                  <c:v>10</c:v>
                </c:pt>
                <c:pt idx="12">
                  <c:v>4</c:v>
                </c:pt>
                <c:pt idx="13">
                  <c:v>16</c:v>
                </c:pt>
                <c:pt idx="14">
                  <c:v>14</c:v>
                </c:pt>
                <c:pt idx="15">
                  <c:v>1</c:v>
                </c:pt>
                <c:pt idx="16">
                  <c:v>10</c:v>
                </c:pt>
                <c:pt idx="17">
                  <c:v>9</c:v>
                </c:pt>
                <c:pt idx="18">
                  <c:v>8</c:v>
                </c:pt>
                <c:pt idx="19">
                  <c:v>11</c:v>
                </c:pt>
                <c:pt idx="20">
                  <c:v>6</c:v>
                </c:pt>
                <c:pt idx="21">
                  <c:v>9</c:v>
                </c:pt>
                <c:pt idx="22">
                  <c:v>13</c:v>
                </c:pt>
                <c:pt idx="23">
                  <c:v>12</c:v>
                </c:pt>
                <c:pt idx="24">
                  <c:v>15</c:v>
                </c:pt>
                <c:pt idx="25">
                  <c:v>10</c:v>
                </c:pt>
                <c:pt idx="26">
                  <c:v>14</c:v>
                </c:pt>
                <c:pt idx="27">
                  <c:v>10</c:v>
                </c:pt>
                <c:pt idx="28">
                  <c:v>10</c:v>
                </c:pt>
                <c:pt idx="29">
                  <c:v>9</c:v>
                </c:pt>
                <c:pt idx="30">
                  <c:v>13</c:v>
                </c:pt>
                <c:pt idx="31">
                  <c:v>20</c:v>
                </c:pt>
                <c:pt idx="32">
                  <c:v>6</c:v>
                </c:pt>
                <c:pt idx="33">
                  <c:v>4</c:v>
                </c:pt>
                <c:pt idx="34">
                  <c:v>19</c:v>
                </c:pt>
                <c:pt idx="35">
                  <c:v>13</c:v>
                </c:pt>
                <c:pt idx="36">
                  <c:v>7</c:v>
                </c:pt>
                <c:pt idx="37">
                  <c:v>16</c:v>
                </c:pt>
                <c:pt idx="38">
                  <c:v>15</c:v>
                </c:pt>
                <c:pt idx="39">
                  <c:v>9</c:v>
                </c:pt>
                <c:pt idx="40">
                  <c:v>10</c:v>
                </c:pt>
                <c:pt idx="41">
                  <c:v>5</c:v>
                </c:pt>
                <c:pt idx="42">
                  <c:v>7</c:v>
                </c:pt>
                <c:pt idx="43">
                  <c:v>21</c:v>
                </c:pt>
                <c:pt idx="44">
                  <c:v>15</c:v>
                </c:pt>
                <c:pt idx="45">
                  <c:v>15</c:v>
                </c:pt>
                <c:pt idx="46">
                  <c:v>25</c:v>
                </c:pt>
                <c:pt idx="47">
                  <c:v>23</c:v>
                </c:pt>
                <c:pt idx="48">
                  <c:v>5</c:v>
                </c:pt>
                <c:pt idx="49">
                  <c:v>11</c:v>
                </c:pt>
                <c:pt idx="50">
                  <c:v>9</c:v>
                </c:pt>
                <c:pt idx="51">
                  <c:v>19</c:v>
                </c:pt>
                <c:pt idx="52">
                  <c:v>8</c:v>
                </c:pt>
                <c:pt idx="53">
                  <c:v>18</c:v>
                </c:pt>
                <c:pt idx="54">
                  <c:v>9</c:v>
                </c:pt>
                <c:pt idx="55">
                  <c:v>18</c:v>
                </c:pt>
                <c:pt idx="56">
                  <c:v>6</c:v>
                </c:pt>
                <c:pt idx="57">
                  <c:v>9</c:v>
                </c:pt>
                <c:pt idx="58">
                  <c:v>17</c:v>
                </c:pt>
                <c:pt idx="59">
                  <c:v>17</c:v>
                </c:pt>
                <c:pt idx="60">
                  <c:v>18</c:v>
                </c:pt>
                <c:pt idx="61">
                  <c:v>15</c:v>
                </c:pt>
                <c:pt idx="62">
                  <c:v>13</c:v>
                </c:pt>
                <c:pt idx="63">
                  <c:v>8</c:v>
                </c:pt>
                <c:pt idx="64">
                  <c:v>8</c:v>
                </c:pt>
                <c:pt idx="65">
                  <c:v>5</c:v>
                </c:pt>
                <c:pt idx="66">
                  <c:v>11</c:v>
                </c:pt>
                <c:pt idx="67">
                  <c:v>12</c:v>
                </c:pt>
                <c:pt idx="68">
                  <c:v>10</c:v>
                </c:pt>
                <c:pt idx="69">
                  <c:v>16</c:v>
                </c:pt>
                <c:pt idx="70">
                  <c:v>15</c:v>
                </c:pt>
                <c:pt idx="71">
                  <c:v>9</c:v>
                </c:pt>
                <c:pt idx="72">
                  <c:v>12</c:v>
                </c:pt>
                <c:pt idx="73">
                  <c:v>14</c:v>
                </c:pt>
                <c:pt idx="74">
                  <c:v>10</c:v>
                </c:pt>
                <c:pt idx="75">
                  <c:v>9</c:v>
                </c:pt>
                <c:pt idx="76">
                  <c:v>7</c:v>
                </c:pt>
                <c:pt idx="77">
                  <c:v>12</c:v>
                </c:pt>
                <c:pt idx="78">
                  <c:v>13</c:v>
                </c:pt>
                <c:pt idx="79">
                  <c:v>13</c:v>
                </c:pt>
                <c:pt idx="80">
                  <c:v>20</c:v>
                </c:pt>
                <c:pt idx="81">
                  <c:v>15</c:v>
                </c:pt>
              </c:numCache>
            </c:numRef>
          </c:val>
          <c:extLst>
            <c:ext xmlns:c16="http://schemas.microsoft.com/office/drawing/2014/chart" uri="{C3380CC4-5D6E-409C-BE32-E72D297353CC}">
              <c16:uniqueId val="{00000001-A42D-4893-BCF0-1EC71B99A932}"/>
            </c:ext>
          </c:extLst>
        </c:ser>
        <c:dLbls>
          <c:showLegendKey val="0"/>
          <c:showVal val="0"/>
          <c:showCatName val="0"/>
          <c:showSerName val="0"/>
          <c:showPercent val="0"/>
          <c:showBubbleSize val="0"/>
        </c:dLbls>
        <c:gapWidth val="150"/>
        <c:axId val="84078592"/>
        <c:axId val="84080128"/>
      </c:barChart>
      <c:catAx>
        <c:axId val="84078592"/>
        <c:scaling>
          <c:orientation val="minMax"/>
        </c:scaling>
        <c:delete val="0"/>
        <c:axPos val="b"/>
        <c:numFmt formatCode="General" sourceLinked="0"/>
        <c:majorTickMark val="out"/>
        <c:minorTickMark val="none"/>
        <c:tickLblPos val="nextTo"/>
        <c:crossAx val="84080128"/>
        <c:crosses val="autoZero"/>
        <c:auto val="1"/>
        <c:lblAlgn val="ctr"/>
        <c:lblOffset val="100"/>
        <c:noMultiLvlLbl val="0"/>
      </c:catAx>
      <c:valAx>
        <c:axId val="84080128"/>
        <c:scaling>
          <c:orientation val="minMax"/>
        </c:scaling>
        <c:delete val="0"/>
        <c:axPos val="l"/>
        <c:majorGridlines/>
        <c:numFmt formatCode="General" sourceLinked="1"/>
        <c:majorTickMark val="out"/>
        <c:minorTickMark val="none"/>
        <c:tickLblPos val="nextTo"/>
        <c:crossAx val="840785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Vancouver!$B$185</c:f>
              <c:strCache>
                <c:ptCount val="1"/>
                <c:pt idx="0">
                  <c:v>Mittelwert 1937 - 2018</c:v>
                </c:pt>
              </c:strCache>
            </c:strRef>
          </c:tx>
          <c:invertIfNegative val="0"/>
          <c:cat>
            <c:strRef>
              <c:f>Vancouver!$A$186:$A$197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Vancouver!$B$186:$B$197</c:f>
              <c:numCache>
                <c:formatCode>0</c:formatCode>
                <c:ptCount val="12"/>
                <c:pt idx="0">
                  <c:v>1.6463414634146341</c:v>
                </c:pt>
                <c:pt idx="1">
                  <c:v>1.1951219512195121</c:v>
                </c:pt>
                <c:pt idx="2">
                  <c:v>0.86585365853658536</c:v>
                </c:pt>
                <c:pt idx="3">
                  <c:v>0.51219512195121952</c:v>
                </c:pt>
                <c:pt idx="4">
                  <c:v>0.29268292682926828</c:v>
                </c:pt>
                <c:pt idx="5">
                  <c:v>0.35365853658536583</c:v>
                </c:pt>
                <c:pt idx="6">
                  <c:v>0.28048780487804881</c:v>
                </c:pt>
                <c:pt idx="7">
                  <c:v>0.25609756097560976</c:v>
                </c:pt>
                <c:pt idx="8">
                  <c:v>0.57317073170731703</c:v>
                </c:pt>
                <c:pt idx="9">
                  <c:v>1.4024390243902438</c:v>
                </c:pt>
                <c:pt idx="10">
                  <c:v>2.1219512195121952</c:v>
                </c:pt>
                <c:pt idx="11">
                  <c:v>2.1341463414634148</c:v>
                </c:pt>
              </c:numCache>
            </c:numRef>
          </c:val>
          <c:extLst>
            <c:ext xmlns:c16="http://schemas.microsoft.com/office/drawing/2014/chart" uri="{C3380CC4-5D6E-409C-BE32-E72D297353CC}">
              <c16:uniqueId val="{00000000-B7CA-42E8-A69B-79AC5EBCB006}"/>
            </c:ext>
          </c:extLst>
        </c:ser>
        <c:ser>
          <c:idx val="1"/>
          <c:order val="1"/>
          <c:tx>
            <c:strRef>
              <c:f>Vancouver!$C$185</c:f>
              <c:strCache>
                <c:ptCount val="1"/>
                <c:pt idx="0">
                  <c:v>Mittelwert  1981 - 2010</c:v>
                </c:pt>
              </c:strCache>
            </c:strRef>
          </c:tx>
          <c:invertIfNegative val="0"/>
          <c:cat>
            <c:strRef>
              <c:f>Vancouver!$A$186:$A$197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Vancouver!$C$186:$C$197</c:f>
              <c:numCache>
                <c:formatCode>0</c:formatCode>
                <c:ptCount val="12"/>
                <c:pt idx="0">
                  <c:v>1.9</c:v>
                </c:pt>
                <c:pt idx="1">
                  <c:v>1.1000000000000001</c:v>
                </c:pt>
                <c:pt idx="2">
                  <c:v>1.1000000000000001</c:v>
                </c:pt>
                <c:pt idx="3">
                  <c:v>0.8666666666666667</c:v>
                </c:pt>
                <c:pt idx="4">
                  <c:v>0.36666666666666664</c:v>
                </c:pt>
                <c:pt idx="5">
                  <c:v>0.4</c:v>
                </c:pt>
                <c:pt idx="6">
                  <c:v>0.4</c:v>
                </c:pt>
                <c:pt idx="7">
                  <c:v>0.33333333333333331</c:v>
                </c:pt>
                <c:pt idx="8">
                  <c:v>0.5</c:v>
                </c:pt>
                <c:pt idx="9">
                  <c:v>1.3</c:v>
                </c:pt>
                <c:pt idx="10">
                  <c:v>2.6</c:v>
                </c:pt>
                <c:pt idx="11">
                  <c:v>2.1333333333333333</c:v>
                </c:pt>
              </c:numCache>
            </c:numRef>
          </c:val>
          <c:extLst>
            <c:ext xmlns:c16="http://schemas.microsoft.com/office/drawing/2014/chart" uri="{C3380CC4-5D6E-409C-BE32-E72D297353CC}">
              <c16:uniqueId val="{00000001-B7CA-42E8-A69B-79AC5EBCB006}"/>
            </c:ext>
          </c:extLst>
        </c:ser>
        <c:dLbls>
          <c:showLegendKey val="0"/>
          <c:showVal val="0"/>
          <c:showCatName val="0"/>
          <c:showSerName val="0"/>
          <c:showPercent val="0"/>
          <c:showBubbleSize val="0"/>
        </c:dLbls>
        <c:gapWidth val="150"/>
        <c:axId val="84130048"/>
        <c:axId val="84131840"/>
      </c:barChart>
      <c:catAx>
        <c:axId val="84130048"/>
        <c:scaling>
          <c:orientation val="minMax"/>
        </c:scaling>
        <c:delete val="0"/>
        <c:axPos val="b"/>
        <c:numFmt formatCode="General" sourceLinked="0"/>
        <c:majorTickMark val="out"/>
        <c:minorTickMark val="none"/>
        <c:tickLblPos val="nextTo"/>
        <c:crossAx val="84131840"/>
        <c:crosses val="autoZero"/>
        <c:auto val="1"/>
        <c:lblAlgn val="ctr"/>
        <c:lblOffset val="100"/>
        <c:noMultiLvlLbl val="0"/>
      </c:catAx>
      <c:valAx>
        <c:axId val="84131840"/>
        <c:scaling>
          <c:orientation val="minMax"/>
        </c:scaling>
        <c:delete val="0"/>
        <c:axPos val="l"/>
        <c:majorGridlines/>
        <c:numFmt formatCode="0" sourceLinked="1"/>
        <c:majorTickMark val="out"/>
        <c:minorTickMark val="none"/>
        <c:tickLblPos val="nextTo"/>
        <c:crossAx val="84130048"/>
        <c:crosses val="autoZero"/>
        <c:crossBetween val="between"/>
        <c:majorUnit val="1"/>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Vancouver!$B$23</c:f>
              <c:strCache>
                <c:ptCount val="1"/>
                <c:pt idx="0">
                  <c:v>Mittelwert 1937 - 2018</c:v>
                </c:pt>
              </c:strCache>
            </c:strRef>
          </c:tx>
          <c:invertIfNegative val="0"/>
          <c:cat>
            <c:strRef>
              <c:f>Vancouver!$A$24:$A$35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Vancouver!$B$24:$B$35</c:f>
              <c:numCache>
                <c:formatCode>0</c:formatCode>
                <c:ptCount val="12"/>
                <c:pt idx="0">
                  <c:v>152.44268292682926</c:v>
                </c:pt>
                <c:pt idx="1">
                  <c:v>112.41463414634147</c:v>
                </c:pt>
                <c:pt idx="2">
                  <c:v>108.40243902439025</c:v>
                </c:pt>
                <c:pt idx="3">
                  <c:v>74.987804878048777</c:v>
                </c:pt>
                <c:pt idx="4">
                  <c:v>56.439024390243901</c:v>
                </c:pt>
                <c:pt idx="5">
                  <c:v>47.963414634146339</c:v>
                </c:pt>
                <c:pt idx="6">
                  <c:v>31.329268292682926</c:v>
                </c:pt>
                <c:pt idx="7">
                  <c:v>36.18292682926829</c:v>
                </c:pt>
                <c:pt idx="8">
                  <c:v>59.134146341463413</c:v>
                </c:pt>
                <c:pt idx="9">
                  <c:v>119.5609756097561</c:v>
                </c:pt>
                <c:pt idx="10">
                  <c:v>164.1219512195122</c:v>
                </c:pt>
                <c:pt idx="11">
                  <c:v>171.70731707317074</c:v>
                </c:pt>
              </c:numCache>
            </c:numRef>
          </c:val>
          <c:extLst>
            <c:ext xmlns:c16="http://schemas.microsoft.com/office/drawing/2014/chart" uri="{C3380CC4-5D6E-409C-BE32-E72D297353CC}">
              <c16:uniqueId val="{00000000-E25B-4AB6-A82F-AE74908F256A}"/>
            </c:ext>
          </c:extLst>
        </c:ser>
        <c:ser>
          <c:idx val="1"/>
          <c:order val="1"/>
          <c:tx>
            <c:strRef>
              <c:f>Vancouver!$C$23</c:f>
              <c:strCache>
                <c:ptCount val="1"/>
                <c:pt idx="0">
                  <c:v>Mittelwert  1981 - 2010</c:v>
                </c:pt>
              </c:strCache>
            </c:strRef>
          </c:tx>
          <c:invertIfNegative val="0"/>
          <c:cat>
            <c:strRef>
              <c:f>Vancouver!$A$24:$A$35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Vancouver!$C$24:$C$35</c:f>
              <c:numCache>
                <c:formatCode>General</c:formatCode>
                <c:ptCount val="12"/>
                <c:pt idx="0">
                  <c:v>168</c:v>
                </c:pt>
                <c:pt idx="1">
                  <c:v>105</c:v>
                </c:pt>
                <c:pt idx="2">
                  <c:v>114</c:v>
                </c:pt>
                <c:pt idx="3">
                  <c:v>88</c:v>
                </c:pt>
                <c:pt idx="4">
                  <c:v>65</c:v>
                </c:pt>
                <c:pt idx="5">
                  <c:v>54</c:v>
                </c:pt>
                <c:pt idx="6">
                  <c:v>36</c:v>
                </c:pt>
                <c:pt idx="7">
                  <c:v>37</c:v>
                </c:pt>
                <c:pt idx="8">
                  <c:v>51</c:v>
                </c:pt>
                <c:pt idx="9">
                  <c:v>121</c:v>
                </c:pt>
                <c:pt idx="10">
                  <c:v>189</c:v>
                </c:pt>
                <c:pt idx="11">
                  <c:v>162</c:v>
                </c:pt>
              </c:numCache>
            </c:numRef>
          </c:val>
          <c:extLst>
            <c:ext xmlns:c16="http://schemas.microsoft.com/office/drawing/2014/chart" uri="{C3380CC4-5D6E-409C-BE32-E72D297353CC}">
              <c16:uniqueId val="{00000001-E25B-4AB6-A82F-AE74908F256A}"/>
            </c:ext>
          </c:extLst>
        </c:ser>
        <c:dLbls>
          <c:showLegendKey val="0"/>
          <c:showVal val="0"/>
          <c:showCatName val="0"/>
          <c:showSerName val="0"/>
          <c:showPercent val="0"/>
          <c:showBubbleSize val="0"/>
        </c:dLbls>
        <c:gapWidth val="150"/>
        <c:axId val="82598144"/>
        <c:axId val="82599936"/>
      </c:barChart>
      <c:catAx>
        <c:axId val="82598144"/>
        <c:scaling>
          <c:orientation val="minMax"/>
        </c:scaling>
        <c:delete val="0"/>
        <c:axPos val="b"/>
        <c:numFmt formatCode="General" sourceLinked="0"/>
        <c:majorTickMark val="out"/>
        <c:minorTickMark val="none"/>
        <c:tickLblPos val="nextTo"/>
        <c:crossAx val="82599936"/>
        <c:crosses val="autoZero"/>
        <c:auto val="1"/>
        <c:lblAlgn val="ctr"/>
        <c:lblOffset val="100"/>
        <c:noMultiLvlLbl val="0"/>
      </c:catAx>
      <c:valAx>
        <c:axId val="82599936"/>
        <c:scaling>
          <c:orientation val="minMax"/>
        </c:scaling>
        <c:delete val="0"/>
        <c:axPos val="l"/>
        <c:majorGridlines/>
        <c:numFmt formatCode="0" sourceLinked="1"/>
        <c:majorTickMark val="out"/>
        <c:minorTickMark val="none"/>
        <c:tickLblPos val="nextTo"/>
        <c:crossAx val="825981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lineChart>
        <c:grouping val="standard"/>
        <c:varyColors val="0"/>
        <c:ser>
          <c:idx val="0"/>
          <c:order val="0"/>
          <c:tx>
            <c:strRef>
              <c:f>Vancouver!$A$47</c:f>
              <c:strCache>
                <c:ptCount val="1"/>
                <c:pt idx="0">
                  <c:v>Heating DD</c:v>
                </c:pt>
              </c:strCache>
            </c:strRef>
          </c:tx>
          <c:marker>
            <c:symbol val="none"/>
          </c:marker>
          <c:trendline>
            <c:trendlineType val="poly"/>
            <c:order val="6"/>
            <c:dispRSqr val="0"/>
            <c:dispEq val="0"/>
          </c:trendline>
          <c:cat>
            <c:strRef>
              <c:f>Vancouver!$E$47:$CH$47</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Vancouver!$E$60:$CH$60</c:f>
              <c:numCache>
                <c:formatCode>0.0</c:formatCode>
                <c:ptCount val="82"/>
                <c:pt idx="0">
                  <c:v>3254.0999999999995</c:v>
                </c:pt>
                <c:pt idx="1">
                  <c:v>3056.2</c:v>
                </c:pt>
                <c:pt idx="2">
                  <c:v>2890.8</c:v>
                </c:pt>
                <c:pt idx="3">
                  <c:v>2626.9</c:v>
                </c:pt>
                <c:pt idx="4">
                  <c:v>2659.8</c:v>
                </c:pt>
                <c:pt idx="5">
                  <c:v>2868.4490000000001</c:v>
                </c:pt>
                <c:pt idx="6">
                  <c:v>3063.7</c:v>
                </c:pt>
                <c:pt idx="7">
                  <c:v>2852.3</c:v>
                </c:pt>
                <c:pt idx="8">
                  <c:v>2975.1</c:v>
                </c:pt>
                <c:pt idx="9">
                  <c:v>3023.5999999999995</c:v>
                </c:pt>
                <c:pt idx="10">
                  <c:v>2916.9</c:v>
                </c:pt>
                <c:pt idx="11">
                  <c:v>3252.7000000000003</c:v>
                </c:pt>
                <c:pt idx="12">
                  <c:v>3237.1999999999994</c:v>
                </c:pt>
                <c:pt idx="13">
                  <c:v>3322</c:v>
                </c:pt>
                <c:pt idx="14">
                  <c:v>3170.3999999999996</c:v>
                </c:pt>
                <c:pt idx="15">
                  <c:v>3038.4</c:v>
                </c:pt>
                <c:pt idx="16">
                  <c:v>2702.2000000000003</c:v>
                </c:pt>
                <c:pt idx="17">
                  <c:v>3130.7999999999997</c:v>
                </c:pt>
                <c:pt idx="18">
                  <c:v>3434.1</c:v>
                </c:pt>
                <c:pt idx="19">
                  <c:v>3105</c:v>
                </c:pt>
                <c:pt idx="20">
                  <c:v>2935.1000000000004</c:v>
                </c:pt>
                <c:pt idx="21">
                  <c:v>2509.4999999999995</c:v>
                </c:pt>
                <c:pt idx="22">
                  <c:v>2959.7</c:v>
                </c:pt>
                <c:pt idx="23">
                  <c:v>2949.8999999999996</c:v>
                </c:pt>
                <c:pt idx="24">
                  <c:v>2780.5</c:v>
                </c:pt>
                <c:pt idx="25">
                  <c:v>2866.7999999999997</c:v>
                </c:pt>
                <c:pt idx="26">
                  <c:v>2915.9</c:v>
                </c:pt>
                <c:pt idx="27">
                  <c:v>3284.1000000000004</c:v>
                </c:pt>
                <c:pt idx="28">
                  <c:v>3106.2</c:v>
                </c:pt>
                <c:pt idx="29">
                  <c:v>2995.2000000000003</c:v>
                </c:pt>
                <c:pt idx="30">
                  <c:v>2818.7999999999997</c:v>
                </c:pt>
                <c:pt idx="31">
                  <c:v>3007.0999999999995</c:v>
                </c:pt>
                <c:pt idx="32">
                  <c:v>3144.2</c:v>
                </c:pt>
                <c:pt idx="33">
                  <c:v>3153.7999999999997</c:v>
                </c:pt>
                <c:pt idx="34">
                  <c:v>3311.9</c:v>
                </c:pt>
                <c:pt idx="35">
                  <c:v>3301.3999999999996</c:v>
                </c:pt>
                <c:pt idx="36">
                  <c:v>3088.8999999999996</c:v>
                </c:pt>
                <c:pt idx="37">
                  <c:v>2978.3</c:v>
                </c:pt>
                <c:pt idx="38">
                  <c:v>3248.2999999999997</c:v>
                </c:pt>
                <c:pt idx="39">
                  <c:v>3044.1</c:v>
                </c:pt>
                <c:pt idx="40">
                  <c:v>3058.5</c:v>
                </c:pt>
                <c:pt idx="41">
                  <c:v>2986.9</c:v>
                </c:pt>
                <c:pt idx="42">
                  <c:v>2934.9999999999995</c:v>
                </c:pt>
                <c:pt idx="43">
                  <c:v>3016.8</c:v>
                </c:pt>
                <c:pt idx="44">
                  <c:v>2807.4999999999991</c:v>
                </c:pt>
                <c:pt idx="45">
                  <c:v>3095.9</c:v>
                </c:pt>
                <c:pt idx="46">
                  <c:v>2793.9000000000005</c:v>
                </c:pt>
                <c:pt idx="47">
                  <c:v>3036.7</c:v>
                </c:pt>
                <c:pt idx="48">
                  <c:v>3366.7000000000003</c:v>
                </c:pt>
                <c:pt idx="49">
                  <c:v>2795.7999999999997</c:v>
                </c:pt>
                <c:pt idx="50">
                  <c:v>2596</c:v>
                </c:pt>
                <c:pt idx="51">
                  <c:v>2791.4</c:v>
                </c:pt>
                <c:pt idx="52">
                  <c:v>2869.1999999999994</c:v>
                </c:pt>
                <c:pt idx="53">
                  <c:v>2910.6</c:v>
                </c:pt>
                <c:pt idx="54">
                  <c:v>2893.6000000000004</c:v>
                </c:pt>
                <c:pt idx="55">
                  <c:v>2611.1000000000004</c:v>
                </c:pt>
                <c:pt idx="56">
                  <c:v>2868.1</c:v>
                </c:pt>
                <c:pt idx="57">
                  <c:v>2686</c:v>
                </c:pt>
                <c:pt idx="58">
                  <c:v>2597.8000000000002</c:v>
                </c:pt>
                <c:pt idx="59">
                  <c:v>3055.6</c:v>
                </c:pt>
                <c:pt idx="60">
                  <c:v>2685.4999999999995</c:v>
                </c:pt>
                <c:pt idx="61">
                  <c:v>2538.5</c:v>
                </c:pt>
                <c:pt idx="62">
                  <c:v>2853.7000000000003</c:v>
                </c:pt>
                <c:pt idx="63">
                  <c:v>2904.1</c:v>
                </c:pt>
                <c:pt idx="64">
                  <c:v>2849.1</c:v>
                </c:pt>
                <c:pt idx="65">
                  <c:v>2850.7</c:v>
                </c:pt>
                <c:pt idx="66">
                  <c:v>2657.6000000000004</c:v>
                </c:pt>
                <c:pt idx="67">
                  <c:v>2526.9</c:v>
                </c:pt>
                <c:pt idx="68">
                  <c:v>2667.5</c:v>
                </c:pt>
                <c:pt idx="69">
                  <c:v>2724.7</c:v>
                </c:pt>
                <c:pt idx="70">
                  <c:v>2879.5</c:v>
                </c:pt>
                <c:pt idx="71">
                  <c:v>3034.3999999999996</c:v>
                </c:pt>
                <c:pt idx="72">
                  <c:v>2924.8999999999996</c:v>
                </c:pt>
                <c:pt idx="73">
                  <c:v>2616.9</c:v>
                </c:pt>
                <c:pt idx="74">
                  <c:v>2981.8</c:v>
                </c:pt>
                <c:pt idx="75">
                  <c:v>2852.6</c:v>
                </c:pt>
                <c:pt idx="76">
                  <c:v>2783.8</c:v>
                </c:pt>
                <c:pt idx="77">
                  <c:v>2631.3999999999996</c:v>
                </c:pt>
                <c:pt idx="78">
                  <c:v>2487.8000000000002</c:v>
                </c:pt>
                <c:pt idx="79">
                  <c:v>2536.9</c:v>
                </c:pt>
                <c:pt idx="80">
                  <c:v>2914.7000000000003</c:v>
                </c:pt>
                <c:pt idx="81">
                  <c:v>2708.2000000000007</c:v>
                </c:pt>
              </c:numCache>
            </c:numRef>
          </c:val>
          <c:smooth val="0"/>
          <c:extLst>
            <c:ext xmlns:c16="http://schemas.microsoft.com/office/drawing/2014/chart" uri="{C3380CC4-5D6E-409C-BE32-E72D297353CC}">
              <c16:uniqueId val="{00000001-71A5-48B4-B57C-CC25C1C77F3F}"/>
            </c:ext>
          </c:extLst>
        </c:ser>
        <c:dLbls>
          <c:showLegendKey val="0"/>
          <c:showVal val="0"/>
          <c:showCatName val="0"/>
          <c:showSerName val="0"/>
          <c:showPercent val="0"/>
          <c:showBubbleSize val="0"/>
        </c:dLbls>
        <c:smooth val="0"/>
        <c:axId val="82639872"/>
        <c:axId val="82707200"/>
      </c:lineChart>
      <c:catAx>
        <c:axId val="82639872"/>
        <c:scaling>
          <c:orientation val="minMax"/>
        </c:scaling>
        <c:delete val="0"/>
        <c:axPos val="b"/>
        <c:majorGridlines/>
        <c:numFmt formatCode="General" sourceLinked="0"/>
        <c:majorTickMark val="out"/>
        <c:minorTickMark val="none"/>
        <c:tickLblPos val="nextTo"/>
        <c:crossAx val="82707200"/>
        <c:crosses val="autoZero"/>
        <c:auto val="1"/>
        <c:lblAlgn val="ctr"/>
        <c:lblOffset val="100"/>
        <c:noMultiLvlLbl val="0"/>
      </c:catAx>
      <c:valAx>
        <c:axId val="82707200"/>
        <c:scaling>
          <c:orientation val="minMax"/>
          <c:max val="3500"/>
          <c:min val="2400"/>
        </c:scaling>
        <c:delete val="0"/>
        <c:axPos val="l"/>
        <c:majorGridlines/>
        <c:numFmt formatCode="0.0" sourceLinked="1"/>
        <c:majorTickMark val="out"/>
        <c:minorTickMark val="none"/>
        <c:tickLblPos val="nextTo"/>
        <c:crossAx val="8263987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strRef>
              <c:f>Vancouver!$B$47</c:f>
              <c:strCache>
                <c:ptCount val="1"/>
                <c:pt idx="0">
                  <c:v>Mittelwert 1937 - 2018</c:v>
                </c:pt>
              </c:strCache>
            </c:strRef>
          </c:tx>
          <c:marker>
            <c:symbol val="none"/>
          </c:marker>
          <c:cat>
            <c:strRef>
              <c:f>Vancouver!$A$48:$A$59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Vancouver!$B$48:$B$59</c:f>
              <c:numCache>
                <c:formatCode>0.0</c:formatCode>
                <c:ptCount val="12"/>
                <c:pt idx="0">
                  <c:v>460.48780487804868</c:v>
                </c:pt>
                <c:pt idx="1">
                  <c:v>377.74328048780495</c:v>
                </c:pt>
                <c:pt idx="2">
                  <c:v>359.62682926829274</c:v>
                </c:pt>
                <c:pt idx="3">
                  <c:v>265.66219512195119</c:v>
                </c:pt>
                <c:pt idx="4">
                  <c:v>168.33170731707312</c:v>
                </c:pt>
                <c:pt idx="5">
                  <c:v>82.310975609756113</c:v>
                </c:pt>
                <c:pt idx="6">
                  <c:v>30.645121951219519</c:v>
                </c:pt>
                <c:pt idx="7">
                  <c:v>31.25487804878049</c:v>
                </c:pt>
                <c:pt idx="8">
                  <c:v>104.51341463414639</c:v>
                </c:pt>
                <c:pt idx="9">
                  <c:v>242.29878048780489</c:v>
                </c:pt>
                <c:pt idx="10">
                  <c:v>354.89024390243901</c:v>
                </c:pt>
                <c:pt idx="11">
                  <c:v>441.3158536585367</c:v>
                </c:pt>
              </c:numCache>
            </c:numRef>
          </c:val>
          <c:smooth val="0"/>
          <c:extLst>
            <c:ext xmlns:c16="http://schemas.microsoft.com/office/drawing/2014/chart" uri="{C3380CC4-5D6E-409C-BE32-E72D297353CC}">
              <c16:uniqueId val="{00000000-BBB3-4B56-BADA-23322D849DC7}"/>
            </c:ext>
          </c:extLst>
        </c:ser>
        <c:ser>
          <c:idx val="1"/>
          <c:order val="1"/>
          <c:tx>
            <c:strRef>
              <c:f>Vancouver!$C$47</c:f>
              <c:strCache>
                <c:ptCount val="1"/>
                <c:pt idx="0">
                  <c:v>Mittelwert  1981 - 2010</c:v>
                </c:pt>
              </c:strCache>
            </c:strRef>
          </c:tx>
          <c:marker>
            <c:symbol val="none"/>
          </c:marker>
          <c:cat>
            <c:strRef>
              <c:f>Vancouver!$A$48:$A$59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Vancouver!$C$48:$C$59</c:f>
              <c:numCache>
                <c:formatCode>0.0</c:formatCode>
                <c:ptCount val="12"/>
                <c:pt idx="0">
                  <c:v>430</c:v>
                </c:pt>
                <c:pt idx="1">
                  <c:v>367.5</c:v>
                </c:pt>
                <c:pt idx="2">
                  <c:v>344.6</c:v>
                </c:pt>
                <c:pt idx="3">
                  <c:v>258.3</c:v>
                </c:pt>
                <c:pt idx="4">
                  <c:v>161.9</c:v>
                </c:pt>
                <c:pt idx="5">
                  <c:v>76.5</c:v>
                </c:pt>
                <c:pt idx="6">
                  <c:v>25.7</c:v>
                </c:pt>
                <c:pt idx="7">
                  <c:v>22.1</c:v>
                </c:pt>
                <c:pt idx="8">
                  <c:v>95.2</c:v>
                </c:pt>
                <c:pt idx="9">
                  <c:v>238.7</c:v>
                </c:pt>
                <c:pt idx="10">
                  <c:v>350</c:v>
                </c:pt>
                <c:pt idx="11">
                  <c:v>445.9</c:v>
                </c:pt>
              </c:numCache>
            </c:numRef>
          </c:val>
          <c:smooth val="0"/>
          <c:extLst>
            <c:ext xmlns:c16="http://schemas.microsoft.com/office/drawing/2014/chart" uri="{C3380CC4-5D6E-409C-BE32-E72D297353CC}">
              <c16:uniqueId val="{00000001-BBB3-4B56-BADA-23322D849DC7}"/>
            </c:ext>
          </c:extLst>
        </c:ser>
        <c:dLbls>
          <c:showLegendKey val="0"/>
          <c:showVal val="0"/>
          <c:showCatName val="0"/>
          <c:showSerName val="0"/>
          <c:showPercent val="0"/>
          <c:showBubbleSize val="0"/>
        </c:dLbls>
        <c:smooth val="0"/>
        <c:axId val="82728448"/>
        <c:axId val="82729984"/>
      </c:lineChart>
      <c:catAx>
        <c:axId val="82728448"/>
        <c:scaling>
          <c:orientation val="minMax"/>
        </c:scaling>
        <c:delete val="0"/>
        <c:axPos val="b"/>
        <c:majorGridlines/>
        <c:numFmt formatCode="General" sourceLinked="0"/>
        <c:majorTickMark val="out"/>
        <c:minorTickMark val="none"/>
        <c:tickLblPos val="nextTo"/>
        <c:crossAx val="82729984"/>
        <c:crosses val="autoZero"/>
        <c:auto val="1"/>
        <c:lblAlgn val="ctr"/>
        <c:lblOffset val="100"/>
        <c:noMultiLvlLbl val="0"/>
      </c:catAx>
      <c:valAx>
        <c:axId val="82729984"/>
        <c:scaling>
          <c:orientation val="minMax"/>
        </c:scaling>
        <c:delete val="0"/>
        <c:axPos val="l"/>
        <c:majorGridlines/>
        <c:numFmt formatCode="0.0" sourceLinked="1"/>
        <c:majorTickMark val="out"/>
        <c:minorTickMark val="none"/>
        <c:tickLblPos val="nextTo"/>
        <c:crossAx val="8272844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lineChart>
        <c:grouping val="standard"/>
        <c:varyColors val="0"/>
        <c:ser>
          <c:idx val="0"/>
          <c:order val="0"/>
          <c:tx>
            <c:strRef>
              <c:f>Vancouver!$A$62</c:f>
              <c:strCache>
                <c:ptCount val="1"/>
                <c:pt idx="0">
                  <c:v>Cooling DD</c:v>
                </c:pt>
              </c:strCache>
            </c:strRef>
          </c:tx>
          <c:marker>
            <c:symbol val="none"/>
          </c:marker>
          <c:trendline>
            <c:trendlineType val="poly"/>
            <c:order val="3"/>
            <c:dispRSqr val="0"/>
            <c:dispEq val="0"/>
          </c:trendline>
          <c:cat>
            <c:strRef>
              <c:f>Vancouver!$E$62:$CH$62</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Vancouver!$E$75:$CH$75</c:f>
              <c:numCache>
                <c:formatCode>0.0</c:formatCode>
                <c:ptCount val="82"/>
                <c:pt idx="0">
                  <c:v>14.299999999999999</c:v>
                </c:pt>
                <c:pt idx="1">
                  <c:v>17.100000000000001</c:v>
                </c:pt>
                <c:pt idx="2">
                  <c:v>23.1</c:v>
                </c:pt>
                <c:pt idx="3">
                  <c:v>18.100000000000001</c:v>
                </c:pt>
                <c:pt idx="4">
                  <c:v>44.6</c:v>
                </c:pt>
                <c:pt idx="5">
                  <c:v>77</c:v>
                </c:pt>
                <c:pt idx="6">
                  <c:v>10.399999999999999</c:v>
                </c:pt>
                <c:pt idx="7">
                  <c:v>40.4</c:v>
                </c:pt>
                <c:pt idx="8">
                  <c:v>23.6</c:v>
                </c:pt>
                <c:pt idx="9">
                  <c:v>13.9</c:v>
                </c:pt>
                <c:pt idx="10">
                  <c:v>15.899999999999999</c:v>
                </c:pt>
                <c:pt idx="11">
                  <c:v>15</c:v>
                </c:pt>
                <c:pt idx="12">
                  <c:v>16</c:v>
                </c:pt>
                <c:pt idx="13">
                  <c:v>41.4</c:v>
                </c:pt>
                <c:pt idx="14">
                  <c:v>32.200000000000003</c:v>
                </c:pt>
                <c:pt idx="15">
                  <c:v>37.5</c:v>
                </c:pt>
                <c:pt idx="16">
                  <c:v>22.8</c:v>
                </c:pt>
                <c:pt idx="17">
                  <c:v>2.1</c:v>
                </c:pt>
                <c:pt idx="18">
                  <c:v>6.1</c:v>
                </c:pt>
                <c:pt idx="19">
                  <c:v>47.5</c:v>
                </c:pt>
                <c:pt idx="20">
                  <c:v>4.9000000000000004</c:v>
                </c:pt>
                <c:pt idx="21">
                  <c:v>149.4</c:v>
                </c:pt>
                <c:pt idx="22">
                  <c:v>39.200000000000003</c:v>
                </c:pt>
                <c:pt idx="23">
                  <c:v>60.5</c:v>
                </c:pt>
                <c:pt idx="24">
                  <c:v>90</c:v>
                </c:pt>
                <c:pt idx="25">
                  <c:v>29</c:v>
                </c:pt>
                <c:pt idx="26">
                  <c:v>19.200000000000003</c:v>
                </c:pt>
                <c:pt idx="27">
                  <c:v>8.1999999999999993</c:v>
                </c:pt>
                <c:pt idx="28">
                  <c:v>41.8</c:v>
                </c:pt>
                <c:pt idx="29">
                  <c:v>6.8999999999999995</c:v>
                </c:pt>
                <c:pt idx="30">
                  <c:v>66</c:v>
                </c:pt>
                <c:pt idx="31">
                  <c:v>35.099999999999994</c:v>
                </c:pt>
                <c:pt idx="32">
                  <c:v>30</c:v>
                </c:pt>
                <c:pt idx="33">
                  <c:v>27.400000000000002</c:v>
                </c:pt>
                <c:pt idx="34">
                  <c:v>59.2</c:v>
                </c:pt>
                <c:pt idx="35">
                  <c:v>31.699999999999996</c:v>
                </c:pt>
                <c:pt idx="36">
                  <c:v>18.600000000000001</c:v>
                </c:pt>
                <c:pt idx="37">
                  <c:v>25</c:v>
                </c:pt>
                <c:pt idx="38">
                  <c:v>28.599999999999998</c:v>
                </c:pt>
                <c:pt idx="39">
                  <c:v>7.3000000000000007</c:v>
                </c:pt>
                <c:pt idx="40">
                  <c:v>62.7</c:v>
                </c:pt>
                <c:pt idx="41">
                  <c:v>52.9</c:v>
                </c:pt>
                <c:pt idx="42">
                  <c:v>36.9</c:v>
                </c:pt>
                <c:pt idx="43">
                  <c:v>11.8</c:v>
                </c:pt>
                <c:pt idx="44">
                  <c:v>56.900000000000006</c:v>
                </c:pt>
                <c:pt idx="45">
                  <c:v>37.5</c:v>
                </c:pt>
                <c:pt idx="46">
                  <c:v>19</c:v>
                </c:pt>
                <c:pt idx="47">
                  <c:v>33.099999999999994</c:v>
                </c:pt>
                <c:pt idx="48">
                  <c:v>54.1</c:v>
                </c:pt>
                <c:pt idx="49">
                  <c:v>40.5</c:v>
                </c:pt>
                <c:pt idx="50">
                  <c:v>51.300000000000004</c:v>
                </c:pt>
                <c:pt idx="51">
                  <c:v>47.3</c:v>
                </c:pt>
                <c:pt idx="52">
                  <c:v>23.6</c:v>
                </c:pt>
                <c:pt idx="53">
                  <c:v>87.6</c:v>
                </c:pt>
                <c:pt idx="54">
                  <c:v>44.199999999999996</c:v>
                </c:pt>
                <c:pt idx="55">
                  <c:v>64.400000000000006</c:v>
                </c:pt>
                <c:pt idx="56">
                  <c:v>33.300000000000004</c:v>
                </c:pt>
                <c:pt idx="57">
                  <c:v>59.5</c:v>
                </c:pt>
                <c:pt idx="58">
                  <c:v>52.1</c:v>
                </c:pt>
                <c:pt idx="59">
                  <c:v>55.2</c:v>
                </c:pt>
                <c:pt idx="60">
                  <c:v>57.6</c:v>
                </c:pt>
                <c:pt idx="61">
                  <c:v>112.69999999999999</c:v>
                </c:pt>
                <c:pt idx="62">
                  <c:v>38.299999999999997</c:v>
                </c:pt>
                <c:pt idx="63">
                  <c:v>28.199999999999996</c:v>
                </c:pt>
                <c:pt idx="64">
                  <c:v>23.1</c:v>
                </c:pt>
                <c:pt idx="65">
                  <c:v>57.499999999999993</c:v>
                </c:pt>
                <c:pt idx="66">
                  <c:v>88.600000000000009</c:v>
                </c:pt>
                <c:pt idx="67">
                  <c:v>130.20000000000002</c:v>
                </c:pt>
                <c:pt idx="68">
                  <c:v>63.5</c:v>
                </c:pt>
                <c:pt idx="69">
                  <c:v>59.300000000000004</c:v>
                </c:pt>
                <c:pt idx="70">
                  <c:v>49.900000000000006</c:v>
                </c:pt>
                <c:pt idx="71">
                  <c:v>53.1</c:v>
                </c:pt>
                <c:pt idx="72">
                  <c:v>103.39999999999999</c:v>
                </c:pt>
                <c:pt idx="73">
                  <c:v>62.8</c:v>
                </c:pt>
                <c:pt idx="74">
                  <c:v>32.799999999999997</c:v>
                </c:pt>
                <c:pt idx="75">
                  <c:v>60.3</c:v>
                </c:pt>
                <c:pt idx="76">
                  <c:v>54.6</c:v>
                </c:pt>
                <c:pt idx="77">
                  <c:v>78.8</c:v>
                </c:pt>
                <c:pt idx="78">
                  <c:v>97.699999999999989</c:v>
                </c:pt>
                <c:pt idx="79">
                  <c:v>43.400000000000006</c:v>
                </c:pt>
                <c:pt idx="80">
                  <c:v>71.400000000000006</c:v>
                </c:pt>
                <c:pt idx="81">
                  <c:v>86.6</c:v>
                </c:pt>
              </c:numCache>
            </c:numRef>
          </c:val>
          <c:smooth val="0"/>
          <c:extLst>
            <c:ext xmlns:c16="http://schemas.microsoft.com/office/drawing/2014/chart" uri="{C3380CC4-5D6E-409C-BE32-E72D297353CC}">
              <c16:uniqueId val="{00000001-107E-4617-A27A-A8E7BF9650A0}"/>
            </c:ext>
          </c:extLst>
        </c:ser>
        <c:dLbls>
          <c:showLegendKey val="0"/>
          <c:showVal val="0"/>
          <c:showCatName val="0"/>
          <c:showSerName val="0"/>
          <c:showPercent val="0"/>
          <c:showBubbleSize val="0"/>
        </c:dLbls>
        <c:smooth val="0"/>
        <c:axId val="82754176"/>
        <c:axId val="82768256"/>
      </c:lineChart>
      <c:catAx>
        <c:axId val="82754176"/>
        <c:scaling>
          <c:orientation val="minMax"/>
        </c:scaling>
        <c:delete val="0"/>
        <c:axPos val="b"/>
        <c:majorGridlines/>
        <c:numFmt formatCode="General" sourceLinked="0"/>
        <c:majorTickMark val="out"/>
        <c:minorTickMark val="none"/>
        <c:tickLblPos val="nextTo"/>
        <c:crossAx val="82768256"/>
        <c:crosses val="autoZero"/>
        <c:auto val="1"/>
        <c:lblAlgn val="ctr"/>
        <c:lblOffset val="100"/>
        <c:noMultiLvlLbl val="0"/>
      </c:catAx>
      <c:valAx>
        <c:axId val="82768256"/>
        <c:scaling>
          <c:orientation val="minMax"/>
        </c:scaling>
        <c:delete val="0"/>
        <c:axPos val="l"/>
        <c:majorGridlines/>
        <c:numFmt formatCode="0.0" sourceLinked="1"/>
        <c:majorTickMark val="out"/>
        <c:minorTickMark val="none"/>
        <c:tickLblPos val="nextTo"/>
        <c:crossAx val="8275417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lineChart>
        <c:grouping val="standard"/>
        <c:varyColors val="0"/>
        <c:ser>
          <c:idx val="0"/>
          <c:order val="0"/>
          <c:tx>
            <c:strRef>
              <c:f>Vancouver!$B$62</c:f>
              <c:strCache>
                <c:ptCount val="1"/>
                <c:pt idx="0">
                  <c:v>Mittelwert 1937 - 2018</c:v>
                </c:pt>
              </c:strCache>
            </c:strRef>
          </c:tx>
          <c:marker>
            <c:symbol val="none"/>
          </c:marker>
          <c:cat>
            <c:strRef>
              <c:f>Vancouver!$A$63:$A$74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Vancouver!$B$63:$B$74</c:f>
              <c:numCache>
                <c:formatCode>0.0</c:formatCode>
                <c:ptCount val="12"/>
                <c:pt idx="0">
                  <c:v>0</c:v>
                </c:pt>
                <c:pt idx="1">
                  <c:v>0</c:v>
                </c:pt>
                <c:pt idx="2">
                  <c:v>0</c:v>
                </c:pt>
                <c:pt idx="3">
                  <c:v>0</c:v>
                </c:pt>
                <c:pt idx="4">
                  <c:v>0.50365853658536586</c:v>
                </c:pt>
                <c:pt idx="5">
                  <c:v>4.6243902439024387</c:v>
                </c:pt>
                <c:pt idx="6">
                  <c:v>20.48170731707317</c:v>
                </c:pt>
                <c:pt idx="7">
                  <c:v>17.308536585365854</c:v>
                </c:pt>
                <c:pt idx="8">
                  <c:v>1.8951219512195123</c:v>
                </c:pt>
                <c:pt idx="9">
                  <c:v>0</c:v>
                </c:pt>
                <c:pt idx="10">
                  <c:v>0</c:v>
                </c:pt>
                <c:pt idx="11">
                  <c:v>0</c:v>
                </c:pt>
              </c:numCache>
            </c:numRef>
          </c:val>
          <c:smooth val="0"/>
          <c:extLst>
            <c:ext xmlns:c16="http://schemas.microsoft.com/office/drawing/2014/chart" uri="{C3380CC4-5D6E-409C-BE32-E72D297353CC}">
              <c16:uniqueId val="{00000000-4A72-48DB-92AE-5993166621D1}"/>
            </c:ext>
          </c:extLst>
        </c:ser>
        <c:ser>
          <c:idx val="1"/>
          <c:order val="1"/>
          <c:tx>
            <c:strRef>
              <c:f>Vancouver!$C$62</c:f>
              <c:strCache>
                <c:ptCount val="1"/>
                <c:pt idx="0">
                  <c:v>Mittelwert  1981 - 2010</c:v>
                </c:pt>
              </c:strCache>
            </c:strRef>
          </c:tx>
          <c:marker>
            <c:symbol val="none"/>
          </c:marker>
          <c:cat>
            <c:strRef>
              <c:f>Vancouver!$A$63:$A$74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Vancouver!$C$63:$C$74</c:f>
              <c:numCache>
                <c:formatCode>0.0</c:formatCode>
                <c:ptCount val="12"/>
                <c:pt idx="0">
                  <c:v>0</c:v>
                </c:pt>
                <c:pt idx="1">
                  <c:v>0</c:v>
                </c:pt>
                <c:pt idx="2">
                  <c:v>0</c:v>
                </c:pt>
                <c:pt idx="3">
                  <c:v>0</c:v>
                </c:pt>
                <c:pt idx="4" formatCode="General">
                  <c:v>0.7</c:v>
                </c:pt>
                <c:pt idx="5" formatCode="General">
                  <c:v>6.3</c:v>
                </c:pt>
                <c:pt idx="6" formatCode="General">
                  <c:v>24.3</c:v>
                </c:pt>
                <c:pt idx="7" formatCode="General">
                  <c:v>22.4</c:v>
                </c:pt>
                <c:pt idx="8" formatCode="General">
                  <c:v>2.5</c:v>
                </c:pt>
                <c:pt idx="9">
                  <c:v>0</c:v>
                </c:pt>
                <c:pt idx="10">
                  <c:v>0</c:v>
                </c:pt>
                <c:pt idx="11">
                  <c:v>0</c:v>
                </c:pt>
              </c:numCache>
            </c:numRef>
          </c:val>
          <c:smooth val="0"/>
          <c:extLst>
            <c:ext xmlns:c16="http://schemas.microsoft.com/office/drawing/2014/chart" uri="{C3380CC4-5D6E-409C-BE32-E72D297353CC}">
              <c16:uniqueId val="{00000001-4A72-48DB-92AE-5993166621D1}"/>
            </c:ext>
          </c:extLst>
        </c:ser>
        <c:dLbls>
          <c:showLegendKey val="0"/>
          <c:showVal val="0"/>
          <c:showCatName val="0"/>
          <c:showSerName val="0"/>
          <c:showPercent val="0"/>
          <c:showBubbleSize val="0"/>
        </c:dLbls>
        <c:smooth val="0"/>
        <c:axId val="82805888"/>
        <c:axId val="82807424"/>
      </c:lineChart>
      <c:catAx>
        <c:axId val="82805888"/>
        <c:scaling>
          <c:orientation val="minMax"/>
        </c:scaling>
        <c:delete val="0"/>
        <c:axPos val="b"/>
        <c:majorGridlines/>
        <c:numFmt formatCode="General" sourceLinked="0"/>
        <c:majorTickMark val="out"/>
        <c:minorTickMark val="none"/>
        <c:tickLblPos val="nextTo"/>
        <c:crossAx val="82807424"/>
        <c:crosses val="autoZero"/>
        <c:auto val="1"/>
        <c:lblAlgn val="ctr"/>
        <c:lblOffset val="100"/>
        <c:noMultiLvlLbl val="0"/>
      </c:catAx>
      <c:valAx>
        <c:axId val="82807424"/>
        <c:scaling>
          <c:orientation val="minMax"/>
        </c:scaling>
        <c:delete val="0"/>
        <c:axPos val="l"/>
        <c:majorGridlines/>
        <c:numFmt formatCode="0.0" sourceLinked="1"/>
        <c:majorTickMark val="out"/>
        <c:minorTickMark val="none"/>
        <c:tickLblPos val="nextTo"/>
        <c:crossAx val="8280588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lineChart>
        <c:grouping val="standard"/>
        <c:varyColors val="0"/>
        <c:ser>
          <c:idx val="0"/>
          <c:order val="0"/>
          <c:tx>
            <c:strRef>
              <c:f>Vancouver!$A$77</c:f>
              <c:strCache>
                <c:ptCount val="1"/>
                <c:pt idx="0">
                  <c:v>Tmin.</c:v>
                </c:pt>
              </c:strCache>
            </c:strRef>
          </c:tx>
          <c:marker>
            <c:symbol val="none"/>
          </c:marker>
          <c:trendline>
            <c:trendlineType val="poly"/>
            <c:order val="5"/>
            <c:dispRSqr val="0"/>
            <c:dispEq val="0"/>
          </c:trendline>
          <c:cat>
            <c:strRef>
              <c:f>Vancouver!$E$77:$CH$77</c:f>
              <c:strCache>
                <c:ptCount val="82"/>
                <c:pt idx="0">
                  <c:v>1937</c:v>
                </c:pt>
                <c:pt idx="1">
                  <c:v>1938</c:v>
                </c:pt>
                <c:pt idx="2">
                  <c:v>1939</c:v>
                </c:pt>
                <c:pt idx="3">
                  <c:v>1940</c:v>
                </c:pt>
                <c:pt idx="4">
                  <c:v>1941</c:v>
                </c:pt>
                <c:pt idx="5">
                  <c:v>1942</c:v>
                </c:pt>
                <c:pt idx="6">
                  <c:v>1943</c:v>
                </c:pt>
                <c:pt idx="7">
                  <c:v>1944</c:v>
                </c:pt>
                <c:pt idx="8">
                  <c:v>1945</c:v>
                </c:pt>
                <c:pt idx="9">
                  <c:v>1946</c:v>
                </c:pt>
                <c:pt idx="10">
                  <c:v>1947</c:v>
                </c:pt>
                <c:pt idx="11">
                  <c:v>1948</c:v>
                </c:pt>
                <c:pt idx="12">
                  <c:v>1949</c:v>
                </c:pt>
                <c:pt idx="13">
                  <c:v>1950</c:v>
                </c:pt>
                <c:pt idx="14">
                  <c:v>1951</c:v>
                </c:pt>
                <c:pt idx="15">
                  <c:v>1952</c:v>
                </c:pt>
                <c:pt idx="16">
                  <c:v>1953</c:v>
                </c:pt>
                <c:pt idx="17">
                  <c:v>1954</c:v>
                </c:pt>
                <c:pt idx="18">
                  <c:v>1955</c:v>
                </c:pt>
                <c:pt idx="19">
                  <c:v>1956</c:v>
                </c:pt>
                <c:pt idx="20">
                  <c:v>1957</c:v>
                </c:pt>
                <c:pt idx="21">
                  <c:v>1958</c:v>
                </c:pt>
                <c:pt idx="22">
                  <c:v>1959</c:v>
                </c:pt>
                <c:pt idx="23">
                  <c:v>1960</c:v>
                </c:pt>
                <c:pt idx="24">
                  <c:v>1961</c:v>
                </c:pt>
                <c:pt idx="25">
                  <c:v>1962</c:v>
                </c:pt>
                <c:pt idx="26">
                  <c:v>1963</c:v>
                </c:pt>
                <c:pt idx="27">
                  <c:v>1964</c:v>
                </c:pt>
                <c:pt idx="28">
                  <c:v>1965</c:v>
                </c:pt>
                <c:pt idx="29">
                  <c:v>1966</c:v>
                </c:pt>
                <c:pt idx="30">
                  <c:v>1967</c:v>
                </c:pt>
                <c:pt idx="31">
                  <c:v>1968</c:v>
                </c:pt>
                <c:pt idx="32">
                  <c:v>1969</c:v>
                </c:pt>
                <c:pt idx="33">
                  <c:v>1970</c:v>
                </c:pt>
                <c:pt idx="34">
                  <c:v>1971</c:v>
                </c:pt>
                <c:pt idx="35">
                  <c:v>1972</c:v>
                </c:pt>
                <c:pt idx="36">
                  <c:v>1973</c:v>
                </c:pt>
                <c:pt idx="37">
                  <c:v>1974</c:v>
                </c:pt>
                <c:pt idx="38">
                  <c:v>1975</c:v>
                </c:pt>
                <c:pt idx="39">
                  <c:v>1976</c:v>
                </c:pt>
                <c:pt idx="40">
                  <c:v>1977</c:v>
                </c:pt>
                <c:pt idx="41">
                  <c:v>1978</c:v>
                </c:pt>
                <c:pt idx="42">
                  <c:v>1979</c:v>
                </c:pt>
                <c:pt idx="43">
                  <c:v>1980</c:v>
                </c:pt>
                <c:pt idx="44">
                  <c:v>1981</c:v>
                </c:pt>
                <c:pt idx="45">
                  <c:v>1982</c:v>
                </c:pt>
                <c:pt idx="46">
                  <c:v>1983</c:v>
                </c:pt>
                <c:pt idx="47">
                  <c:v>1984</c:v>
                </c:pt>
                <c:pt idx="48">
                  <c:v>1985</c:v>
                </c:pt>
                <c:pt idx="49">
                  <c:v>1986</c:v>
                </c:pt>
                <c:pt idx="50">
                  <c:v>1987</c:v>
                </c:pt>
                <c:pt idx="51">
                  <c:v>1988</c:v>
                </c:pt>
                <c:pt idx="52">
                  <c:v>1989</c:v>
                </c:pt>
                <c:pt idx="53">
                  <c:v>1990</c:v>
                </c:pt>
                <c:pt idx="54">
                  <c:v>1991</c:v>
                </c:pt>
                <c:pt idx="55">
                  <c:v>1992</c:v>
                </c:pt>
                <c:pt idx="56">
                  <c:v>1993</c:v>
                </c:pt>
                <c:pt idx="57">
                  <c:v>1994</c:v>
                </c:pt>
                <c:pt idx="58">
                  <c:v>1995</c:v>
                </c:pt>
                <c:pt idx="59">
                  <c:v>1996</c:v>
                </c:pt>
                <c:pt idx="60">
                  <c:v>1997</c:v>
                </c:pt>
                <c:pt idx="61">
                  <c:v>1998</c:v>
                </c:pt>
                <c:pt idx="62">
                  <c:v>1999</c:v>
                </c:pt>
                <c:pt idx="63">
                  <c:v>2000</c:v>
                </c:pt>
                <c:pt idx="64">
                  <c:v>2001</c:v>
                </c:pt>
                <c:pt idx="65">
                  <c:v>2002</c:v>
                </c:pt>
                <c:pt idx="66">
                  <c:v>2003</c:v>
                </c:pt>
                <c:pt idx="67">
                  <c:v>2004</c:v>
                </c:pt>
                <c:pt idx="68">
                  <c:v>2005</c:v>
                </c:pt>
                <c:pt idx="69">
                  <c:v>2006</c:v>
                </c:pt>
                <c:pt idx="70">
                  <c:v>2007</c:v>
                </c:pt>
                <c:pt idx="71">
                  <c:v>2008</c:v>
                </c:pt>
                <c:pt idx="72">
                  <c:v>2009</c:v>
                </c:pt>
                <c:pt idx="73">
                  <c:v>2010</c:v>
                </c:pt>
                <c:pt idx="74">
                  <c:v>2011</c:v>
                </c:pt>
                <c:pt idx="75">
                  <c:v>2012</c:v>
                </c:pt>
                <c:pt idx="76">
                  <c:v>2013</c:v>
                </c:pt>
                <c:pt idx="77">
                  <c:v>2014</c:v>
                </c:pt>
                <c:pt idx="78">
                  <c:v>2015</c:v>
                </c:pt>
                <c:pt idx="79">
                  <c:v>2016</c:v>
                </c:pt>
                <c:pt idx="80">
                  <c:v>2017</c:v>
                </c:pt>
                <c:pt idx="81">
                  <c:v>2018</c:v>
                </c:pt>
              </c:strCache>
            </c:strRef>
          </c:cat>
          <c:val>
            <c:numRef>
              <c:f>Vancouver!$E$90:$CH$90</c:f>
              <c:numCache>
                <c:formatCode>0.0</c:formatCode>
                <c:ptCount val="82"/>
                <c:pt idx="0">
                  <c:v>-16.100000000000001</c:v>
                </c:pt>
                <c:pt idx="1">
                  <c:v>-7.8</c:v>
                </c:pt>
                <c:pt idx="2">
                  <c:v>-10</c:v>
                </c:pt>
                <c:pt idx="3">
                  <c:v>-6.7</c:v>
                </c:pt>
                <c:pt idx="4">
                  <c:v>-9.4</c:v>
                </c:pt>
                <c:pt idx="5">
                  <c:v>-9.4</c:v>
                </c:pt>
                <c:pt idx="6">
                  <c:v>-16.100000000000001</c:v>
                </c:pt>
                <c:pt idx="7">
                  <c:v>-6.1</c:v>
                </c:pt>
                <c:pt idx="8">
                  <c:v>-8.9</c:v>
                </c:pt>
                <c:pt idx="9">
                  <c:v>-6.1</c:v>
                </c:pt>
                <c:pt idx="10">
                  <c:v>-15</c:v>
                </c:pt>
                <c:pt idx="11">
                  <c:v>-12.8</c:v>
                </c:pt>
                <c:pt idx="12">
                  <c:v>-11.1</c:v>
                </c:pt>
                <c:pt idx="13">
                  <c:v>-17.8</c:v>
                </c:pt>
                <c:pt idx="14">
                  <c:v>-13.3</c:v>
                </c:pt>
                <c:pt idx="15">
                  <c:v>-10</c:v>
                </c:pt>
                <c:pt idx="16">
                  <c:v>-4.4000000000000004</c:v>
                </c:pt>
                <c:pt idx="17">
                  <c:v>-12.2</c:v>
                </c:pt>
                <c:pt idx="18">
                  <c:v>-12.2</c:v>
                </c:pt>
                <c:pt idx="19">
                  <c:v>-13.3</c:v>
                </c:pt>
                <c:pt idx="20">
                  <c:v>-13.3</c:v>
                </c:pt>
                <c:pt idx="21">
                  <c:v>-6.7</c:v>
                </c:pt>
                <c:pt idx="22">
                  <c:v>-11.7</c:v>
                </c:pt>
                <c:pt idx="23">
                  <c:v>-7.2</c:v>
                </c:pt>
                <c:pt idx="24">
                  <c:v>-5</c:v>
                </c:pt>
                <c:pt idx="25">
                  <c:v>-12.8</c:v>
                </c:pt>
                <c:pt idx="26">
                  <c:v>-10</c:v>
                </c:pt>
                <c:pt idx="27">
                  <c:v>-16.7</c:v>
                </c:pt>
                <c:pt idx="28">
                  <c:v>-6.1</c:v>
                </c:pt>
                <c:pt idx="29">
                  <c:v>-5.6</c:v>
                </c:pt>
                <c:pt idx="30">
                  <c:v>-8.9</c:v>
                </c:pt>
                <c:pt idx="31">
                  <c:v>-17.8</c:v>
                </c:pt>
                <c:pt idx="32">
                  <c:v>-16.100000000000001</c:v>
                </c:pt>
                <c:pt idx="33">
                  <c:v>-7.2</c:v>
                </c:pt>
                <c:pt idx="34">
                  <c:v>-12.8</c:v>
                </c:pt>
                <c:pt idx="35">
                  <c:v>-11.1</c:v>
                </c:pt>
                <c:pt idx="36">
                  <c:v>-10.6</c:v>
                </c:pt>
                <c:pt idx="37">
                  <c:v>-8.3000000000000007</c:v>
                </c:pt>
                <c:pt idx="38">
                  <c:v>-7.2</c:v>
                </c:pt>
                <c:pt idx="39">
                  <c:v>-6.7</c:v>
                </c:pt>
                <c:pt idx="40">
                  <c:v>-8.1</c:v>
                </c:pt>
                <c:pt idx="41">
                  <c:v>-13.5</c:v>
                </c:pt>
                <c:pt idx="42">
                  <c:v>-11.2</c:v>
                </c:pt>
                <c:pt idx="43">
                  <c:v>-12.2</c:v>
                </c:pt>
                <c:pt idx="44">
                  <c:v>-7.6</c:v>
                </c:pt>
                <c:pt idx="45">
                  <c:v>-11.9</c:v>
                </c:pt>
                <c:pt idx="46">
                  <c:v>-13.2</c:v>
                </c:pt>
                <c:pt idx="47">
                  <c:v>-11.3</c:v>
                </c:pt>
                <c:pt idx="48">
                  <c:v>-14.3</c:v>
                </c:pt>
                <c:pt idx="49">
                  <c:v>-10.4</c:v>
                </c:pt>
                <c:pt idx="50">
                  <c:v>-4.4000000000000004</c:v>
                </c:pt>
                <c:pt idx="51">
                  <c:v>-8</c:v>
                </c:pt>
                <c:pt idx="52">
                  <c:v>-11.2</c:v>
                </c:pt>
                <c:pt idx="53">
                  <c:v>-13.9</c:v>
                </c:pt>
                <c:pt idx="54">
                  <c:v>-9.1</c:v>
                </c:pt>
                <c:pt idx="55">
                  <c:v>-10.6</c:v>
                </c:pt>
                <c:pt idx="56">
                  <c:v>-14.1</c:v>
                </c:pt>
                <c:pt idx="57">
                  <c:v>-8.1</c:v>
                </c:pt>
                <c:pt idx="58">
                  <c:v>-7.3</c:v>
                </c:pt>
                <c:pt idx="59">
                  <c:v>-12.5</c:v>
                </c:pt>
                <c:pt idx="60">
                  <c:v>-9</c:v>
                </c:pt>
                <c:pt idx="61">
                  <c:v>-10.1</c:v>
                </c:pt>
                <c:pt idx="62">
                  <c:v>-3.1</c:v>
                </c:pt>
                <c:pt idx="63">
                  <c:v>-6.2</c:v>
                </c:pt>
                <c:pt idx="64">
                  <c:v>-4.8</c:v>
                </c:pt>
                <c:pt idx="65">
                  <c:v>-7.8</c:v>
                </c:pt>
                <c:pt idx="66">
                  <c:v>-5.5</c:v>
                </c:pt>
                <c:pt idx="67">
                  <c:v>-12.2</c:v>
                </c:pt>
                <c:pt idx="68">
                  <c:v>-9.8000000000000007</c:v>
                </c:pt>
                <c:pt idx="69">
                  <c:v>-12</c:v>
                </c:pt>
                <c:pt idx="70">
                  <c:v>-9.1999999999999993</c:v>
                </c:pt>
                <c:pt idx="71">
                  <c:v>-15.2</c:v>
                </c:pt>
                <c:pt idx="72">
                  <c:v>-6.5</c:v>
                </c:pt>
                <c:pt idx="73">
                  <c:v>-9.5</c:v>
                </c:pt>
                <c:pt idx="74">
                  <c:v>-8.1</c:v>
                </c:pt>
                <c:pt idx="75">
                  <c:v>-8</c:v>
                </c:pt>
                <c:pt idx="76">
                  <c:v>-10</c:v>
                </c:pt>
                <c:pt idx="77">
                  <c:v>-9.9</c:v>
                </c:pt>
                <c:pt idx="78">
                  <c:v>-5.4</c:v>
                </c:pt>
                <c:pt idx="79">
                  <c:v>-8.6999999999999993</c:v>
                </c:pt>
                <c:pt idx="80">
                  <c:v>-8.4</c:v>
                </c:pt>
                <c:pt idx="81">
                  <c:v>-7.5</c:v>
                </c:pt>
              </c:numCache>
            </c:numRef>
          </c:val>
          <c:smooth val="0"/>
          <c:extLst>
            <c:ext xmlns:c16="http://schemas.microsoft.com/office/drawing/2014/chart" uri="{C3380CC4-5D6E-409C-BE32-E72D297353CC}">
              <c16:uniqueId val="{00000001-F203-4CC8-89D7-CAC851921629}"/>
            </c:ext>
          </c:extLst>
        </c:ser>
        <c:dLbls>
          <c:showLegendKey val="0"/>
          <c:showVal val="0"/>
          <c:showCatName val="0"/>
          <c:showSerName val="0"/>
          <c:showPercent val="0"/>
          <c:showBubbleSize val="0"/>
        </c:dLbls>
        <c:smooth val="0"/>
        <c:axId val="82828672"/>
        <c:axId val="82842752"/>
      </c:lineChart>
      <c:catAx>
        <c:axId val="82828672"/>
        <c:scaling>
          <c:orientation val="minMax"/>
        </c:scaling>
        <c:delete val="0"/>
        <c:axPos val="b"/>
        <c:majorGridlines/>
        <c:numFmt formatCode="General" sourceLinked="0"/>
        <c:majorTickMark val="out"/>
        <c:minorTickMark val="none"/>
        <c:tickLblPos val="low"/>
        <c:crossAx val="82842752"/>
        <c:crosses val="autoZero"/>
        <c:auto val="1"/>
        <c:lblAlgn val="ctr"/>
        <c:lblOffset val="100"/>
        <c:noMultiLvlLbl val="0"/>
      </c:catAx>
      <c:valAx>
        <c:axId val="82842752"/>
        <c:scaling>
          <c:orientation val="minMax"/>
        </c:scaling>
        <c:delete val="0"/>
        <c:axPos val="l"/>
        <c:majorGridlines/>
        <c:numFmt formatCode="0.0" sourceLinked="0"/>
        <c:majorTickMark val="out"/>
        <c:minorTickMark val="none"/>
        <c:tickLblPos val="nextTo"/>
        <c:crossAx val="8282867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14289</xdr:rowOff>
    </xdr:from>
    <xdr:to>
      <xdr:col>20</xdr:col>
      <xdr:colOff>238125</xdr:colOff>
      <xdr:row>18</xdr:row>
      <xdr:rowOff>85725</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676275</xdr:colOff>
      <xdr:row>2</xdr:row>
      <xdr:rowOff>100012</xdr:rowOff>
    </xdr:from>
    <xdr:to>
      <xdr:col>26</xdr:col>
      <xdr:colOff>676275</xdr:colOff>
      <xdr:row>16</xdr:row>
      <xdr:rowOff>176212</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19</xdr:row>
      <xdr:rowOff>4761</xdr:rowOff>
    </xdr:from>
    <xdr:to>
      <xdr:col>19</xdr:col>
      <xdr:colOff>428624</xdr:colOff>
      <xdr:row>38</xdr:row>
      <xdr:rowOff>142875</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733425</xdr:colOff>
      <xdr:row>22</xdr:row>
      <xdr:rowOff>61912</xdr:rowOff>
    </xdr:from>
    <xdr:to>
      <xdr:col>25</xdr:col>
      <xdr:colOff>733425</xdr:colOff>
      <xdr:row>36</xdr:row>
      <xdr:rowOff>138112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39</xdr:row>
      <xdr:rowOff>90487</xdr:rowOff>
    </xdr:from>
    <xdr:to>
      <xdr:col>19</xdr:col>
      <xdr:colOff>285750</xdr:colOff>
      <xdr:row>57</xdr:row>
      <xdr:rowOff>161925</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714375</xdr:colOff>
      <xdr:row>42</xdr:row>
      <xdr:rowOff>52387</xdr:rowOff>
    </xdr:from>
    <xdr:to>
      <xdr:col>25</xdr:col>
      <xdr:colOff>714375</xdr:colOff>
      <xdr:row>56</xdr:row>
      <xdr:rowOff>128587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58</xdr:row>
      <xdr:rowOff>52386</xdr:rowOff>
    </xdr:from>
    <xdr:to>
      <xdr:col>19</xdr:col>
      <xdr:colOff>238124</xdr:colOff>
      <xdr:row>75</xdr:row>
      <xdr:rowOff>133349</xdr:rowOff>
    </xdr:to>
    <xdr:graphicFrame macro="">
      <xdr:nvGraphicFramePr>
        <xdr:cNvPr id="8" name="Diagramm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733425</xdr:colOff>
      <xdr:row>60</xdr:row>
      <xdr:rowOff>71437</xdr:rowOff>
    </xdr:from>
    <xdr:to>
      <xdr:col>25</xdr:col>
      <xdr:colOff>733425</xdr:colOff>
      <xdr:row>74</xdr:row>
      <xdr:rowOff>147637</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76</xdr:row>
      <xdr:rowOff>176212</xdr:rowOff>
    </xdr:from>
    <xdr:to>
      <xdr:col>19</xdr:col>
      <xdr:colOff>28574</xdr:colOff>
      <xdr:row>95</xdr:row>
      <xdr:rowOff>152400</xdr:rowOff>
    </xdr:to>
    <xdr:graphicFrame macro="">
      <xdr:nvGraphicFramePr>
        <xdr:cNvPr id="10" name="Diagramm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695325</xdr:colOff>
      <xdr:row>79</xdr:row>
      <xdr:rowOff>90487</xdr:rowOff>
    </xdr:from>
    <xdr:to>
      <xdr:col>25</xdr:col>
      <xdr:colOff>695325</xdr:colOff>
      <xdr:row>93</xdr:row>
      <xdr:rowOff>166687</xdr:rowOff>
    </xdr:to>
    <xdr:graphicFrame macro="">
      <xdr:nvGraphicFramePr>
        <xdr:cNvPr id="11" name="Diagramm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96</xdr:row>
      <xdr:rowOff>71436</xdr:rowOff>
    </xdr:from>
    <xdr:to>
      <xdr:col>18</xdr:col>
      <xdr:colOff>733424</xdr:colOff>
      <xdr:row>114</xdr:row>
      <xdr:rowOff>114299</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714375</xdr:colOff>
      <xdr:row>99</xdr:row>
      <xdr:rowOff>33337</xdr:rowOff>
    </xdr:from>
    <xdr:to>
      <xdr:col>25</xdr:col>
      <xdr:colOff>714375</xdr:colOff>
      <xdr:row>113</xdr:row>
      <xdr:rowOff>109537</xdr:rowOff>
    </xdr:to>
    <xdr:graphicFrame macro="">
      <xdr:nvGraphicFramePr>
        <xdr:cNvPr id="13" name="Diagramm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114</xdr:row>
      <xdr:rowOff>185736</xdr:rowOff>
    </xdr:from>
    <xdr:to>
      <xdr:col>19</xdr:col>
      <xdr:colOff>76200</xdr:colOff>
      <xdr:row>134</xdr:row>
      <xdr:rowOff>19049</xdr:rowOff>
    </xdr:to>
    <xdr:graphicFrame macro="">
      <xdr:nvGraphicFramePr>
        <xdr:cNvPr id="14" name="Diagramm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xdr:col>
      <xdr:colOff>704850</xdr:colOff>
      <xdr:row>117</xdr:row>
      <xdr:rowOff>4762</xdr:rowOff>
    </xdr:from>
    <xdr:to>
      <xdr:col>25</xdr:col>
      <xdr:colOff>704850</xdr:colOff>
      <xdr:row>131</xdr:row>
      <xdr:rowOff>80962</xdr:rowOff>
    </xdr:to>
    <xdr:graphicFrame macro="">
      <xdr:nvGraphicFramePr>
        <xdr:cNvPr id="15" name="Diagramm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134</xdr:row>
      <xdr:rowOff>119061</xdr:rowOff>
    </xdr:from>
    <xdr:to>
      <xdr:col>18</xdr:col>
      <xdr:colOff>657224</xdr:colOff>
      <xdr:row>152</xdr:row>
      <xdr:rowOff>47624</xdr:rowOff>
    </xdr:to>
    <xdr:graphicFrame macro="">
      <xdr:nvGraphicFramePr>
        <xdr:cNvPr id="16" name="Diagramm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723900</xdr:colOff>
      <xdr:row>137</xdr:row>
      <xdr:rowOff>23811</xdr:rowOff>
    </xdr:from>
    <xdr:to>
      <xdr:col>24</xdr:col>
      <xdr:colOff>723900</xdr:colOff>
      <xdr:row>152</xdr:row>
      <xdr:rowOff>123824</xdr:rowOff>
    </xdr:to>
    <xdr:graphicFrame macro="">
      <xdr:nvGraphicFramePr>
        <xdr:cNvPr id="17" name="Diagramm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152</xdr:row>
      <xdr:rowOff>147637</xdr:rowOff>
    </xdr:from>
    <xdr:to>
      <xdr:col>19</xdr:col>
      <xdr:colOff>276224</xdr:colOff>
      <xdr:row>170</xdr:row>
      <xdr:rowOff>66675</xdr:rowOff>
    </xdr:to>
    <xdr:graphicFrame macro="">
      <xdr:nvGraphicFramePr>
        <xdr:cNvPr id="18" name="Diagramm 17">
          <a:extLst>
            <a:ext uri="{FF2B5EF4-FFF2-40B4-BE49-F238E27FC236}">
              <a16:creationId xmlns:a16="http://schemas.microsoft.com/office/drawing/2014/main" id="{00000000-0008-0000-01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19</xdr:col>
      <xdr:colOff>647700</xdr:colOff>
      <xdr:row>156</xdr:row>
      <xdr:rowOff>14287</xdr:rowOff>
    </xdr:from>
    <xdr:to>
      <xdr:col>25</xdr:col>
      <xdr:colOff>647700</xdr:colOff>
      <xdr:row>169</xdr:row>
      <xdr:rowOff>38100</xdr:rowOff>
    </xdr:to>
    <xdr:graphicFrame macro="">
      <xdr:nvGraphicFramePr>
        <xdr:cNvPr id="19" name="Diagramm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170</xdr:row>
      <xdr:rowOff>185736</xdr:rowOff>
    </xdr:from>
    <xdr:to>
      <xdr:col>19</xdr:col>
      <xdr:colOff>600074</xdr:colOff>
      <xdr:row>189</xdr:row>
      <xdr:rowOff>38099</xdr:rowOff>
    </xdr:to>
    <xdr:graphicFrame macro="">
      <xdr:nvGraphicFramePr>
        <xdr:cNvPr id="20" name="Diagramm 19">
          <a:extLst>
            <a:ext uri="{FF2B5EF4-FFF2-40B4-BE49-F238E27FC236}">
              <a16:creationId xmlns:a16="http://schemas.microsoft.com/office/drawing/2014/main" id="{00000000-0008-0000-01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19</xdr:col>
      <xdr:colOff>714375</xdr:colOff>
      <xdr:row>175</xdr:row>
      <xdr:rowOff>71437</xdr:rowOff>
    </xdr:from>
    <xdr:to>
      <xdr:col>25</xdr:col>
      <xdr:colOff>714375</xdr:colOff>
      <xdr:row>189</xdr:row>
      <xdr:rowOff>147637</xdr:rowOff>
    </xdr:to>
    <xdr:graphicFrame macro="">
      <xdr:nvGraphicFramePr>
        <xdr:cNvPr id="21" name="Diagramm 20">
          <a:extLst>
            <a:ext uri="{FF2B5EF4-FFF2-40B4-BE49-F238E27FC236}">
              <a16:creationId xmlns:a16="http://schemas.microsoft.com/office/drawing/2014/main" id="{00000000-0008-0000-01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209</xdr:row>
      <xdr:rowOff>128587</xdr:rowOff>
    </xdr:from>
    <xdr:to>
      <xdr:col>15</xdr:col>
      <xdr:colOff>304800</xdr:colOff>
      <xdr:row>229</xdr:row>
      <xdr:rowOff>57150</xdr:rowOff>
    </xdr:to>
    <xdr:graphicFrame macro="">
      <xdr:nvGraphicFramePr>
        <xdr:cNvPr id="22" name="Diagramm 21">
          <a:extLst>
            <a:ext uri="{FF2B5EF4-FFF2-40B4-BE49-F238E27FC236}">
              <a16:creationId xmlns:a16="http://schemas.microsoft.com/office/drawing/2014/main" id="{00000000-0008-0000-01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xdr:col>
      <xdr:colOff>638175</xdr:colOff>
      <xdr:row>213</xdr:row>
      <xdr:rowOff>61912</xdr:rowOff>
    </xdr:from>
    <xdr:to>
      <xdr:col>21</xdr:col>
      <xdr:colOff>638175</xdr:colOff>
      <xdr:row>227</xdr:row>
      <xdr:rowOff>138112</xdr:rowOff>
    </xdr:to>
    <xdr:graphicFrame macro="">
      <xdr:nvGraphicFramePr>
        <xdr:cNvPr id="23" name="Diagramm 22">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251</xdr:row>
      <xdr:rowOff>14286</xdr:rowOff>
    </xdr:from>
    <xdr:to>
      <xdr:col>19</xdr:col>
      <xdr:colOff>219074</xdr:colOff>
      <xdr:row>270</xdr:row>
      <xdr:rowOff>85725</xdr:rowOff>
    </xdr:to>
    <xdr:graphicFrame macro="">
      <xdr:nvGraphicFramePr>
        <xdr:cNvPr id="24" name="Diagramm 23">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19</xdr:col>
      <xdr:colOff>647700</xdr:colOff>
      <xdr:row>254</xdr:row>
      <xdr:rowOff>71437</xdr:rowOff>
    </xdr:from>
    <xdr:to>
      <xdr:col>25</xdr:col>
      <xdr:colOff>647700</xdr:colOff>
      <xdr:row>268</xdr:row>
      <xdr:rowOff>147637</xdr:rowOff>
    </xdr:to>
    <xdr:graphicFrame macro="">
      <xdr:nvGraphicFramePr>
        <xdr:cNvPr id="25" name="Diagramm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270</xdr:row>
      <xdr:rowOff>147637</xdr:rowOff>
    </xdr:from>
    <xdr:to>
      <xdr:col>19</xdr:col>
      <xdr:colOff>361950</xdr:colOff>
      <xdr:row>289</xdr:row>
      <xdr:rowOff>142875</xdr:rowOff>
    </xdr:to>
    <xdr:graphicFrame macro="">
      <xdr:nvGraphicFramePr>
        <xdr:cNvPr id="26" name="Diagramm 25">
          <a:extLst>
            <a:ext uri="{FF2B5EF4-FFF2-40B4-BE49-F238E27FC236}">
              <a16:creationId xmlns:a16="http://schemas.microsoft.com/office/drawing/2014/main" id="{00000000-0008-0000-01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19</xdr:col>
      <xdr:colOff>619125</xdr:colOff>
      <xdr:row>275</xdr:row>
      <xdr:rowOff>33337</xdr:rowOff>
    </xdr:from>
    <xdr:to>
      <xdr:col>25</xdr:col>
      <xdr:colOff>619125</xdr:colOff>
      <xdr:row>288</xdr:row>
      <xdr:rowOff>76200</xdr:rowOff>
    </xdr:to>
    <xdr:graphicFrame macro="">
      <xdr:nvGraphicFramePr>
        <xdr:cNvPr id="27" name="Diagramm 26">
          <a:extLst>
            <a:ext uri="{FF2B5EF4-FFF2-40B4-BE49-F238E27FC236}">
              <a16:creationId xmlns:a16="http://schemas.microsoft.com/office/drawing/2014/main" id="{00000000-0008-0000-01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290</xdr:row>
      <xdr:rowOff>90486</xdr:rowOff>
    </xdr:from>
    <xdr:to>
      <xdr:col>19</xdr:col>
      <xdr:colOff>76200</xdr:colOff>
      <xdr:row>308</xdr:row>
      <xdr:rowOff>190499</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19</xdr:col>
      <xdr:colOff>733425</xdr:colOff>
      <xdr:row>293</xdr:row>
      <xdr:rowOff>61912</xdr:rowOff>
    </xdr:from>
    <xdr:to>
      <xdr:col>25</xdr:col>
      <xdr:colOff>733425</xdr:colOff>
      <xdr:row>307</xdr:row>
      <xdr:rowOff>19050</xdr:rowOff>
    </xdr:to>
    <xdr:graphicFrame macro="">
      <xdr:nvGraphicFramePr>
        <xdr:cNvPr id="29" name="Diagramm 28">
          <a:extLst>
            <a:ext uri="{FF2B5EF4-FFF2-40B4-BE49-F238E27FC236}">
              <a16:creationId xmlns:a16="http://schemas.microsoft.com/office/drawing/2014/main" id="{00000000-0008-0000-01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309</xdr:row>
      <xdr:rowOff>76200</xdr:rowOff>
    </xdr:from>
    <xdr:to>
      <xdr:col>19</xdr:col>
      <xdr:colOff>171450</xdr:colOff>
      <xdr:row>328</xdr:row>
      <xdr:rowOff>114300</xdr:rowOff>
    </xdr:to>
    <xdr:graphicFrame macro="">
      <xdr:nvGraphicFramePr>
        <xdr:cNvPr id="30" name="Diagramm 29">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19</xdr:col>
      <xdr:colOff>666750</xdr:colOff>
      <xdr:row>311</xdr:row>
      <xdr:rowOff>128587</xdr:rowOff>
    </xdr:from>
    <xdr:to>
      <xdr:col>25</xdr:col>
      <xdr:colOff>666750</xdr:colOff>
      <xdr:row>326</xdr:row>
      <xdr:rowOff>14287</xdr:rowOff>
    </xdr:to>
    <xdr:graphicFrame macro="">
      <xdr:nvGraphicFramePr>
        <xdr:cNvPr id="31" name="Diagramm 30">
          <a:extLst>
            <a:ext uri="{FF2B5EF4-FFF2-40B4-BE49-F238E27FC236}">
              <a16:creationId xmlns:a16="http://schemas.microsoft.com/office/drawing/2014/main" id="{00000000-0008-0000-01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229</xdr:row>
      <xdr:rowOff>166687</xdr:rowOff>
    </xdr:from>
    <xdr:to>
      <xdr:col>15</xdr:col>
      <xdr:colOff>485774</xdr:colOff>
      <xdr:row>250</xdr:row>
      <xdr:rowOff>9525</xdr:rowOff>
    </xdr:to>
    <xdr:graphicFrame macro="">
      <xdr:nvGraphicFramePr>
        <xdr:cNvPr id="32" name="Diagramm 31">
          <a:extLst>
            <a:ext uri="{FF2B5EF4-FFF2-40B4-BE49-F238E27FC236}">
              <a16:creationId xmlns:a16="http://schemas.microsoft.com/office/drawing/2014/main" id="{00000000-0008-0000-01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15</xdr:col>
      <xdr:colOff>628650</xdr:colOff>
      <xdr:row>233</xdr:row>
      <xdr:rowOff>109537</xdr:rowOff>
    </xdr:from>
    <xdr:to>
      <xdr:col>21</xdr:col>
      <xdr:colOff>628650</xdr:colOff>
      <xdr:row>247</xdr:row>
      <xdr:rowOff>185737</xdr:rowOff>
    </xdr:to>
    <xdr:graphicFrame macro="">
      <xdr:nvGraphicFramePr>
        <xdr:cNvPr id="33" name="Diagramm 32">
          <a:extLst>
            <a:ext uri="{FF2B5EF4-FFF2-40B4-BE49-F238E27FC236}">
              <a16:creationId xmlns:a16="http://schemas.microsoft.com/office/drawing/2014/main" id="{00000000-0008-0000-01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189</xdr:row>
      <xdr:rowOff>80961</xdr:rowOff>
    </xdr:from>
    <xdr:to>
      <xdr:col>19</xdr:col>
      <xdr:colOff>752474</xdr:colOff>
      <xdr:row>209</xdr:row>
      <xdr:rowOff>47624</xdr:rowOff>
    </xdr:to>
    <xdr:graphicFrame macro="">
      <xdr:nvGraphicFramePr>
        <xdr:cNvPr id="34" name="Diagramm 33">
          <a:extLst>
            <a:ext uri="{FF2B5EF4-FFF2-40B4-BE49-F238E27FC236}">
              <a16:creationId xmlns:a16="http://schemas.microsoft.com/office/drawing/2014/main" id="{00000000-0008-0000-01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20</xdr:col>
      <xdr:colOff>723900</xdr:colOff>
      <xdr:row>193</xdr:row>
      <xdr:rowOff>90487</xdr:rowOff>
    </xdr:from>
    <xdr:to>
      <xdr:col>26</xdr:col>
      <xdr:colOff>723900</xdr:colOff>
      <xdr:row>207</xdr:row>
      <xdr:rowOff>166687</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456"/>
  <sheetViews>
    <sheetView tabSelected="1" zoomScale="80" zoomScaleNormal="80" workbookViewId="0">
      <pane xSplit="4" topLeftCell="BZ1" activePane="topRight" state="frozen"/>
      <selection pane="topRight" activeCell="CI13" sqref="CI13"/>
    </sheetView>
  </sheetViews>
  <sheetFormatPr baseColWidth="10" defaultRowHeight="15" x14ac:dyDescent="0.25"/>
  <cols>
    <col min="1" max="1" width="15" customWidth="1"/>
    <col min="2" max="3" width="11.5703125" customWidth="1"/>
    <col min="4" max="4" width="12.7109375" customWidth="1"/>
    <col min="5" max="82" width="7.140625" customWidth="1"/>
    <col min="83" max="88" width="7.140625" style="2" customWidth="1"/>
    <col min="89" max="98" width="7.140625" customWidth="1"/>
  </cols>
  <sheetData>
    <row r="1" spans="1:102" s="59" customFormat="1" ht="30" customHeight="1" thickBot="1" x14ac:dyDescent="0.3">
      <c r="A1" s="41" t="s">
        <v>0</v>
      </c>
      <c r="B1" s="41" t="s">
        <v>281</v>
      </c>
      <c r="C1" s="55" t="s">
        <v>51</v>
      </c>
      <c r="D1" s="56" t="s">
        <v>50</v>
      </c>
      <c r="E1" s="56" t="s">
        <v>1</v>
      </c>
      <c r="F1" s="56" t="s">
        <v>2</v>
      </c>
      <c r="G1" s="56" t="s">
        <v>3</v>
      </c>
      <c r="H1" s="56" t="s">
        <v>4</v>
      </c>
      <c r="I1" s="56" t="s">
        <v>5</v>
      </c>
      <c r="J1" s="56" t="s">
        <v>6</v>
      </c>
      <c r="K1" s="56" t="s">
        <v>7</v>
      </c>
      <c r="L1" s="56" t="s">
        <v>8</v>
      </c>
      <c r="M1" s="57" t="s">
        <v>9</v>
      </c>
      <c r="N1" s="57" t="s">
        <v>10</v>
      </c>
      <c r="O1" s="57" t="s">
        <v>11</v>
      </c>
      <c r="P1" s="57" t="s">
        <v>12</v>
      </c>
      <c r="Q1" s="57" t="s">
        <v>13</v>
      </c>
      <c r="R1" s="57" t="s">
        <v>14</v>
      </c>
      <c r="S1" s="57" t="s">
        <v>15</v>
      </c>
      <c r="T1" s="57" t="s">
        <v>16</v>
      </c>
      <c r="U1" s="57" t="s">
        <v>17</v>
      </c>
      <c r="V1" s="57" t="s">
        <v>18</v>
      </c>
      <c r="W1" s="57" t="s">
        <v>19</v>
      </c>
      <c r="X1" s="57" t="s">
        <v>20</v>
      </c>
      <c r="Y1" s="57" t="s">
        <v>21</v>
      </c>
      <c r="Z1" s="57" t="s">
        <v>22</v>
      </c>
      <c r="AA1" s="57" t="s">
        <v>23</v>
      </c>
      <c r="AB1" s="57" t="s">
        <v>24</v>
      </c>
      <c r="AC1" s="57" t="s">
        <v>25</v>
      </c>
      <c r="AD1" s="57" t="s">
        <v>26</v>
      </c>
      <c r="AE1" s="57" t="s">
        <v>27</v>
      </c>
      <c r="AF1" s="57" t="s">
        <v>28</v>
      </c>
      <c r="AG1" s="57" t="s">
        <v>29</v>
      </c>
      <c r="AH1" s="57" t="s">
        <v>30</v>
      </c>
      <c r="AI1" s="56" t="s">
        <v>31</v>
      </c>
      <c r="AJ1" s="56" t="s">
        <v>32</v>
      </c>
      <c r="AK1" s="56" t="s">
        <v>33</v>
      </c>
      <c r="AL1" s="56" t="s">
        <v>34</v>
      </c>
      <c r="AM1" s="56" t="s">
        <v>35</v>
      </c>
      <c r="AN1" s="56" t="s">
        <v>36</v>
      </c>
      <c r="AO1" s="58">
        <v>1973</v>
      </c>
      <c r="AP1" s="58">
        <v>1974</v>
      </c>
      <c r="AQ1" s="58">
        <v>1975</v>
      </c>
      <c r="AR1" s="58">
        <v>1976</v>
      </c>
      <c r="AS1" s="58">
        <v>1977</v>
      </c>
      <c r="AT1" s="58">
        <v>1978</v>
      </c>
      <c r="AU1" s="58">
        <v>1979</v>
      </c>
      <c r="AV1" s="58">
        <v>1980</v>
      </c>
      <c r="AW1" s="58">
        <v>1981</v>
      </c>
      <c r="AX1" s="58">
        <v>1982</v>
      </c>
      <c r="AY1" s="58">
        <v>1983</v>
      </c>
      <c r="AZ1" s="58">
        <v>1984</v>
      </c>
      <c r="BA1" s="58">
        <v>1985</v>
      </c>
      <c r="BB1" s="58">
        <v>1986</v>
      </c>
      <c r="BC1" s="58">
        <v>1987</v>
      </c>
      <c r="BD1" s="58">
        <v>1988</v>
      </c>
      <c r="BE1" s="58">
        <v>1989</v>
      </c>
      <c r="BF1" s="58">
        <v>1990</v>
      </c>
      <c r="BG1" s="58">
        <v>1991</v>
      </c>
      <c r="BH1" s="58">
        <v>1992</v>
      </c>
      <c r="BI1" s="58">
        <v>1993</v>
      </c>
      <c r="BJ1" s="58">
        <v>1994</v>
      </c>
      <c r="BK1" s="58">
        <v>1995</v>
      </c>
      <c r="BL1" s="58">
        <v>1996</v>
      </c>
      <c r="BM1" s="58">
        <v>1997</v>
      </c>
      <c r="BN1" s="58">
        <v>1998</v>
      </c>
      <c r="BO1" s="58">
        <v>1999</v>
      </c>
      <c r="BP1" s="58">
        <v>2000</v>
      </c>
      <c r="BQ1" s="58">
        <v>2001</v>
      </c>
      <c r="BR1" s="58">
        <v>2002</v>
      </c>
      <c r="BS1" s="58">
        <v>2003</v>
      </c>
      <c r="BT1" s="58">
        <v>2004</v>
      </c>
      <c r="BU1" s="58">
        <v>2005</v>
      </c>
      <c r="BV1" s="58">
        <v>2006</v>
      </c>
      <c r="BW1" s="58">
        <v>2007</v>
      </c>
      <c r="BX1" s="58">
        <v>2008</v>
      </c>
      <c r="BY1" s="58">
        <v>2009</v>
      </c>
      <c r="BZ1" s="58">
        <v>2010</v>
      </c>
      <c r="CA1" s="58">
        <v>2011</v>
      </c>
      <c r="CB1" s="58">
        <v>2012</v>
      </c>
      <c r="CC1" s="58">
        <v>2013</v>
      </c>
      <c r="CD1" s="58">
        <v>2014</v>
      </c>
      <c r="CE1" s="58">
        <v>2015</v>
      </c>
      <c r="CF1" s="58">
        <v>2016</v>
      </c>
      <c r="CG1" s="58">
        <v>2017</v>
      </c>
      <c r="CH1" s="58">
        <v>2018</v>
      </c>
      <c r="CI1" s="58">
        <v>2019</v>
      </c>
      <c r="CJ1" s="58"/>
      <c r="CK1" s="58"/>
      <c r="CL1" s="58"/>
      <c r="CM1" s="58"/>
      <c r="CN1" s="58"/>
      <c r="CO1" s="58"/>
      <c r="CP1" s="58"/>
      <c r="CQ1" s="58"/>
      <c r="CR1" s="58"/>
      <c r="CS1" s="58"/>
      <c r="CT1" s="58"/>
      <c r="CU1" s="58"/>
      <c r="CV1" s="58"/>
      <c r="CW1" s="58"/>
      <c r="CX1" s="58"/>
    </row>
    <row r="2" spans="1:102" x14ac:dyDescent="0.25">
      <c r="A2" s="1" t="s">
        <v>37</v>
      </c>
      <c r="B2" s="5">
        <f>AVERAGE(E2:CH2)</f>
        <v>3.156097560975609</v>
      </c>
      <c r="C2" s="5">
        <v>4.0999999999999996</v>
      </c>
      <c r="D2" s="9" t="s">
        <v>168</v>
      </c>
      <c r="E2" s="5">
        <v>-3.8</v>
      </c>
      <c r="F2" s="5">
        <v>3.3</v>
      </c>
      <c r="G2" s="5">
        <v>4.5999999999999996</v>
      </c>
      <c r="H2" s="5">
        <v>4.5</v>
      </c>
      <c r="I2" s="5">
        <v>5.4</v>
      </c>
      <c r="J2" s="5">
        <v>2.9</v>
      </c>
      <c r="K2" s="5">
        <v>-0.6</v>
      </c>
      <c r="L2" s="5">
        <v>4.0999999999999996</v>
      </c>
      <c r="M2" s="5">
        <v>4.8</v>
      </c>
      <c r="N2" s="5">
        <v>4.4000000000000004</v>
      </c>
      <c r="O2" s="5">
        <v>0.5</v>
      </c>
      <c r="P2" s="5">
        <v>3.4</v>
      </c>
      <c r="Q2" s="5">
        <v>-1.4</v>
      </c>
      <c r="R2" s="5">
        <v>-6.3</v>
      </c>
      <c r="S2" s="5">
        <v>2.5</v>
      </c>
      <c r="T2" s="5">
        <v>1.7</v>
      </c>
      <c r="U2" s="5">
        <v>5.9</v>
      </c>
      <c r="V2" s="5">
        <v>0.5</v>
      </c>
      <c r="W2" s="5">
        <v>3.6</v>
      </c>
      <c r="X2" s="5">
        <v>3.1</v>
      </c>
      <c r="Y2" s="5">
        <v>-1.1000000000000001</v>
      </c>
      <c r="Z2" s="5">
        <v>6</v>
      </c>
      <c r="AA2" s="5">
        <v>3.9</v>
      </c>
      <c r="AB2" s="5">
        <v>2.7</v>
      </c>
      <c r="AC2" s="5">
        <v>4.9000000000000004</v>
      </c>
      <c r="AD2" s="5">
        <v>2.9</v>
      </c>
      <c r="AE2" s="5">
        <v>0.7</v>
      </c>
      <c r="AF2" s="5">
        <v>4.5</v>
      </c>
      <c r="AG2" s="5">
        <v>2.1</v>
      </c>
      <c r="AH2" s="5">
        <v>2.9</v>
      </c>
      <c r="AI2" s="5">
        <v>4.5999999999999996</v>
      </c>
      <c r="AJ2" s="5">
        <v>3.8</v>
      </c>
      <c r="AK2" s="5">
        <v>-2.9</v>
      </c>
      <c r="AL2" s="5">
        <v>3.1</v>
      </c>
      <c r="AM2" s="5">
        <v>2.1</v>
      </c>
      <c r="AN2" s="5">
        <v>0.7</v>
      </c>
      <c r="AO2" s="5">
        <v>2.2000000000000002</v>
      </c>
      <c r="AP2" s="5">
        <v>2.6</v>
      </c>
      <c r="AQ2" s="5">
        <v>2.5</v>
      </c>
      <c r="AR2" s="5">
        <v>4.3</v>
      </c>
      <c r="AS2" s="5">
        <v>2.2999999999999998</v>
      </c>
      <c r="AT2" s="5">
        <v>3.5</v>
      </c>
      <c r="AU2" s="5">
        <v>0.2</v>
      </c>
      <c r="AV2" s="5">
        <v>0.5</v>
      </c>
      <c r="AW2" s="5">
        <v>5.5</v>
      </c>
      <c r="AX2" s="5">
        <v>1.9</v>
      </c>
      <c r="AY2" s="5">
        <v>6.2</v>
      </c>
      <c r="AZ2" s="5">
        <v>4.4000000000000004</v>
      </c>
      <c r="BA2" s="5">
        <v>1.5</v>
      </c>
      <c r="BB2" s="5">
        <v>6.1</v>
      </c>
      <c r="BC2" s="5">
        <v>4.4000000000000004</v>
      </c>
      <c r="BD2" s="5">
        <v>3.5</v>
      </c>
      <c r="BE2" s="5">
        <v>3.5</v>
      </c>
      <c r="BF2" s="5">
        <v>4.4000000000000004</v>
      </c>
      <c r="BG2" s="5">
        <v>1.6</v>
      </c>
      <c r="BH2" s="5">
        <v>5.8</v>
      </c>
      <c r="BI2" s="5">
        <v>-0.5</v>
      </c>
      <c r="BJ2" s="5">
        <v>6.3</v>
      </c>
      <c r="BK2" s="5">
        <v>4.5</v>
      </c>
      <c r="BL2" s="5">
        <v>2.9</v>
      </c>
      <c r="BM2" s="5">
        <v>3.9</v>
      </c>
      <c r="BN2" s="5">
        <v>4.5</v>
      </c>
      <c r="BO2" s="5">
        <v>5.0999999999999996</v>
      </c>
      <c r="BP2" s="5">
        <v>3.5</v>
      </c>
      <c r="BQ2" s="5">
        <v>5.0999999999999996</v>
      </c>
      <c r="BR2" s="5">
        <v>4.3</v>
      </c>
      <c r="BS2" s="5">
        <v>6.4</v>
      </c>
      <c r="BT2" s="5">
        <v>4.0999999999999996</v>
      </c>
      <c r="BU2" s="5">
        <v>3.7</v>
      </c>
      <c r="BV2" s="5">
        <v>6.3</v>
      </c>
      <c r="BW2" s="5">
        <v>3</v>
      </c>
      <c r="BX2" s="5">
        <v>2.8</v>
      </c>
      <c r="BY2" s="5">
        <v>2.2000000000000002</v>
      </c>
      <c r="BZ2" s="5">
        <v>7.2</v>
      </c>
      <c r="CA2" s="5">
        <v>4.2</v>
      </c>
      <c r="CB2" s="5">
        <v>3.6</v>
      </c>
      <c r="CC2" s="5">
        <v>2.8</v>
      </c>
      <c r="CD2" s="5">
        <v>4.4000000000000004</v>
      </c>
      <c r="CE2" s="4">
        <v>5.6</v>
      </c>
      <c r="CF2" s="4">
        <v>4.7</v>
      </c>
      <c r="CG2" s="4">
        <v>1.9</v>
      </c>
      <c r="CH2" s="4">
        <v>5.4</v>
      </c>
      <c r="CI2" s="4">
        <v>5</v>
      </c>
      <c r="CJ2" s="4"/>
      <c r="CK2" s="13"/>
      <c r="CL2" s="13"/>
      <c r="CM2" s="13"/>
    </row>
    <row r="3" spans="1:102" x14ac:dyDescent="0.25">
      <c r="A3" s="1" t="s">
        <v>38</v>
      </c>
      <c r="B3" s="5">
        <f t="shared" ref="B3:B14" si="0">AVERAGE(E3:CH3)</f>
        <v>4.6085365853658535</v>
      </c>
      <c r="C3" s="5">
        <v>4.9000000000000004</v>
      </c>
      <c r="D3" s="9" t="s">
        <v>154</v>
      </c>
      <c r="E3" s="5">
        <v>2</v>
      </c>
      <c r="F3" s="5">
        <v>4</v>
      </c>
      <c r="G3" s="5">
        <v>2.1</v>
      </c>
      <c r="H3" s="5">
        <v>5.5</v>
      </c>
      <c r="I3" s="5">
        <v>5.8</v>
      </c>
      <c r="J3" s="5">
        <v>4.5999999999999996</v>
      </c>
      <c r="K3" s="5">
        <v>4.5999999999999996</v>
      </c>
      <c r="L3" s="5">
        <v>4.4000000000000004</v>
      </c>
      <c r="M3" s="5">
        <v>5.2</v>
      </c>
      <c r="N3" s="5">
        <v>4.9000000000000004</v>
      </c>
      <c r="O3" s="5">
        <v>4.8</v>
      </c>
      <c r="P3" s="5">
        <v>2.5</v>
      </c>
      <c r="Q3" s="5">
        <v>1</v>
      </c>
      <c r="R3" s="5">
        <v>3.5</v>
      </c>
      <c r="S3" s="5">
        <v>3.5</v>
      </c>
      <c r="T3" s="5">
        <v>4.3</v>
      </c>
      <c r="U3" s="5">
        <v>4.9000000000000004</v>
      </c>
      <c r="V3" s="5">
        <v>5.0999999999999996</v>
      </c>
      <c r="W3" s="5">
        <v>3</v>
      </c>
      <c r="X3" s="5">
        <v>1.6</v>
      </c>
      <c r="Y3" s="5">
        <v>2.2000000000000002</v>
      </c>
      <c r="Z3" s="5">
        <v>7.6</v>
      </c>
      <c r="AA3" s="5">
        <v>4.0999999999999996</v>
      </c>
      <c r="AB3" s="5">
        <v>5</v>
      </c>
      <c r="AC3" s="5">
        <v>6.5</v>
      </c>
      <c r="AD3" s="5">
        <v>5.4</v>
      </c>
      <c r="AE3" s="5">
        <v>6.9</v>
      </c>
      <c r="AF3" s="5">
        <v>4.2</v>
      </c>
      <c r="AG3" s="5">
        <v>4.5999999999999996</v>
      </c>
      <c r="AH3" s="5">
        <v>4.3</v>
      </c>
      <c r="AI3" s="5">
        <v>5.0999999999999996</v>
      </c>
      <c r="AJ3" s="5">
        <v>5.5</v>
      </c>
      <c r="AK3" s="5">
        <v>3</v>
      </c>
      <c r="AL3" s="5">
        <v>5.3</v>
      </c>
      <c r="AM3" s="5">
        <v>4.0999999999999996</v>
      </c>
      <c r="AN3" s="5">
        <v>3.9</v>
      </c>
      <c r="AO3" s="5">
        <v>4.8</v>
      </c>
      <c r="AP3" s="5">
        <v>4.7</v>
      </c>
      <c r="AQ3" s="5">
        <v>2.6</v>
      </c>
      <c r="AR3" s="5">
        <v>4.3</v>
      </c>
      <c r="AS3" s="5">
        <v>6.7</v>
      </c>
      <c r="AT3" s="5">
        <v>5.5</v>
      </c>
      <c r="AU3" s="5">
        <v>3.9</v>
      </c>
      <c r="AV3" s="5">
        <v>5.7</v>
      </c>
      <c r="AW3" s="5">
        <v>5.2</v>
      </c>
      <c r="AX3" s="5">
        <v>4.2</v>
      </c>
      <c r="AY3" s="5">
        <v>6.4</v>
      </c>
      <c r="AZ3" s="5">
        <v>6.2</v>
      </c>
      <c r="BA3" s="5">
        <v>3.3</v>
      </c>
      <c r="BB3" s="5">
        <v>3.7</v>
      </c>
      <c r="BC3" s="5">
        <v>6.5</v>
      </c>
      <c r="BD3" s="5">
        <v>5.6</v>
      </c>
      <c r="BE3" s="5">
        <v>0.8</v>
      </c>
      <c r="BF3" s="5">
        <v>2.1</v>
      </c>
      <c r="BG3" s="5">
        <v>7.1</v>
      </c>
      <c r="BH3" s="5">
        <v>6.7</v>
      </c>
      <c r="BI3" s="5">
        <v>3.7</v>
      </c>
      <c r="BJ3" s="5">
        <v>3.7</v>
      </c>
      <c r="BK3" s="5">
        <v>5.3</v>
      </c>
      <c r="BL3" s="5">
        <v>4.3</v>
      </c>
      <c r="BM3" s="5">
        <v>5</v>
      </c>
      <c r="BN3" s="5">
        <v>7.1</v>
      </c>
      <c r="BO3" s="5">
        <v>5.5</v>
      </c>
      <c r="BP3" s="5">
        <v>5.0999999999999996</v>
      </c>
      <c r="BQ3" s="5">
        <v>3.8</v>
      </c>
      <c r="BR3" s="5">
        <v>4.8</v>
      </c>
      <c r="BS3" s="5">
        <v>4.5999999999999996</v>
      </c>
      <c r="BT3" s="5">
        <v>5.9</v>
      </c>
      <c r="BU3" s="5">
        <v>4.3</v>
      </c>
      <c r="BV3" s="5">
        <v>4.3</v>
      </c>
      <c r="BW3" s="5">
        <v>5.9</v>
      </c>
      <c r="BX3" s="5">
        <v>5.5</v>
      </c>
      <c r="BY3" s="5">
        <v>4</v>
      </c>
      <c r="BZ3" s="5">
        <v>7.1</v>
      </c>
      <c r="CA3" s="5">
        <v>3.4</v>
      </c>
      <c r="CB3" s="5">
        <v>4.8</v>
      </c>
      <c r="CC3" s="5">
        <v>5.4</v>
      </c>
      <c r="CD3" s="5">
        <v>2.5</v>
      </c>
      <c r="CE3" s="4">
        <v>7.4</v>
      </c>
      <c r="CF3" s="4">
        <v>7.1</v>
      </c>
      <c r="CG3" s="4">
        <v>3</v>
      </c>
      <c r="CH3" s="4">
        <v>3.4</v>
      </c>
      <c r="CI3" s="4">
        <v>0.4</v>
      </c>
      <c r="CJ3" s="4"/>
      <c r="CK3" s="13"/>
      <c r="CL3" s="13"/>
      <c r="CM3" s="13"/>
    </row>
    <row r="4" spans="1:102" x14ac:dyDescent="0.25">
      <c r="A4" s="1" t="s">
        <v>39</v>
      </c>
      <c r="B4" s="5">
        <f t="shared" si="0"/>
        <v>6.4085365853658507</v>
      </c>
      <c r="C4" s="5">
        <v>6.9</v>
      </c>
      <c r="D4" s="9" t="s">
        <v>155</v>
      </c>
      <c r="E4" s="5">
        <v>7.3</v>
      </c>
      <c r="F4" s="5">
        <v>6.1</v>
      </c>
      <c r="G4" s="5">
        <v>5.6</v>
      </c>
      <c r="H4" s="5">
        <v>7.8</v>
      </c>
      <c r="I4" s="5">
        <v>8.5</v>
      </c>
      <c r="J4" s="5">
        <v>6.1</v>
      </c>
      <c r="K4" s="5">
        <v>5.2</v>
      </c>
      <c r="L4" s="5">
        <v>5.9</v>
      </c>
      <c r="M4" s="5">
        <v>5.8</v>
      </c>
      <c r="N4" s="5">
        <v>6.3</v>
      </c>
      <c r="O4" s="5">
        <v>7</v>
      </c>
      <c r="P4" s="5">
        <v>5.6</v>
      </c>
      <c r="Q4" s="5">
        <v>6.1</v>
      </c>
      <c r="R4" s="5">
        <v>5.3</v>
      </c>
      <c r="S4" s="5">
        <v>3.3</v>
      </c>
      <c r="T4" s="5">
        <v>5.6</v>
      </c>
      <c r="U4" s="5">
        <v>6.3</v>
      </c>
      <c r="V4" s="5">
        <v>4.5</v>
      </c>
      <c r="W4" s="5">
        <v>3.6</v>
      </c>
      <c r="X4" s="5">
        <v>4.9000000000000004</v>
      </c>
      <c r="Y4" s="5">
        <v>6.5</v>
      </c>
      <c r="Z4" s="5">
        <v>6.9</v>
      </c>
      <c r="AA4" s="5">
        <v>6.4</v>
      </c>
      <c r="AB4" s="5">
        <v>5.9</v>
      </c>
      <c r="AC4" s="5">
        <v>7.7</v>
      </c>
      <c r="AD4" s="5">
        <v>4.9000000000000004</v>
      </c>
      <c r="AE4" s="5">
        <v>5.9</v>
      </c>
      <c r="AF4" s="5">
        <v>5.8</v>
      </c>
      <c r="AG4" s="5">
        <v>4.5999999999999996</v>
      </c>
      <c r="AH4" s="5">
        <v>6.2</v>
      </c>
      <c r="AI4" s="5">
        <v>5.2</v>
      </c>
      <c r="AJ4" s="5">
        <v>7.7</v>
      </c>
      <c r="AK4" s="5">
        <v>5.9</v>
      </c>
      <c r="AL4" s="5">
        <v>6.2</v>
      </c>
      <c r="AM4" s="5">
        <v>4.4000000000000004</v>
      </c>
      <c r="AN4" s="5">
        <v>7</v>
      </c>
      <c r="AO4" s="5">
        <v>6.2</v>
      </c>
      <c r="AP4" s="5">
        <v>6.1</v>
      </c>
      <c r="AQ4" s="5">
        <v>5.0999999999999996</v>
      </c>
      <c r="AR4" s="5">
        <v>4.4000000000000004</v>
      </c>
      <c r="AS4" s="5">
        <v>6</v>
      </c>
      <c r="AT4" s="5">
        <v>7.3</v>
      </c>
      <c r="AU4" s="5">
        <v>7.3</v>
      </c>
      <c r="AV4" s="5">
        <v>5.7</v>
      </c>
      <c r="AW4" s="5">
        <v>7.8</v>
      </c>
      <c r="AX4" s="5">
        <v>5.5</v>
      </c>
      <c r="AY4" s="5">
        <v>8.1999999999999993</v>
      </c>
      <c r="AZ4" s="5">
        <v>8</v>
      </c>
      <c r="BA4" s="5">
        <v>5.2</v>
      </c>
      <c r="BB4" s="5">
        <v>7.9</v>
      </c>
      <c r="BC4" s="5">
        <v>8</v>
      </c>
      <c r="BD4" s="5">
        <v>6.9</v>
      </c>
      <c r="BE4" s="5">
        <v>5.8</v>
      </c>
      <c r="BF4" s="5">
        <v>6.5</v>
      </c>
      <c r="BG4" s="5">
        <v>5.4</v>
      </c>
      <c r="BH4" s="5">
        <v>8.5</v>
      </c>
      <c r="BI4" s="5">
        <v>7.3</v>
      </c>
      <c r="BJ4" s="5">
        <v>7.2</v>
      </c>
      <c r="BK4" s="5">
        <v>7.1</v>
      </c>
      <c r="BL4" s="5">
        <v>6.7</v>
      </c>
      <c r="BM4" s="5">
        <v>6.3</v>
      </c>
      <c r="BN4" s="5">
        <v>7.9</v>
      </c>
      <c r="BO4" s="5">
        <v>6.4</v>
      </c>
      <c r="BP4" s="5">
        <v>7</v>
      </c>
      <c r="BQ4" s="5">
        <v>6.7</v>
      </c>
      <c r="BR4" s="5">
        <v>4.3</v>
      </c>
      <c r="BS4" s="5">
        <v>7.3</v>
      </c>
      <c r="BT4" s="5">
        <v>8.1</v>
      </c>
      <c r="BU4" s="5">
        <v>8.4</v>
      </c>
      <c r="BV4" s="5">
        <v>6.6</v>
      </c>
      <c r="BW4" s="5">
        <v>7.4</v>
      </c>
      <c r="BX4" s="5">
        <v>5.9</v>
      </c>
      <c r="BY4" s="5">
        <v>4.9000000000000004</v>
      </c>
      <c r="BZ4" s="5">
        <v>7.8</v>
      </c>
      <c r="CA4" s="5">
        <v>6.9</v>
      </c>
      <c r="CB4" s="5">
        <v>5.6</v>
      </c>
      <c r="CC4" s="5">
        <v>7.2</v>
      </c>
      <c r="CD4" s="5">
        <v>6.9</v>
      </c>
      <c r="CE4" s="4">
        <v>8.5</v>
      </c>
      <c r="CF4" s="4">
        <v>8.4</v>
      </c>
      <c r="CG4" s="4">
        <v>6.8</v>
      </c>
      <c r="CH4" s="4">
        <v>6.1</v>
      </c>
      <c r="CI4" s="4">
        <v>6</v>
      </c>
      <c r="CJ4" s="4"/>
      <c r="CK4" s="13"/>
      <c r="CL4" s="13"/>
      <c r="CM4" s="13"/>
    </row>
    <row r="5" spans="1:102" x14ac:dyDescent="0.25">
      <c r="A5" s="1" t="s">
        <v>40</v>
      </c>
      <c r="B5" s="5">
        <f t="shared" si="0"/>
        <v>9.1475609756097569</v>
      </c>
      <c r="C5" s="5">
        <v>9.4</v>
      </c>
      <c r="D5" s="9" t="s">
        <v>154</v>
      </c>
      <c r="E5" s="5">
        <v>8.4</v>
      </c>
      <c r="F5" s="5">
        <v>9.1999999999999993</v>
      </c>
      <c r="G5" s="5">
        <v>9</v>
      </c>
      <c r="H5" s="5">
        <v>10.7</v>
      </c>
      <c r="I5" s="5">
        <v>10.6</v>
      </c>
      <c r="J5" s="5">
        <v>9.9</v>
      </c>
      <c r="K5" s="5">
        <v>9.8000000000000007</v>
      </c>
      <c r="L5" s="5">
        <v>9.9</v>
      </c>
      <c r="M5" s="5">
        <v>8</v>
      </c>
      <c r="N5" s="5">
        <v>8.6999999999999993</v>
      </c>
      <c r="O5" s="5">
        <v>10.199999999999999</v>
      </c>
      <c r="P5" s="5">
        <v>7.8</v>
      </c>
      <c r="Q5" s="5">
        <v>9.1</v>
      </c>
      <c r="R5" s="5">
        <v>8.1</v>
      </c>
      <c r="S5" s="5">
        <v>8.9</v>
      </c>
      <c r="T5" s="5">
        <v>9</v>
      </c>
      <c r="U5" s="5">
        <v>9.1999999999999993</v>
      </c>
      <c r="V5" s="5">
        <v>7.7</v>
      </c>
      <c r="W5" s="5">
        <v>7.6</v>
      </c>
      <c r="X5" s="5">
        <v>9.6999999999999993</v>
      </c>
      <c r="Y5" s="5">
        <v>9.9</v>
      </c>
      <c r="Z5" s="5">
        <v>9.6999999999999993</v>
      </c>
      <c r="AA5" s="5">
        <v>9.1</v>
      </c>
      <c r="AB5" s="5">
        <v>10</v>
      </c>
      <c r="AC5" s="5">
        <v>9.3000000000000007</v>
      </c>
      <c r="AD5" s="5">
        <v>9.8000000000000007</v>
      </c>
      <c r="AE5" s="5">
        <v>9.1</v>
      </c>
      <c r="AF5" s="5">
        <v>7.9</v>
      </c>
      <c r="AG5" s="5">
        <v>9.1</v>
      </c>
      <c r="AH5" s="5">
        <v>8.4</v>
      </c>
      <c r="AI5" s="5">
        <v>7.4</v>
      </c>
      <c r="AJ5" s="5">
        <v>8.4</v>
      </c>
      <c r="AK5" s="5">
        <v>8.4</v>
      </c>
      <c r="AL5" s="5">
        <v>8</v>
      </c>
      <c r="AM5" s="5">
        <v>8.1</v>
      </c>
      <c r="AN5" s="5">
        <v>7</v>
      </c>
      <c r="AO5" s="5">
        <v>8.6</v>
      </c>
      <c r="AP5" s="5">
        <v>9</v>
      </c>
      <c r="AQ5" s="5">
        <v>7.2</v>
      </c>
      <c r="AR5" s="5">
        <v>8.6999999999999993</v>
      </c>
      <c r="AS5" s="5">
        <v>9.6</v>
      </c>
      <c r="AT5" s="5">
        <v>9.1999999999999993</v>
      </c>
      <c r="AU5" s="5">
        <v>8.9</v>
      </c>
      <c r="AV5" s="5">
        <v>10</v>
      </c>
      <c r="AW5" s="5">
        <v>8.6999999999999993</v>
      </c>
      <c r="AX5" s="5">
        <v>7.7</v>
      </c>
      <c r="AY5" s="5">
        <v>9.3000000000000007</v>
      </c>
      <c r="AZ5" s="5">
        <v>8.8000000000000007</v>
      </c>
      <c r="BA5" s="5">
        <v>8.6</v>
      </c>
      <c r="BB5" s="5">
        <v>8</v>
      </c>
      <c r="BC5" s="5">
        <v>10.4</v>
      </c>
      <c r="BD5" s="5">
        <v>9.6</v>
      </c>
      <c r="BE5" s="5">
        <v>10.4</v>
      </c>
      <c r="BF5" s="5">
        <v>10.3</v>
      </c>
      <c r="BG5" s="5">
        <v>8.8000000000000007</v>
      </c>
      <c r="BH5" s="5">
        <v>10.6</v>
      </c>
      <c r="BI5" s="5">
        <v>10</v>
      </c>
      <c r="BJ5" s="5">
        <v>10.9</v>
      </c>
      <c r="BK5" s="5">
        <v>9.6</v>
      </c>
      <c r="BL5" s="5">
        <v>10.4</v>
      </c>
      <c r="BM5" s="5">
        <v>9.1</v>
      </c>
      <c r="BN5" s="5">
        <v>9.6</v>
      </c>
      <c r="BO5" s="5">
        <v>8.6999999999999993</v>
      </c>
      <c r="BP5" s="5">
        <v>9.6999999999999993</v>
      </c>
      <c r="BQ5" s="5">
        <v>8.8000000000000007</v>
      </c>
      <c r="BR5" s="5">
        <v>8.6999999999999993</v>
      </c>
      <c r="BS5" s="5">
        <v>9.3000000000000007</v>
      </c>
      <c r="BT5" s="5">
        <v>11.1</v>
      </c>
      <c r="BU5" s="5">
        <v>10.1</v>
      </c>
      <c r="BV5" s="5">
        <v>9.3000000000000007</v>
      </c>
      <c r="BW5" s="5">
        <v>8.9</v>
      </c>
      <c r="BX5" s="5">
        <v>7.6</v>
      </c>
      <c r="BY5" s="5">
        <v>9.1</v>
      </c>
      <c r="BZ5" s="5">
        <v>9.6</v>
      </c>
      <c r="CA5" s="5">
        <v>7.3</v>
      </c>
      <c r="CB5" s="5">
        <v>9.6</v>
      </c>
      <c r="CC5" s="5">
        <v>9.5</v>
      </c>
      <c r="CD5" s="5">
        <v>10</v>
      </c>
      <c r="CE5" s="4">
        <v>9.1999999999999993</v>
      </c>
      <c r="CF5" s="4">
        <v>11.8</v>
      </c>
      <c r="CG5" s="4">
        <v>9.5</v>
      </c>
      <c r="CH5" s="4">
        <v>9.1999999999999993</v>
      </c>
      <c r="CI5" s="4">
        <v>9.5</v>
      </c>
      <c r="CJ5" s="4"/>
      <c r="CK5" s="13"/>
      <c r="CL5" s="13"/>
      <c r="CM5" s="13"/>
    </row>
    <row r="6" spans="1:102" x14ac:dyDescent="0.25">
      <c r="A6" s="1" t="s">
        <v>41</v>
      </c>
      <c r="B6" s="5">
        <f t="shared" si="0"/>
        <v>12.593902439024388</v>
      </c>
      <c r="C6" s="5">
        <v>12.8</v>
      </c>
      <c r="D6" s="9" t="s">
        <v>139</v>
      </c>
      <c r="E6" s="5">
        <v>11.5</v>
      </c>
      <c r="F6" s="5">
        <v>11.8</v>
      </c>
      <c r="G6" s="5">
        <v>12.5</v>
      </c>
      <c r="H6" s="5">
        <v>13.5</v>
      </c>
      <c r="I6" s="5">
        <v>12.4</v>
      </c>
      <c r="J6" s="5">
        <v>12.6</v>
      </c>
      <c r="K6" s="5">
        <v>11.6</v>
      </c>
      <c r="L6" s="5">
        <v>12.1</v>
      </c>
      <c r="M6" s="5">
        <v>13.4</v>
      </c>
      <c r="N6" s="5">
        <v>13.6</v>
      </c>
      <c r="O6" s="5">
        <v>13.7</v>
      </c>
      <c r="P6" s="5">
        <v>11.6</v>
      </c>
      <c r="Q6" s="5">
        <v>12.9</v>
      </c>
      <c r="R6" s="5">
        <v>10.7</v>
      </c>
      <c r="S6" s="5">
        <v>12.4</v>
      </c>
      <c r="T6" s="5">
        <v>12</v>
      </c>
      <c r="U6" s="5">
        <v>13.1</v>
      </c>
      <c r="V6" s="5">
        <v>12.6</v>
      </c>
      <c r="W6" s="5">
        <v>10.6</v>
      </c>
      <c r="X6" s="5">
        <v>13.7</v>
      </c>
      <c r="Y6" s="5">
        <v>14.7</v>
      </c>
      <c r="Z6" s="5">
        <v>15.2</v>
      </c>
      <c r="AA6" s="5">
        <v>12.2</v>
      </c>
      <c r="AB6" s="5">
        <v>12.1</v>
      </c>
      <c r="AC6" s="5">
        <v>12.8</v>
      </c>
      <c r="AD6" s="5">
        <v>11.4</v>
      </c>
      <c r="AE6" s="5">
        <v>12.7</v>
      </c>
      <c r="AF6" s="5">
        <v>11</v>
      </c>
      <c r="AG6" s="5">
        <v>10.7</v>
      </c>
      <c r="AH6" s="5">
        <v>11.5</v>
      </c>
      <c r="AI6" s="5">
        <v>12.2</v>
      </c>
      <c r="AJ6" s="5">
        <v>12.5</v>
      </c>
      <c r="AK6" s="5">
        <v>13.2</v>
      </c>
      <c r="AL6" s="5">
        <v>11.5</v>
      </c>
      <c r="AM6" s="5">
        <v>11.8</v>
      </c>
      <c r="AN6" s="5">
        <v>12.6</v>
      </c>
      <c r="AO6" s="5">
        <v>12.1</v>
      </c>
      <c r="AP6" s="5">
        <v>10.6</v>
      </c>
      <c r="AQ6" s="5">
        <v>11.7</v>
      </c>
      <c r="AR6" s="5">
        <v>11.6</v>
      </c>
      <c r="AS6" s="5">
        <v>11.4</v>
      </c>
      <c r="AT6" s="5">
        <v>11.8</v>
      </c>
      <c r="AU6" s="5">
        <v>12.8</v>
      </c>
      <c r="AV6" s="5">
        <v>12.3</v>
      </c>
      <c r="AW6" s="5">
        <v>12.5</v>
      </c>
      <c r="AX6" s="5">
        <v>12.1</v>
      </c>
      <c r="AY6" s="5">
        <v>13.7</v>
      </c>
      <c r="AZ6" s="5">
        <v>11.3</v>
      </c>
      <c r="BA6" s="5">
        <v>12.3</v>
      </c>
      <c r="BB6" s="5">
        <v>12.5</v>
      </c>
      <c r="BC6" s="5">
        <v>13.1</v>
      </c>
      <c r="BD6" s="5">
        <v>12.4</v>
      </c>
      <c r="BE6" s="5">
        <v>12.8</v>
      </c>
      <c r="BF6" s="5">
        <v>12.7</v>
      </c>
      <c r="BG6" s="5">
        <v>12.3</v>
      </c>
      <c r="BH6" s="5">
        <v>13.6</v>
      </c>
      <c r="BI6" s="5">
        <v>14.6</v>
      </c>
      <c r="BJ6" s="5">
        <v>13.8</v>
      </c>
      <c r="BK6" s="5">
        <v>14.2</v>
      </c>
      <c r="BL6" s="5">
        <v>11.8</v>
      </c>
      <c r="BM6" s="5">
        <v>14</v>
      </c>
      <c r="BN6" s="5">
        <v>13.4</v>
      </c>
      <c r="BO6" s="5">
        <v>11.3</v>
      </c>
      <c r="BP6" s="5">
        <v>11.7</v>
      </c>
      <c r="BQ6" s="5">
        <v>12.3</v>
      </c>
      <c r="BR6" s="5">
        <v>11.7</v>
      </c>
      <c r="BS6" s="5">
        <v>12.6</v>
      </c>
      <c r="BT6" s="5">
        <v>14.1</v>
      </c>
      <c r="BU6" s="5">
        <v>14.3</v>
      </c>
      <c r="BV6" s="5">
        <v>13</v>
      </c>
      <c r="BW6" s="5">
        <v>12.8</v>
      </c>
      <c r="BX6" s="5">
        <v>12.8</v>
      </c>
      <c r="BY6" s="5">
        <v>12.7</v>
      </c>
      <c r="BZ6" s="5">
        <v>12</v>
      </c>
      <c r="CA6" s="5">
        <v>11.2</v>
      </c>
      <c r="CB6" s="5">
        <v>12.2</v>
      </c>
      <c r="CC6" s="5">
        <v>13.3</v>
      </c>
      <c r="CD6" s="5">
        <v>14.2</v>
      </c>
      <c r="CE6" s="4">
        <v>14.7</v>
      </c>
      <c r="CF6" s="4">
        <v>14.3</v>
      </c>
      <c r="CG6" s="4">
        <v>12.8</v>
      </c>
      <c r="CH6" s="4">
        <v>14.9</v>
      </c>
      <c r="CI6" s="4">
        <v>14.2</v>
      </c>
      <c r="CJ6" s="4"/>
      <c r="CK6" s="13"/>
      <c r="CL6" s="13"/>
      <c r="CM6" s="13"/>
    </row>
    <row r="7" spans="1:102" x14ac:dyDescent="0.25">
      <c r="A7" s="1" t="s">
        <v>42</v>
      </c>
      <c r="B7" s="5">
        <f t="shared" si="0"/>
        <v>15.40365853658537</v>
      </c>
      <c r="C7" s="5">
        <v>15.7</v>
      </c>
      <c r="D7" s="9" t="s">
        <v>154</v>
      </c>
      <c r="E7" s="5">
        <v>15.3</v>
      </c>
      <c r="F7" s="5">
        <v>15.3</v>
      </c>
      <c r="G7" s="5">
        <v>13.9</v>
      </c>
      <c r="H7" s="5">
        <v>15.8</v>
      </c>
      <c r="I7" s="5">
        <v>15.5</v>
      </c>
      <c r="J7" s="5">
        <v>14.8</v>
      </c>
      <c r="K7" s="5">
        <v>14.9</v>
      </c>
      <c r="L7" s="5">
        <v>15.4</v>
      </c>
      <c r="M7" s="5">
        <v>14.9</v>
      </c>
      <c r="N7" s="5">
        <v>14.8</v>
      </c>
      <c r="O7" s="5">
        <v>15.8</v>
      </c>
      <c r="P7" s="5">
        <v>16.399999999999999</v>
      </c>
      <c r="Q7" s="5">
        <v>14.7</v>
      </c>
      <c r="R7" s="5">
        <v>15.8</v>
      </c>
      <c r="S7" s="5">
        <v>16.3</v>
      </c>
      <c r="T7" s="5">
        <v>13.8</v>
      </c>
      <c r="U7" s="5">
        <v>14.3</v>
      </c>
      <c r="V7" s="5">
        <v>13.6</v>
      </c>
      <c r="W7" s="5">
        <v>14.1</v>
      </c>
      <c r="X7" s="5">
        <v>14.2</v>
      </c>
      <c r="Y7" s="5">
        <v>15.9</v>
      </c>
      <c r="Z7" s="5">
        <v>18</v>
      </c>
      <c r="AA7" s="5">
        <v>15.8</v>
      </c>
      <c r="AB7" s="5">
        <v>15.1</v>
      </c>
      <c r="AC7" s="5">
        <v>16.8</v>
      </c>
      <c r="AD7" s="5">
        <v>15.3</v>
      </c>
      <c r="AE7" s="5">
        <v>15</v>
      </c>
      <c r="AF7" s="5">
        <v>14.5</v>
      </c>
      <c r="AG7" s="5">
        <v>14.8</v>
      </c>
      <c r="AH7" s="5">
        <v>14</v>
      </c>
      <c r="AI7" s="5">
        <v>16.8</v>
      </c>
      <c r="AJ7" s="5">
        <v>15</v>
      </c>
      <c r="AK7" s="5">
        <v>17.3</v>
      </c>
      <c r="AL7" s="5">
        <v>16</v>
      </c>
      <c r="AM7" s="5">
        <v>13.5</v>
      </c>
      <c r="AN7" s="5">
        <v>14.6</v>
      </c>
      <c r="AO7" s="5">
        <v>14.3</v>
      </c>
      <c r="AP7" s="5">
        <v>14.5</v>
      </c>
      <c r="AQ7" s="5">
        <v>14.3</v>
      </c>
      <c r="AR7" s="5">
        <v>13.7</v>
      </c>
      <c r="AS7" s="5">
        <v>15.3</v>
      </c>
      <c r="AT7" s="5">
        <v>16.3</v>
      </c>
      <c r="AU7" s="5">
        <v>15.2</v>
      </c>
      <c r="AV7" s="5">
        <v>14.2</v>
      </c>
      <c r="AW7" s="5">
        <v>13.9</v>
      </c>
      <c r="AX7" s="5">
        <v>16.7</v>
      </c>
      <c r="AY7" s="5">
        <v>15.3</v>
      </c>
      <c r="AZ7" s="5">
        <v>14.7</v>
      </c>
      <c r="BA7" s="5">
        <v>14.9</v>
      </c>
      <c r="BB7" s="5">
        <v>15.8</v>
      </c>
      <c r="BC7" s="5">
        <v>16</v>
      </c>
      <c r="BD7" s="5">
        <v>15.1</v>
      </c>
      <c r="BE7" s="5">
        <v>16.100000000000001</v>
      </c>
      <c r="BF7" s="5">
        <v>15.4</v>
      </c>
      <c r="BG7" s="5">
        <v>14.6</v>
      </c>
      <c r="BH7" s="5">
        <v>17.2</v>
      </c>
      <c r="BI7" s="5">
        <v>15.8</v>
      </c>
      <c r="BJ7" s="5">
        <v>15</v>
      </c>
      <c r="BK7" s="5">
        <v>16.600000000000001</v>
      </c>
      <c r="BL7" s="5">
        <v>15.2</v>
      </c>
      <c r="BM7" s="5">
        <v>15.6</v>
      </c>
      <c r="BN7" s="5">
        <v>16.5</v>
      </c>
      <c r="BO7" s="5">
        <v>14.5</v>
      </c>
      <c r="BP7" s="5">
        <v>15.6</v>
      </c>
      <c r="BQ7" s="5">
        <v>14.7</v>
      </c>
      <c r="BR7" s="5">
        <v>16.5</v>
      </c>
      <c r="BS7" s="5">
        <v>16.8</v>
      </c>
      <c r="BT7" s="5">
        <v>17.3</v>
      </c>
      <c r="BU7" s="5">
        <v>15.6</v>
      </c>
      <c r="BV7" s="5">
        <v>16.7</v>
      </c>
      <c r="BW7" s="5">
        <v>15.2</v>
      </c>
      <c r="BX7" s="5">
        <v>14.4</v>
      </c>
      <c r="BY7" s="5">
        <v>17.399999999999999</v>
      </c>
      <c r="BZ7" s="5">
        <v>15</v>
      </c>
      <c r="CA7" s="5">
        <v>15.3</v>
      </c>
      <c r="CB7" s="5">
        <v>14.3</v>
      </c>
      <c r="CC7" s="5">
        <v>16.3</v>
      </c>
      <c r="CD7" s="5">
        <v>15.7</v>
      </c>
      <c r="CE7" s="4">
        <v>17.899999999999999</v>
      </c>
      <c r="CF7" s="4">
        <v>16.2</v>
      </c>
      <c r="CG7" s="4">
        <v>15.6</v>
      </c>
      <c r="CH7" s="4">
        <v>15.9</v>
      </c>
      <c r="CI7" s="4">
        <v>16.399999999999999</v>
      </c>
      <c r="CJ7" s="4"/>
      <c r="CK7" s="13"/>
      <c r="CL7" s="13"/>
      <c r="CM7" s="13"/>
    </row>
    <row r="8" spans="1:102" x14ac:dyDescent="0.25">
      <c r="A8" s="1" t="s">
        <v>43</v>
      </c>
      <c r="B8" s="5">
        <f>AVERAGE(E8:CH8)</f>
        <v>17.678048780487799</v>
      </c>
      <c r="C8" s="5">
        <v>18</v>
      </c>
      <c r="D8" s="9" t="s">
        <v>154</v>
      </c>
      <c r="E8" s="5">
        <v>17.100000000000001</v>
      </c>
      <c r="F8" s="5">
        <v>17.399999999999999</v>
      </c>
      <c r="G8" s="5">
        <v>16.5</v>
      </c>
      <c r="H8" s="5">
        <v>17.399999999999999</v>
      </c>
      <c r="I8" s="5">
        <v>18.7</v>
      </c>
      <c r="J8" s="5">
        <v>18.7</v>
      </c>
      <c r="K8" s="5">
        <v>17.399999999999999</v>
      </c>
      <c r="L8" s="5">
        <v>17.8</v>
      </c>
      <c r="M8" s="5">
        <v>17.600000000000001</v>
      </c>
      <c r="N8" s="5">
        <v>17.2</v>
      </c>
      <c r="O8" s="5">
        <v>17.399999999999999</v>
      </c>
      <c r="P8" s="5">
        <v>17</v>
      </c>
      <c r="Q8" s="5">
        <v>16.600000000000001</v>
      </c>
      <c r="R8" s="5">
        <v>17.3</v>
      </c>
      <c r="S8" s="5">
        <v>18</v>
      </c>
      <c r="T8" s="5">
        <v>17.7</v>
      </c>
      <c r="U8" s="5">
        <v>17.8</v>
      </c>
      <c r="V8" s="5">
        <v>15.6</v>
      </c>
      <c r="W8" s="5">
        <v>15.8</v>
      </c>
      <c r="X8" s="5">
        <v>18.3</v>
      </c>
      <c r="Y8" s="5">
        <v>16.399999999999999</v>
      </c>
      <c r="Z8" s="5">
        <v>20.6</v>
      </c>
      <c r="AA8" s="5">
        <v>18.100000000000001</v>
      </c>
      <c r="AB8" s="5">
        <v>18.600000000000001</v>
      </c>
      <c r="AC8" s="5">
        <v>18.8</v>
      </c>
      <c r="AD8" s="5">
        <v>17.2</v>
      </c>
      <c r="AE8" s="5">
        <v>16.2</v>
      </c>
      <c r="AF8" s="5">
        <v>16</v>
      </c>
      <c r="AG8" s="5">
        <v>17.600000000000001</v>
      </c>
      <c r="AH8" s="5">
        <v>16</v>
      </c>
      <c r="AI8" s="5">
        <v>17.5</v>
      </c>
      <c r="AJ8" s="5">
        <v>17.899999999999999</v>
      </c>
      <c r="AK8" s="5">
        <v>17.2</v>
      </c>
      <c r="AL8" s="5">
        <v>17.100000000000001</v>
      </c>
      <c r="AM8" s="5">
        <v>17.3</v>
      </c>
      <c r="AN8" s="5">
        <v>16.899999999999999</v>
      </c>
      <c r="AO8" s="5">
        <v>16.8</v>
      </c>
      <c r="AP8" s="5">
        <v>15.9</v>
      </c>
      <c r="AQ8" s="5">
        <v>18</v>
      </c>
      <c r="AR8" s="5">
        <v>16.899999999999999</v>
      </c>
      <c r="AS8" s="5">
        <v>16.600000000000001</v>
      </c>
      <c r="AT8" s="5">
        <v>18.100000000000001</v>
      </c>
      <c r="AU8" s="5">
        <v>17.899999999999999</v>
      </c>
      <c r="AV8" s="5">
        <v>16.5</v>
      </c>
      <c r="AW8" s="5">
        <v>17.100000000000001</v>
      </c>
      <c r="AX8" s="5">
        <v>17</v>
      </c>
      <c r="AY8" s="5">
        <v>16.7</v>
      </c>
      <c r="AZ8" s="5">
        <v>17.2</v>
      </c>
      <c r="BA8" s="5">
        <v>19.3</v>
      </c>
      <c r="BB8" s="5">
        <v>16.100000000000001</v>
      </c>
      <c r="BC8" s="5">
        <v>17.5</v>
      </c>
      <c r="BD8" s="5">
        <v>17.600000000000001</v>
      </c>
      <c r="BE8" s="5">
        <v>17.399999999999999</v>
      </c>
      <c r="BF8" s="5">
        <v>18.7</v>
      </c>
      <c r="BG8" s="5">
        <v>17.8</v>
      </c>
      <c r="BH8" s="5">
        <v>18.399999999999999</v>
      </c>
      <c r="BI8" s="5">
        <v>16.3</v>
      </c>
      <c r="BJ8" s="5">
        <v>18.5</v>
      </c>
      <c r="BK8" s="5">
        <v>18.5</v>
      </c>
      <c r="BL8" s="5">
        <v>18.2</v>
      </c>
      <c r="BM8" s="5">
        <v>17.7</v>
      </c>
      <c r="BN8" s="5">
        <v>19.399999999999999</v>
      </c>
      <c r="BO8" s="5">
        <v>16.600000000000001</v>
      </c>
      <c r="BP8" s="5">
        <v>17.5</v>
      </c>
      <c r="BQ8" s="5">
        <v>17.3</v>
      </c>
      <c r="BR8" s="5">
        <v>18</v>
      </c>
      <c r="BS8" s="5">
        <v>19.100000000000001</v>
      </c>
      <c r="BT8" s="5">
        <v>19.8</v>
      </c>
      <c r="BU8" s="5">
        <v>18.100000000000001</v>
      </c>
      <c r="BV8" s="5">
        <v>18.7</v>
      </c>
      <c r="BW8" s="5">
        <v>18.899999999999999</v>
      </c>
      <c r="BX8" s="5">
        <v>17.8</v>
      </c>
      <c r="BY8" s="5">
        <v>19.600000000000001</v>
      </c>
      <c r="BZ8" s="5">
        <v>18.100000000000001</v>
      </c>
      <c r="CA8" s="5">
        <v>17.2</v>
      </c>
      <c r="CB8" s="5">
        <v>17.7</v>
      </c>
      <c r="CC8" s="5">
        <v>18.3</v>
      </c>
      <c r="CD8" s="5">
        <v>19</v>
      </c>
      <c r="CE8" s="4">
        <v>19.399999999999999</v>
      </c>
      <c r="CF8" s="4">
        <v>18.3</v>
      </c>
      <c r="CG8" s="4">
        <v>18.3</v>
      </c>
      <c r="CH8" s="4">
        <v>19.100000000000001</v>
      </c>
      <c r="CI8" s="4">
        <v>18.5</v>
      </c>
      <c r="CJ8" s="4"/>
      <c r="CK8" s="13"/>
      <c r="CL8" s="13"/>
      <c r="CM8" s="13"/>
    </row>
    <row r="9" spans="1:102" x14ac:dyDescent="0.25">
      <c r="A9" s="1" t="s">
        <v>44</v>
      </c>
      <c r="B9" s="5">
        <f t="shared" si="0"/>
        <v>17.512195121951216</v>
      </c>
      <c r="C9" s="5">
        <v>18</v>
      </c>
      <c r="D9" s="9" t="s">
        <v>155</v>
      </c>
      <c r="E9" s="5">
        <v>15.6</v>
      </c>
      <c r="F9" s="5">
        <v>16</v>
      </c>
      <c r="G9" s="5">
        <v>17.3</v>
      </c>
      <c r="H9" s="5">
        <v>17.5</v>
      </c>
      <c r="I9" s="5">
        <v>17.100000000000001</v>
      </c>
      <c r="J9" s="5">
        <v>15.8</v>
      </c>
      <c r="K9" s="5">
        <v>17</v>
      </c>
      <c r="L9" s="5">
        <v>17.100000000000001</v>
      </c>
      <c r="M9" s="5">
        <v>17</v>
      </c>
      <c r="N9" s="5">
        <v>16.7</v>
      </c>
      <c r="O9" s="5">
        <v>16.899999999999999</v>
      </c>
      <c r="P9" s="5">
        <v>16.399999999999999</v>
      </c>
      <c r="Q9" s="5">
        <v>16.5</v>
      </c>
      <c r="R9" s="5">
        <v>17.5</v>
      </c>
      <c r="S9" s="5">
        <v>16.600000000000001</v>
      </c>
      <c r="T9" s="5">
        <v>17.3</v>
      </c>
      <c r="U9" s="5">
        <v>17.399999999999999</v>
      </c>
      <c r="V9" s="5">
        <v>16.100000000000001</v>
      </c>
      <c r="W9" s="5">
        <v>16.2</v>
      </c>
      <c r="X9" s="5">
        <v>17.7</v>
      </c>
      <c r="Y9" s="5">
        <v>16.899999999999999</v>
      </c>
      <c r="Z9" s="5">
        <v>18.7</v>
      </c>
      <c r="AA9" s="5">
        <v>16.5</v>
      </c>
      <c r="AB9" s="5">
        <v>16.600000000000001</v>
      </c>
      <c r="AC9" s="5">
        <v>19</v>
      </c>
      <c r="AD9" s="5">
        <v>16.600000000000001</v>
      </c>
      <c r="AE9" s="5">
        <v>17.5</v>
      </c>
      <c r="AF9" s="5">
        <v>16.3</v>
      </c>
      <c r="AG9" s="5">
        <v>17.2</v>
      </c>
      <c r="AH9" s="5">
        <v>17.2</v>
      </c>
      <c r="AI9" s="5">
        <v>19.100000000000001</v>
      </c>
      <c r="AJ9" s="5">
        <v>16.399999999999999</v>
      </c>
      <c r="AK9" s="5">
        <v>15.7</v>
      </c>
      <c r="AL9" s="5">
        <v>16.600000000000001</v>
      </c>
      <c r="AM9" s="5">
        <v>18.399999999999999</v>
      </c>
      <c r="AN9" s="5">
        <v>17.8</v>
      </c>
      <c r="AO9" s="5">
        <v>15.7</v>
      </c>
      <c r="AP9" s="5">
        <v>17.3</v>
      </c>
      <c r="AQ9" s="5">
        <v>15.8</v>
      </c>
      <c r="AR9" s="5">
        <v>15.9</v>
      </c>
      <c r="AS9" s="5">
        <v>18.8</v>
      </c>
      <c r="AT9" s="5">
        <v>17.3</v>
      </c>
      <c r="AU9" s="5">
        <v>17.7</v>
      </c>
      <c r="AV9" s="5">
        <v>16.399999999999999</v>
      </c>
      <c r="AW9" s="5">
        <v>18.8</v>
      </c>
      <c r="AX9" s="5">
        <v>16.8</v>
      </c>
      <c r="AY9" s="5">
        <v>17.7</v>
      </c>
      <c r="AZ9" s="5">
        <v>17.5</v>
      </c>
      <c r="BA9" s="5">
        <v>17</v>
      </c>
      <c r="BB9" s="5">
        <v>18.7</v>
      </c>
      <c r="BC9" s="5">
        <v>17.7</v>
      </c>
      <c r="BD9" s="5">
        <v>17.7</v>
      </c>
      <c r="BE9" s="5">
        <v>17.2</v>
      </c>
      <c r="BF9" s="5">
        <v>19</v>
      </c>
      <c r="BG9" s="5">
        <v>18</v>
      </c>
      <c r="BH9" s="5">
        <v>17.8</v>
      </c>
      <c r="BI9" s="5">
        <v>17.600000000000001</v>
      </c>
      <c r="BJ9" s="5">
        <v>18.5</v>
      </c>
      <c r="BK9" s="5">
        <v>16.5</v>
      </c>
      <c r="BL9" s="5">
        <v>18.100000000000001</v>
      </c>
      <c r="BM9" s="5">
        <v>19</v>
      </c>
      <c r="BN9" s="5">
        <v>19.100000000000001</v>
      </c>
      <c r="BO9" s="5">
        <v>18.3</v>
      </c>
      <c r="BP9" s="5">
        <v>17.100000000000001</v>
      </c>
      <c r="BQ9" s="5">
        <v>17.5</v>
      </c>
      <c r="BR9" s="5">
        <v>17.899999999999999</v>
      </c>
      <c r="BS9" s="5">
        <v>18.600000000000001</v>
      </c>
      <c r="BT9" s="5">
        <v>19.3</v>
      </c>
      <c r="BU9" s="5">
        <v>19</v>
      </c>
      <c r="BV9" s="5">
        <v>17.600000000000001</v>
      </c>
      <c r="BW9" s="5">
        <v>17.8</v>
      </c>
      <c r="BX9" s="5">
        <v>17.8</v>
      </c>
      <c r="BY9" s="5">
        <v>18.100000000000001</v>
      </c>
      <c r="BZ9" s="5">
        <v>18.2</v>
      </c>
      <c r="CA9" s="5">
        <v>18.2</v>
      </c>
      <c r="CB9" s="5">
        <v>19</v>
      </c>
      <c r="CC9" s="5">
        <v>18.5</v>
      </c>
      <c r="CD9" s="5">
        <v>19.2</v>
      </c>
      <c r="CE9" s="4">
        <v>18.399999999999999</v>
      </c>
      <c r="CF9" s="4">
        <v>18.399999999999999</v>
      </c>
      <c r="CG9" s="4">
        <v>18.8</v>
      </c>
      <c r="CH9" s="4">
        <v>18.5</v>
      </c>
      <c r="CI9" s="4">
        <v>18.7</v>
      </c>
      <c r="CJ9" s="4"/>
      <c r="CK9" s="13"/>
      <c r="CL9" s="13"/>
      <c r="CM9" s="13"/>
    </row>
    <row r="10" spans="1:102" x14ac:dyDescent="0.25">
      <c r="A10" s="1" t="s">
        <v>45</v>
      </c>
      <c r="B10" s="5">
        <f t="shared" si="0"/>
        <v>14.58292682926829</v>
      </c>
      <c r="C10" s="5">
        <v>14.9</v>
      </c>
      <c r="D10" s="9" t="s">
        <v>154</v>
      </c>
      <c r="E10" s="5">
        <v>13.9</v>
      </c>
      <c r="F10" s="5">
        <v>14.8</v>
      </c>
      <c r="G10" s="5">
        <v>13.7</v>
      </c>
      <c r="H10" s="5">
        <v>15.9</v>
      </c>
      <c r="I10" s="5">
        <v>13.5</v>
      </c>
      <c r="J10" s="5">
        <v>14.2</v>
      </c>
      <c r="K10" s="5">
        <v>14.7</v>
      </c>
      <c r="L10" s="5">
        <v>15.5</v>
      </c>
      <c r="M10" s="5">
        <v>13</v>
      </c>
      <c r="N10" s="5">
        <v>14.5</v>
      </c>
      <c r="O10" s="5">
        <v>14.2</v>
      </c>
      <c r="P10" s="5">
        <v>13.3</v>
      </c>
      <c r="Q10" s="5">
        <v>14.9</v>
      </c>
      <c r="R10" s="5">
        <v>14.2</v>
      </c>
      <c r="S10" s="5">
        <v>14.3</v>
      </c>
      <c r="T10" s="5">
        <v>14.8</v>
      </c>
      <c r="U10" s="5">
        <v>14.6</v>
      </c>
      <c r="V10" s="5">
        <v>14.3</v>
      </c>
      <c r="W10" s="5">
        <v>13.7</v>
      </c>
      <c r="X10" s="5">
        <v>13.9</v>
      </c>
      <c r="Y10" s="5">
        <v>16.100000000000001</v>
      </c>
      <c r="Z10" s="5">
        <v>14.6</v>
      </c>
      <c r="AA10" s="5">
        <v>13.7</v>
      </c>
      <c r="AB10" s="5">
        <v>13.6</v>
      </c>
      <c r="AC10" s="5">
        <v>13.7</v>
      </c>
      <c r="AD10" s="5">
        <v>14.7</v>
      </c>
      <c r="AE10" s="5">
        <v>16</v>
      </c>
      <c r="AF10" s="5">
        <v>13.1</v>
      </c>
      <c r="AG10" s="5">
        <v>12.9</v>
      </c>
      <c r="AH10" s="5">
        <v>15</v>
      </c>
      <c r="AI10" s="5">
        <v>15.7</v>
      </c>
      <c r="AJ10" s="5">
        <v>13.7</v>
      </c>
      <c r="AK10" s="5">
        <v>14</v>
      </c>
      <c r="AL10" s="5">
        <v>12.6</v>
      </c>
      <c r="AM10" s="5">
        <v>13.1</v>
      </c>
      <c r="AN10" s="5">
        <v>12.4</v>
      </c>
      <c r="AO10" s="5">
        <v>14.8</v>
      </c>
      <c r="AP10" s="5">
        <v>15.8</v>
      </c>
      <c r="AQ10" s="5">
        <v>14.1</v>
      </c>
      <c r="AR10" s="5">
        <v>14.8</v>
      </c>
      <c r="AS10" s="5">
        <v>13.3</v>
      </c>
      <c r="AT10" s="5">
        <v>13.7</v>
      </c>
      <c r="AU10" s="5">
        <v>15.5</v>
      </c>
      <c r="AV10" s="5">
        <v>13.9</v>
      </c>
      <c r="AW10" s="5">
        <v>15</v>
      </c>
      <c r="AX10" s="5">
        <v>14.6</v>
      </c>
      <c r="AY10" s="5">
        <v>13.5</v>
      </c>
      <c r="AZ10" s="5">
        <v>13.9</v>
      </c>
      <c r="BA10" s="5">
        <v>13.1</v>
      </c>
      <c r="BB10" s="5">
        <v>14.5</v>
      </c>
      <c r="BC10" s="5">
        <v>15.8</v>
      </c>
      <c r="BD10" s="5">
        <v>14.5</v>
      </c>
      <c r="BE10" s="5">
        <v>15.3</v>
      </c>
      <c r="BF10" s="5">
        <v>16.100000000000001</v>
      </c>
      <c r="BG10" s="5">
        <v>14.9</v>
      </c>
      <c r="BH10" s="5">
        <v>13.9</v>
      </c>
      <c r="BI10" s="5">
        <v>14.8</v>
      </c>
      <c r="BJ10" s="5">
        <v>15.7</v>
      </c>
      <c r="BK10" s="5">
        <v>16.600000000000001</v>
      </c>
      <c r="BL10" s="5">
        <v>13.6</v>
      </c>
      <c r="BM10" s="5">
        <v>15.9</v>
      </c>
      <c r="BN10" s="5">
        <v>16.100000000000001</v>
      </c>
      <c r="BO10" s="5">
        <v>14.6</v>
      </c>
      <c r="BP10" s="5">
        <v>15</v>
      </c>
      <c r="BQ10" s="5">
        <v>14.8</v>
      </c>
      <c r="BR10" s="5">
        <v>15</v>
      </c>
      <c r="BS10" s="5">
        <v>15.8</v>
      </c>
      <c r="BT10" s="5">
        <v>14.5</v>
      </c>
      <c r="BU10" s="5">
        <v>14.7</v>
      </c>
      <c r="BV10" s="5">
        <v>15.3</v>
      </c>
      <c r="BW10" s="5">
        <v>14.2</v>
      </c>
      <c r="BX10" s="5">
        <v>14.6</v>
      </c>
      <c r="BY10" s="5">
        <v>15.7</v>
      </c>
      <c r="BZ10" s="5">
        <v>15.3</v>
      </c>
      <c r="CA10" s="5">
        <v>16</v>
      </c>
      <c r="CB10" s="5">
        <v>15.4</v>
      </c>
      <c r="CC10" s="5">
        <v>15.6</v>
      </c>
      <c r="CD10" s="5">
        <v>15.9</v>
      </c>
      <c r="CE10" s="4">
        <v>14.1</v>
      </c>
      <c r="CF10" s="4">
        <v>14.2</v>
      </c>
      <c r="CG10" s="4">
        <v>16</v>
      </c>
      <c r="CH10" s="4">
        <v>14.6</v>
      </c>
      <c r="CI10" s="4">
        <v>15.6</v>
      </c>
      <c r="CJ10" s="4"/>
      <c r="CK10" s="13"/>
      <c r="CL10" s="13"/>
      <c r="CM10" s="13"/>
    </row>
    <row r="11" spans="1:102" x14ac:dyDescent="0.25">
      <c r="A11" s="1" t="s">
        <v>46</v>
      </c>
      <c r="B11" s="5">
        <f t="shared" si="0"/>
        <v>10.210975609756098</v>
      </c>
      <c r="C11" s="5">
        <v>10.3</v>
      </c>
      <c r="D11" s="9" t="s">
        <v>140</v>
      </c>
      <c r="E11" s="5">
        <v>10.8</v>
      </c>
      <c r="F11" s="5">
        <v>10</v>
      </c>
      <c r="G11" s="5">
        <v>9.8000000000000007</v>
      </c>
      <c r="H11" s="5">
        <v>11.9</v>
      </c>
      <c r="I11" s="5">
        <v>10.7</v>
      </c>
      <c r="J11" s="5">
        <v>11.3</v>
      </c>
      <c r="K11" s="5">
        <v>10.8</v>
      </c>
      <c r="L11" s="5">
        <v>11.2</v>
      </c>
      <c r="M11" s="5">
        <v>10.199999999999999</v>
      </c>
      <c r="N11" s="5">
        <v>8.5</v>
      </c>
      <c r="O11" s="5">
        <v>10.6</v>
      </c>
      <c r="P11" s="5">
        <v>9.3000000000000007</v>
      </c>
      <c r="Q11" s="5">
        <v>8.3000000000000007</v>
      </c>
      <c r="R11" s="5">
        <v>9.6999999999999993</v>
      </c>
      <c r="S11" s="5">
        <v>9.4</v>
      </c>
      <c r="T11" s="5">
        <v>11</v>
      </c>
      <c r="U11" s="5">
        <v>10.7</v>
      </c>
      <c r="V11" s="5">
        <v>9.3000000000000007</v>
      </c>
      <c r="W11" s="5">
        <v>9.6999999999999993</v>
      </c>
      <c r="X11" s="5">
        <v>9.4</v>
      </c>
      <c r="Y11" s="5">
        <v>10</v>
      </c>
      <c r="Z11" s="5">
        <v>10.3</v>
      </c>
      <c r="AA11" s="5">
        <v>10.3</v>
      </c>
      <c r="AB11" s="5">
        <v>11.1</v>
      </c>
      <c r="AC11" s="5">
        <v>8.9</v>
      </c>
      <c r="AD11" s="5">
        <v>11.2</v>
      </c>
      <c r="AE11" s="5">
        <v>11.9</v>
      </c>
      <c r="AF11" s="5">
        <v>9.6</v>
      </c>
      <c r="AG11" s="5">
        <v>11</v>
      </c>
      <c r="AH11" s="5">
        <v>9.6</v>
      </c>
      <c r="AI11" s="5">
        <v>11</v>
      </c>
      <c r="AJ11" s="5">
        <v>9.6999999999999993</v>
      </c>
      <c r="AK11" s="5">
        <v>9.6999999999999993</v>
      </c>
      <c r="AL11" s="5">
        <v>8.6</v>
      </c>
      <c r="AM11" s="5">
        <v>9</v>
      </c>
      <c r="AN11" s="5">
        <v>7.9</v>
      </c>
      <c r="AO11" s="5">
        <v>9.6999999999999993</v>
      </c>
      <c r="AP11" s="5">
        <v>10.3</v>
      </c>
      <c r="AQ11" s="5">
        <v>9.6</v>
      </c>
      <c r="AR11" s="5">
        <v>10.1</v>
      </c>
      <c r="AS11" s="5">
        <v>9.5</v>
      </c>
      <c r="AT11" s="5">
        <v>10.4</v>
      </c>
      <c r="AU11" s="5">
        <v>10.5</v>
      </c>
      <c r="AV11" s="5">
        <v>10.8</v>
      </c>
      <c r="AW11" s="5">
        <v>9.3000000000000007</v>
      </c>
      <c r="AX11" s="5">
        <v>10.199999999999999</v>
      </c>
      <c r="AY11" s="5">
        <v>9.5</v>
      </c>
      <c r="AZ11" s="5">
        <v>8.8000000000000007</v>
      </c>
      <c r="BA11" s="5">
        <v>9.6</v>
      </c>
      <c r="BB11" s="5">
        <v>10.8</v>
      </c>
      <c r="BC11" s="5">
        <v>11</v>
      </c>
      <c r="BD11" s="5">
        <v>11.3</v>
      </c>
      <c r="BE11" s="5">
        <v>10.5</v>
      </c>
      <c r="BF11" s="5">
        <v>9.9</v>
      </c>
      <c r="BG11" s="5">
        <v>9.1999999999999993</v>
      </c>
      <c r="BH11" s="5">
        <v>11.3</v>
      </c>
      <c r="BI11" s="5">
        <v>11.5</v>
      </c>
      <c r="BJ11" s="5">
        <v>10.199999999999999</v>
      </c>
      <c r="BK11" s="5">
        <v>10.4</v>
      </c>
      <c r="BL11" s="5">
        <v>9.6999999999999993</v>
      </c>
      <c r="BM11" s="5">
        <v>10.5</v>
      </c>
      <c r="BN11" s="5">
        <v>10.8</v>
      </c>
      <c r="BO11" s="5">
        <v>9.6</v>
      </c>
      <c r="BP11" s="5">
        <v>10.4</v>
      </c>
      <c r="BQ11" s="5">
        <v>10</v>
      </c>
      <c r="BR11" s="5">
        <v>9.6999999999999993</v>
      </c>
      <c r="BS11" s="5">
        <v>11.6</v>
      </c>
      <c r="BT11" s="5">
        <v>10.8</v>
      </c>
      <c r="BU11" s="5">
        <v>11.3</v>
      </c>
      <c r="BV11" s="5">
        <v>10</v>
      </c>
      <c r="BW11" s="5">
        <v>9.6</v>
      </c>
      <c r="BX11" s="5">
        <v>10</v>
      </c>
      <c r="BY11" s="5">
        <v>10.1</v>
      </c>
      <c r="BZ11" s="5">
        <v>11.3</v>
      </c>
      <c r="CA11" s="5">
        <v>9.9</v>
      </c>
      <c r="CB11" s="5">
        <v>10.5</v>
      </c>
      <c r="CC11" s="5">
        <v>9.1999999999999993</v>
      </c>
      <c r="CD11" s="5">
        <v>13.1</v>
      </c>
      <c r="CE11" s="4">
        <v>11.8</v>
      </c>
      <c r="CF11" s="4">
        <v>11</v>
      </c>
      <c r="CG11" s="4">
        <v>9.8000000000000007</v>
      </c>
      <c r="CH11" s="4">
        <v>9.8000000000000007</v>
      </c>
      <c r="CI11" s="4">
        <v>8.6999999999999993</v>
      </c>
      <c r="CJ11" s="4"/>
      <c r="CK11" s="13"/>
      <c r="CL11" s="13"/>
      <c r="CM11" s="13"/>
    </row>
    <row r="12" spans="1:102" x14ac:dyDescent="0.25">
      <c r="A12" s="1" t="s">
        <v>47</v>
      </c>
      <c r="B12" s="5">
        <f t="shared" si="0"/>
        <v>6.1707317073170742</v>
      </c>
      <c r="C12" s="5">
        <v>6.3</v>
      </c>
      <c r="D12" s="9" t="s">
        <v>140</v>
      </c>
      <c r="E12" s="5">
        <v>6.5</v>
      </c>
      <c r="F12" s="5">
        <v>4.5</v>
      </c>
      <c r="G12" s="5">
        <v>8.9</v>
      </c>
      <c r="H12" s="5">
        <v>4.5999999999999996</v>
      </c>
      <c r="I12" s="5">
        <v>7.2</v>
      </c>
      <c r="J12" s="5">
        <v>5.3</v>
      </c>
      <c r="K12" s="5">
        <v>7</v>
      </c>
      <c r="L12" s="5">
        <v>7.5</v>
      </c>
      <c r="M12" s="5">
        <v>5.2</v>
      </c>
      <c r="N12" s="5">
        <v>3.9</v>
      </c>
      <c r="O12" s="5">
        <v>4.9000000000000004</v>
      </c>
      <c r="P12" s="5">
        <v>5.3</v>
      </c>
      <c r="Q12" s="5">
        <v>8.8000000000000007</v>
      </c>
      <c r="R12" s="5">
        <v>5.8</v>
      </c>
      <c r="S12" s="5">
        <v>5.6</v>
      </c>
      <c r="T12" s="5">
        <v>5.0999999999999996</v>
      </c>
      <c r="U12" s="5">
        <v>8</v>
      </c>
      <c r="V12" s="5">
        <v>8.8000000000000007</v>
      </c>
      <c r="W12" s="5">
        <v>3</v>
      </c>
      <c r="X12" s="5">
        <v>5</v>
      </c>
      <c r="Y12" s="5">
        <v>6</v>
      </c>
      <c r="Z12" s="5">
        <v>5.4</v>
      </c>
      <c r="AA12" s="5">
        <v>5.3</v>
      </c>
      <c r="AB12" s="5">
        <v>6.4</v>
      </c>
      <c r="AC12" s="5">
        <v>5.2</v>
      </c>
      <c r="AD12" s="5">
        <v>7.8</v>
      </c>
      <c r="AE12" s="5">
        <v>6.3</v>
      </c>
      <c r="AF12" s="5">
        <v>4.8</v>
      </c>
      <c r="AG12" s="5">
        <v>7.2</v>
      </c>
      <c r="AH12" s="5">
        <v>6.5</v>
      </c>
      <c r="AI12" s="5">
        <v>6.7</v>
      </c>
      <c r="AJ12" s="5">
        <v>6.7</v>
      </c>
      <c r="AK12" s="5">
        <v>6.5</v>
      </c>
      <c r="AL12" s="5">
        <v>5.0999999999999996</v>
      </c>
      <c r="AM12" s="5">
        <v>6.4</v>
      </c>
      <c r="AN12" s="5">
        <v>6.1</v>
      </c>
      <c r="AO12" s="5">
        <v>4.3</v>
      </c>
      <c r="AP12" s="5">
        <v>6.4</v>
      </c>
      <c r="AQ12" s="5">
        <v>5.6</v>
      </c>
      <c r="AR12" s="5">
        <v>6.1</v>
      </c>
      <c r="AS12" s="5">
        <v>5</v>
      </c>
      <c r="AT12" s="5">
        <v>4.0999999999999996</v>
      </c>
      <c r="AU12" s="5">
        <v>4.8</v>
      </c>
      <c r="AV12" s="5">
        <v>7</v>
      </c>
      <c r="AW12" s="5">
        <v>7.6</v>
      </c>
      <c r="AX12" s="5">
        <v>4.2</v>
      </c>
      <c r="AY12" s="5">
        <v>7.6</v>
      </c>
      <c r="AZ12" s="5">
        <v>6</v>
      </c>
      <c r="BA12" s="5">
        <v>0.1</v>
      </c>
      <c r="BB12" s="5">
        <v>6.2</v>
      </c>
      <c r="BC12" s="5">
        <v>8.3000000000000007</v>
      </c>
      <c r="BD12" s="5">
        <v>7</v>
      </c>
      <c r="BE12" s="5">
        <v>7</v>
      </c>
      <c r="BF12" s="5">
        <v>7</v>
      </c>
      <c r="BG12" s="5">
        <v>7.1</v>
      </c>
      <c r="BH12" s="5">
        <v>6.4</v>
      </c>
      <c r="BI12" s="5">
        <v>4.5</v>
      </c>
      <c r="BJ12" s="5">
        <v>5</v>
      </c>
      <c r="BK12" s="5">
        <v>8</v>
      </c>
      <c r="BL12" s="5">
        <v>5</v>
      </c>
      <c r="BM12" s="5">
        <v>7.4</v>
      </c>
      <c r="BN12" s="5">
        <v>7.9</v>
      </c>
      <c r="BO12" s="5">
        <v>7.8</v>
      </c>
      <c r="BP12" s="5">
        <v>5.5</v>
      </c>
      <c r="BQ12" s="5">
        <v>7.8</v>
      </c>
      <c r="BR12" s="5">
        <v>7.7</v>
      </c>
      <c r="BS12" s="5">
        <v>4.5999999999999996</v>
      </c>
      <c r="BT12" s="5">
        <v>6.8</v>
      </c>
      <c r="BU12" s="5">
        <v>5.7</v>
      </c>
      <c r="BV12" s="5">
        <v>5.7</v>
      </c>
      <c r="BW12" s="5">
        <v>5.9</v>
      </c>
      <c r="BX12" s="5">
        <v>8.1</v>
      </c>
      <c r="BY12" s="5">
        <v>7.1</v>
      </c>
      <c r="BZ12" s="5">
        <v>5.0999999999999996</v>
      </c>
      <c r="CA12" s="5">
        <v>5.2</v>
      </c>
      <c r="CB12" s="5">
        <v>7.2</v>
      </c>
      <c r="CC12" s="5">
        <v>6.2</v>
      </c>
      <c r="CD12" s="5">
        <v>5.8</v>
      </c>
      <c r="CE12" s="4">
        <v>5</v>
      </c>
      <c r="CF12" s="4">
        <v>9.3000000000000007</v>
      </c>
      <c r="CG12" s="4">
        <v>7</v>
      </c>
      <c r="CH12" s="4">
        <v>7.6</v>
      </c>
      <c r="CI12" s="4">
        <v>5.9</v>
      </c>
      <c r="CJ12" s="4"/>
      <c r="CK12" s="13"/>
      <c r="CL12" s="13"/>
      <c r="CM12" s="13"/>
    </row>
    <row r="13" spans="1:102" ht="15.75" thickBot="1" x14ac:dyDescent="0.3">
      <c r="A13" s="1" t="s">
        <v>48</v>
      </c>
      <c r="B13" s="5">
        <f t="shared" si="0"/>
        <v>3.770731707317073</v>
      </c>
      <c r="C13" s="5">
        <v>3.6</v>
      </c>
      <c r="D13" s="9" t="s">
        <v>157</v>
      </c>
      <c r="E13" s="5">
        <v>4</v>
      </c>
      <c r="F13" s="5">
        <v>3.3</v>
      </c>
      <c r="G13" s="5">
        <v>7</v>
      </c>
      <c r="H13" s="5">
        <v>5.2</v>
      </c>
      <c r="I13" s="5">
        <v>4.3</v>
      </c>
      <c r="J13" s="5">
        <v>4.9000000000000004</v>
      </c>
      <c r="K13" s="5">
        <v>3</v>
      </c>
      <c r="L13" s="5">
        <v>2.9</v>
      </c>
      <c r="M13" s="5">
        <v>3.7</v>
      </c>
      <c r="N13" s="5">
        <v>3.2</v>
      </c>
      <c r="O13" s="5">
        <v>4.4000000000000004</v>
      </c>
      <c r="P13" s="5">
        <v>1.2</v>
      </c>
      <c r="Q13" s="5">
        <v>2.2999999999999998</v>
      </c>
      <c r="R13" s="5">
        <v>6.2</v>
      </c>
      <c r="S13" s="5">
        <v>1.4</v>
      </c>
      <c r="T13" s="5">
        <v>5.2</v>
      </c>
      <c r="U13" s="5">
        <v>5.3</v>
      </c>
      <c r="V13" s="5">
        <v>4.8</v>
      </c>
      <c r="W13" s="5">
        <v>2.2000000000000002</v>
      </c>
      <c r="X13" s="5">
        <v>4.0999999999999996</v>
      </c>
      <c r="Y13" s="5">
        <v>5.7</v>
      </c>
      <c r="Z13" s="5">
        <v>5.2</v>
      </c>
      <c r="AA13" s="5">
        <v>4.3</v>
      </c>
      <c r="AB13" s="5">
        <v>4.0999999999999996</v>
      </c>
      <c r="AC13" s="5">
        <v>3.7</v>
      </c>
      <c r="AD13" s="5">
        <v>5.4</v>
      </c>
      <c r="AE13" s="5">
        <v>4.4000000000000004</v>
      </c>
      <c r="AF13" s="5">
        <v>0.7</v>
      </c>
      <c r="AG13" s="5">
        <v>3.2</v>
      </c>
      <c r="AH13" s="5">
        <v>5.9</v>
      </c>
      <c r="AI13" s="5">
        <v>3.9</v>
      </c>
      <c r="AJ13" s="5">
        <v>1.2</v>
      </c>
      <c r="AK13" s="5">
        <v>5.3</v>
      </c>
      <c r="AL13" s="5">
        <v>2.9</v>
      </c>
      <c r="AM13" s="5">
        <v>0.6</v>
      </c>
      <c r="AN13" s="5">
        <v>1.8</v>
      </c>
      <c r="AO13" s="5">
        <v>5.3</v>
      </c>
      <c r="AP13" s="5">
        <v>5.4</v>
      </c>
      <c r="AQ13" s="5">
        <v>3</v>
      </c>
      <c r="AR13" s="5">
        <v>5.5</v>
      </c>
      <c r="AS13" s="5">
        <v>2.9</v>
      </c>
      <c r="AT13" s="5">
        <v>2</v>
      </c>
      <c r="AU13" s="5">
        <v>5.9</v>
      </c>
      <c r="AV13" s="5">
        <v>5</v>
      </c>
      <c r="AW13" s="5">
        <v>3.9</v>
      </c>
      <c r="AX13" s="5">
        <v>4.0999999999999996</v>
      </c>
      <c r="AY13" s="5">
        <v>0.6</v>
      </c>
      <c r="AZ13" s="5">
        <v>0.6</v>
      </c>
      <c r="BA13" s="5">
        <v>1.8</v>
      </c>
      <c r="BB13" s="5">
        <v>4.5999999999999996</v>
      </c>
      <c r="BC13" s="5">
        <v>3.6</v>
      </c>
      <c r="BD13" s="5">
        <v>4.8</v>
      </c>
      <c r="BE13" s="5">
        <v>5</v>
      </c>
      <c r="BF13" s="5">
        <v>0.7</v>
      </c>
      <c r="BG13" s="5">
        <v>5.5</v>
      </c>
      <c r="BH13" s="5">
        <v>2.2000000000000002</v>
      </c>
      <c r="BI13" s="5">
        <v>4.4000000000000004</v>
      </c>
      <c r="BJ13" s="5">
        <v>4.4000000000000004</v>
      </c>
      <c r="BK13" s="5">
        <v>4.7</v>
      </c>
      <c r="BL13" s="5">
        <v>1.4</v>
      </c>
      <c r="BM13" s="5">
        <v>4.8</v>
      </c>
      <c r="BN13" s="5">
        <v>3.7</v>
      </c>
      <c r="BO13" s="5">
        <v>4.7</v>
      </c>
      <c r="BP13" s="5">
        <v>3.5</v>
      </c>
      <c r="BQ13" s="5">
        <v>4</v>
      </c>
      <c r="BR13" s="5">
        <v>5.4</v>
      </c>
      <c r="BS13" s="5">
        <v>4.4000000000000004</v>
      </c>
      <c r="BT13" s="5">
        <v>5.4</v>
      </c>
      <c r="BU13" s="5">
        <v>4.5999999999999996</v>
      </c>
      <c r="BV13" s="5">
        <v>4.5</v>
      </c>
      <c r="BW13" s="5">
        <v>3.2</v>
      </c>
      <c r="BX13" s="5">
        <v>0.9</v>
      </c>
      <c r="BY13" s="5">
        <v>2.1</v>
      </c>
      <c r="BZ13" s="5">
        <v>4.9000000000000004</v>
      </c>
      <c r="CA13" s="5">
        <v>3.8</v>
      </c>
      <c r="CB13" s="5">
        <v>4.4000000000000004</v>
      </c>
      <c r="CC13" s="5">
        <v>2.2000000000000002</v>
      </c>
      <c r="CD13" s="5">
        <v>4.9000000000000004</v>
      </c>
      <c r="CE13" s="4">
        <v>5.2</v>
      </c>
      <c r="CF13" s="4">
        <v>0.9</v>
      </c>
      <c r="CG13" s="4">
        <v>2.6</v>
      </c>
      <c r="CH13" s="4">
        <v>4.9000000000000004</v>
      </c>
      <c r="CI13" s="4"/>
      <c r="CJ13" s="4"/>
      <c r="CK13" s="13"/>
      <c r="CL13" s="13"/>
      <c r="CM13" s="13"/>
    </row>
    <row r="14" spans="1:102" s="23" customFormat="1" x14ac:dyDescent="0.25">
      <c r="A14" s="17" t="s">
        <v>49</v>
      </c>
      <c r="B14" s="18">
        <f t="shared" si="0"/>
        <v>10.103658536585366</v>
      </c>
      <c r="C14" s="19">
        <v>10.4</v>
      </c>
      <c r="D14" s="20" t="s">
        <v>154</v>
      </c>
      <c r="E14" s="18">
        <f>AVERAGE(E2:E13)</f>
        <v>9.0500000000000007</v>
      </c>
      <c r="F14" s="18">
        <f t="shared" ref="F14:BQ14" si="1">AVERAGE(F2:F13)</f>
        <v>9.6416666666666657</v>
      </c>
      <c r="G14" s="18">
        <f t="shared" si="1"/>
        <v>10.074999999999999</v>
      </c>
      <c r="H14" s="18">
        <f t="shared" si="1"/>
        <v>10.858333333333333</v>
      </c>
      <c r="I14" s="18">
        <f t="shared" si="1"/>
        <v>10.808333333333335</v>
      </c>
      <c r="J14" s="18">
        <f t="shared" si="1"/>
        <v>10.091666666666667</v>
      </c>
      <c r="K14" s="18">
        <f t="shared" si="1"/>
        <v>9.6166666666666671</v>
      </c>
      <c r="L14" s="18">
        <f t="shared" si="1"/>
        <v>10.316666666666666</v>
      </c>
      <c r="M14" s="18">
        <f t="shared" si="1"/>
        <v>9.9</v>
      </c>
      <c r="N14" s="18">
        <f t="shared" si="1"/>
        <v>9.7250000000000014</v>
      </c>
      <c r="O14" s="18">
        <f t="shared" si="1"/>
        <v>10.033333333333335</v>
      </c>
      <c r="P14" s="18">
        <f t="shared" si="1"/>
        <v>9.1499999999999986</v>
      </c>
      <c r="Q14" s="18">
        <f t="shared" si="1"/>
        <v>9.15</v>
      </c>
      <c r="R14" s="18">
        <f t="shared" si="1"/>
        <v>8.9833333333333325</v>
      </c>
      <c r="S14" s="18">
        <f t="shared" si="1"/>
        <v>9.35</v>
      </c>
      <c r="T14" s="18">
        <f t="shared" si="1"/>
        <v>9.7916666666666661</v>
      </c>
      <c r="U14" s="18">
        <f t="shared" si="1"/>
        <v>10.625</v>
      </c>
      <c r="V14" s="18">
        <f t="shared" si="1"/>
        <v>9.4083333333333332</v>
      </c>
      <c r="W14" s="18">
        <f t="shared" si="1"/>
        <v>8.5916666666666668</v>
      </c>
      <c r="X14" s="18">
        <f t="shared" si="1"/>
        <v>9.6333333333333346</v>
      </c>
      <c r="Y14" s="18">
        <f t="shared" si="1"/>
        <v>9.9333333333333336</v>
      </c>
      <c r="Z14" s="18">
        <f t="shared" si="1"/>
        <v>11.516666666666666</v>
      </c>
      <c r="AA14" s="18">
        <f t="shared" si="1"/>
        <v>9.9749999999999996</v>
      </c>
      <c r="AB14" s="18">
        <f t="shared" si="1"/>
        <v>10.1</v>
      </c>
      <c r="AC14" s="18">
        <f t="shared" si="1"/>
        <v>10.608333333333334</v>
      </c>
      <c r="AD14" s="18">
        <f t="shared" si="1"/>
        <v>10.216666666666667</v>
      </c>
      <c r="AE14" s="18">
        <f t="shared" si="1"/>
        <v>10.216666666666667</v>
      </c>
      <c r="AF14" s="18">
        <f t="shared" si="1"/>
        <v>9.0333333333333332</v>
      </c>
      <c r="AG14" s="18">
        <f t="shared" si="1"/>
        <v>9.5833333333333339</v>
      </c>
      <c r="AH14" s="18">
        <f t="shared" si="1"/>
        <v>9.7916666666666661</v>
      </c>
      <c r="AI14" s="18">
        <f t="shared" si="1"/>
        <v>10.433333333333335</v>
      </c>
      <c r="AJ14" s="18">
        <f t="shared" si="1"/>
        <v>9.875</v>
      </c>
      <c r="AK14" s="18">
        <f t="shared" si="1"/>
        <v>9.4416666666666682</v>
      </c>
      <c r="AL14" s="18">
        <f t="shared" si="1"/>
        <v>9.4166666666666661</v>
      </c>
      <c r="AM14" s="18">
        <f t="shared" si="1"/>
        <v>9.0666666666666647</v>
      </c>
      <c r="AN14" s="18">
        <f t="shared" si="1"/>
        <v>9.0583333333333336</v>
      </c>
      <c r="AO14" s="18">
        <f>AVERAGE(AO2:AO13)</f>
        <v>9.5666666666666664</v>
      </c>
      <c r="AP14" s="18">
        <f t="shared" si="1"/>
        <v>9.8833333333333346</v>
      </c>
      <c r="AQ14" s="18">
        <f t="shared" si="1"/>
        <v>9.1249999999999982</v>
      </c>
      <c r="AR14" s="18">
        <f t="shared" si="1"/>
        <v>9.6916666666666647</v>
      </c>
      <c r="AS14" s="18">
        <f t="shared" si="1"/>
        <v>9.7833333333333332</v>
      </c>
      <c r="AT14" s="18">
        <f t="shared" si="1"/>
        <v>9.9333333333333318</v>
      </c>
      <c r="AU14" s="18">
        <f t="shared" si="1"/>
        <v>10.049999999999999</v>
      </c>
      <c r="AV14" s="18">
        <f t="shared" si="1"/>
        <v>9.8333333333333339</v>
      </c>
      <c r="AW14" s="18">
        <f t="shared" si="1"/>
        <v>10.441666666666666</v>
      </c>
      <c r="AX14" s="18">
        <f t="shared" si="1"/>
        <v>9.5833333333333321</v>
      </c>
      <c r="AY14" s="18">
        <f t="shared" si="1"/>
        <v>10.391666666666666</v>
      </c>
      <c r="AZ14" s="18">
        <f t="shared" si="1"/>
        <v>9.7833333333333332</v>
      </c>
      <c r="BA14" s="18">
        <f t="shared" si="1"/>
        <v>8.8916666666666657</v>
      </c>
      <c r="BB14" s="18">
        <f t="shared" si="1"/>
        <v>10.408333333333333</v>
      </c>
      <c r="BC14" s="18">
        <f t="shared" si="1"/>
        <v>11.025</v>
      </c>
      <c r="BD14" s="18">
        <f t="shared" si="1"/>
        <v>10.5</v>
      </c>
      <c r="BE14" s="18">
        <f t="shared" si="1"/>
        <v>10.15</v>
      </c>
      <c r="BF14" s="18">
        <f t="shared" si="1"/>
        <v>10.233333333333333</v>
      </c>
      <c r="BG14" s="18">
        <f t="shared" si="1"/>
        <v>10.191666666666668</v>
      </c>
      <c r="BH14" s="18">
        <f t="shared" si="1"/>
        <v>11.033333333333333</v>
      </c>
      <c r="BI14" s="18">
        <f t="shared" si="1"/>
        <v>10.000000000000002</v>
      </c>
      <c r="BJ14" s="18">
        <f t="shared" si="1"/>
        <v>10.766666666666667</v>
      </c>
      <c r="BK14" s="18">
        <f t="shared" si="1"/>
        <v>11</v>
      </c>
      <c r="BL14" s="18">
        <f t="shared" si="1"/>
        <v>9.7750000000000004</v>
      </c>
      <c r="BM14" s="18">
        <f t="shared" si="1"/>
        <v>10.766666666666667</v>
      </c>
      <c r="BN14" s="18">
        <f t="shared" si="1"/>
        <v>11.33333333333333</v>
      </c>
      <c r="BO14" s="18">
        <f t="shared" si="1"/>
        <v>10.258333333333331</v>
      </c>
      <c r="BP14" s="18">
        <f t="shared" si="1"/>
        <v>10.133333333333333</v>
      </c>
      <c r="BQ14" s="18">
        <f t="shared" si="1"/>
        <v>10.233333333333333</v>
      </c>
      <c r="BR14" s="18">
        <f t="shared" ref="BR14:CH14" si="2">AVERAGE(BR2:BR13)</f>
        <v>10.333333333333334</v>
      </c>
      <c r="BS14" s="18">
        <f t="shared" si="2"/>
        <v>10.924999999999997</v>
      </c>
      <c r="BT14" s="18">
        <f t="shared" si="2"/>
        <v>11.433333333333335</v>
      </c>
      <c r="BU14" s="18">
        <f t="shared" si="2"/>
        <v>10.816666666666668</v>
      </c>
      <c r="BV14" s="18">
        <f t="shared" si="2"/>
        <v>10.666666666666666</v>
      </c>
      <c r="BW14" s="18">
        <f t="shared" si="2"/>
        <v>10.233333333333333</v>
      </c>
      <c r="BX14" s="18">
        <f t="shared" si="2"/>
        <v>9.85</v>
      </c>
      <c r="BY14" s="18">
        <f t="shared" si="2"/>
        <v>10.249999999999998</v>
      </c>
      <c r="BZ14" s="18">
        <f t="shared" si="2"/>
        <v>10.966666666666667</v>
      </c>
      <c r="CA14" s="18">
        <f t="shared" si="2"/>
        <v>9.8833333333333346</v>
      </c>
      <c r="CB14" s="18">
        <f t="shared" si="2"/>
        <v>10.358333333333334</v>
      </c>
      <c r="CC14" s="18">
        <f t="shared" si="2"/>
        <v>10.375</v>
      </c>
      <c r="CD14" s="18">
        <f t="shared" si="2"/>
        <v>10.966666666666667</v>
      </c>
      <c r="CE14" s="18">
        <f t="shared" si="2"/>
        <v>11.433333333333332</v>
      </c>
      <c r="CF14" s="18">
        <f t="shared" si="2"/>
        <v>11.216666666666667</v>
      </c>
      <c r="CG14" s="18">
        <f t="shared" si="2"/>
        <v>10.174999999999999</v>
      </c>
      <c r="CH14" s="18">
        <f t="shared" si="2"/>
        <v>10.783333333333331</v>
      </c>
      <c r="CI14" s="21"/>
      <c r="CJ14" s="21"/>
      <c r="CK14" s="22"/>
      <c r="CL14" s="22"/>
      <c r="CM14" s="22"/>
    </row>
    <row r="15" spans="1:102" s="30" customFormat="1" ht="15.75" thickBot="1" x14ac:dyDescent="0.3">
      <c r="A15" s="24"/>
      <c r="B15" s="25"/>
      <c r="C15" s="26"/>
      <c r="D15" s="27"/>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8"/>
      <c r="CJ15" s="28"/>
      <c r="CK15" s="29"/>
      <c r="CL15" s="29"/>
      <c r="CM15" s="29"/>
    </row>
    <row r="16" spans="1:102" s="38" customFormat="1" ht="15.75" thickBot="1" x14ac:dyDescent="0.3">
      <c r="A16" s="31" t="s">
        <v>275</v>
      </c>
      <c r="B16" s="34">
        <f>AVERAGE(B4:B6)</f>
        <v>9.3833333333333329</v>
      </c>
      <c r="C16" s="34">
        <f>AVERAGE(C4:C6)</f>
        <v>9.7000000000000011</v>
      </c>
      <c r="D16" s="35" t="s">
        <v>154</v>
      </c>
      <c r="E16" s="34">
        <f>AVERAGE(E4:E6)</f>
        <v>9.0666666666666664</v>
      </c>
      <c r="F16" s="34">
        <f t="shared" ref="F16:BQ16" si="3">AVERAGE(F4:F6)</f>
        <v>9.0333333333333332</v>
      </c>
      <c r="G16" s="34">
        <f t="shared" si="3"/>
        <v>9.0333333333333332</v>
      </c>
      <c r="H16" s="34">
        <f t="shared" si="3"/>
        <v>10.666666666666666</v>
      </c>
      <c r="I16" s="34">
        <f t="shared" si="3"/>
        <v>10.5</v>
      </c>
      <c r="J16" s="34">
        <f t="shared" si="3"/>
        <v>9.5333333333333332</v>
      </c>
      <c r="K16" s="34">
        <f t="shared" si="3"/>
        <v>8.8666666666666671</v>
      </c>
      <c r="L16" s="34">
        <f t="shared" si="3"/>
        <v>9.2999999999999989</v>
      </c>
      <c r="M16" s="34">
        <f t="shared" si="3"/>
        <v>9.0666666666666682</v>
      </c>
      <c r="N16" s="34">
        <f t="shared" si="3"/>
        <v>9.5333333333333332</v>
      </c>
      <c r="O16" s="34">
        <f t="shared" si="3"/>
        <v>10.299999999999999</v>
      </c>
      <c r="P16" s="34">
        <f t="shared" si="3"/>
        <v>8.3333333333333339</v>
      </c>
      <c r="Q16" s="34">
        <f t="shared" si="3"/>
        <v>9.3666666666666671</v>
      </c>
      <c r="R16" s="34">
        <f t="shared" si="3"/>
        <v>8.0333333333333332</v>
      </c>
      <c r="S16" s="34">
        <f t="shared" si="3"/>
        <v>8.2000000000000011</v>
      </c>
      <c r="T16" s="34">
        <f t="shared" si="3"/>
        <v>8.8666666666666671</v>
      </c>
      <c r="U16" s="34">
        <f t="shared" si="3"/>
        <v>9.5333333333333332</v>
      </c>
      <c r="V16" s="34">
        <f t="shared" si="3"/>
        <v>8.2666666666666657</v>
      </c>
      <c r="W16" s="34">
        <f t="shared" si="3"/>
        <v>7.2666666666666657</v>
      </c>
      <c r="X16" s="34">
        <f t="shared" si="3"/>
        <v>9.4333333333333318</v>
      </c>
      <c r="Y16" s="34">
        <f t="shared" si="3"/>
        <v>10.366666666666665</v>
      </c>
      <c r="Z16" s="34">
        <f t="shared" si="3"/>
        <v>10.6</v>
      </c>
      <c r="AA16" s="34">
        <f t="shared" si="3"/>
        <v>9.2333333333333325</v>
      </c>
      <c r="AB16" s="34">
        <f t="shared" si="3"/>
        <v>9.3333333333333339</v>
      </c>
      <c r="AC16" s="34">
        <f t="shared" si="3"/>
        <v>9.9333333333333336</v>
      </c>
      <c r="AD16" s="34">
        <f t="shared" si="3"/>
        <v>8.7000000000000011</v>
      </c>
      <c r="AE16" s="34">
        <f t="shared" si="3"/>
        <v>9.2333333333333325</v>
      </c>
      <c r="AF16" s="34">
        <f t="shared" si="3"/>
        <v>8.2333333333333325</v>
      </c>
      <c r="AG16" s="34">
        <f t="shared" si="3"/>
        <v>8.1333333333333329</v>
      </c>
      <c r="AH16" s="34">
        <f t="shared" si="3"/>
        <v>8.7000000000000011</v>
      </c>
      <c r="AI16" s="34">
        <f t="shared" si="3"/>
        <v>8.2666666666666675</v>
      </c>
      <c r="AJ16" s="34">
        <f t="shared" si="3"/>
        <v>9.5333333333333332</v>
      </c>
      <c r="AK16" s="34">
        <f t="shared" si="3"/>
        <v>9.1666666666666661</v>
      </c>
      <c r="AL16" s="34">
        <f t="shared" si="3"/>
        <v>8.5666666666666664</v>
      </c>
      <c r="AM16" s="34">
        <f t="shared" si="3"/>
        <v>8.1</v>
      </c>
      <c r="AN16" s="34">
        <f t="shared" si="3"/>
        <v>8.8666666666666671</v>
      </c>
      <c r="AO16" s="34">
        <f t="shared" si="3"/>
        <v>8.9666666666666668</v>
      </c>
      <c r="AP16" s="34">
        <f t="shared" si="3"/>
        <v>8.5666666666666664</v>
      </c>
      <c r="AQ16" s="34">
        <f t="shared" si="3"/>
        <v>8</v>
      </c>
      <c r="AR16" s="34">
        <f t="shared" si="3"/>
        <v>8.2333333333333325</v>
      </c>
      <c r="AS16" s="34">
        <f t="shared" si="3"/>
        <v>9</v>
      </c>
      <c r="AT16" s="34">
        <f t="shared" si="3"/>
        <v>9.4333333333333336</v>
      </c>
      <c r="AU16" s="34">
        <f t="shared" si="3"/>
        <v>9.6666666666666661</v>
      </c>
      <c r="AV16" s="34">
        <f t="shared" si="3"/>
        <v>9.3333333333333339</v>
      </c>
      <c r="AW16" s="34">
        <f t="shared" si="3"/>
        <v>9.6666666666666661</v>
      </c>
      <c r="AX16" s="34">
        <f t="shared" si="3"/>
        <v>8.4333333333333318</v>
      </c>
      <c r="AY16" s="34">
        <f t="shared" si="3"/>
        <v>10.4</v>
      </c>
      <c r="AZ16" s="34">
        <f t="shared" si="3"/>
        <v>9.3666666666666671</v>
      </c>
      <c r="BA16" s="34">
        <f t="shared" si="3"/>
        <v>8.7000000000000011</v>
      </c>
      <c r="BB16" s="34">
        <f t="shared" si="3"/>
        <v>9.4666666666666668</v>
      </c>
      <c r="BC16" s="34">
        <f t="shared" si="3"/>
        <v>10.5</v>
      </c>
      <c r="BD16" s="34">
        <f t="shared" si="3"/>
        <v>9.6333333333333329</v>
      </c>
      <c r="BE16" s="34">
        <f t="shared" si="3"/>
        <v>9.6666666666666661</v>
      </c>
      <c r="BF16" s="34">
        <f t="shared" si="3"/>
        <v>9.8333333333333339</v>
      </c>
      <c r="BG16" s="34">
        <f t="shared" si="3"/>
        <v>8.8333333333333339</v>
      </c>
      <c r="BH16" s="34">
        <f t="shared" si="3"/>
        <v>10.9</v>
      </c>
      <c r="BI16" s="34">
        <f t="shared" si="3"/>
        <v>10.633333333333333</v>
      </c>
      <c r="BJ16" s="34">
        <f t="shared" si="3"/>
        <v>10.633333333333335</v>
      </c>
      <c r="BK16" s="34">
        <f t="shared" si="3"/>
        <v>10.299999999999999</v>
      </c>
      <c r="BL16" s="34">
        <f t="shared" si="3"/>
        <v>9.6333333333333346</v>
      </c>
      <c r="BM16" s="34">
        <f t="shared" si="3"/>
        <v>9.7999999999999989</v>
      </c>
      <c r="BN16" s="34">
        <f t="shared" si="3"/>
        <v>10.299999999999999</v>
      </c>
      <c r="BO16" s="34">
        <f t="shared" si="3"/>
        <v>8.7999999999999989</v>
      </c>
      <c r="BP16" s="34">
        <f t="shared" si="3"/>
        <v>9.4666666666666668</v>
      </c>
      <c r="BQ16" s="34">
        <f t="shared" si="3"/>
        <v>9.2666666666666675</v>
      </c>
      <c r="BR16" s="34">
        <f t="shared" ref="BR16:CI16" si="4">AVERAGE(BR4:BR6)</f>
        <v>8.2333333333333325</v>
      </c>
      <c r="BS16" s="34">
        <f t="shared" si="4"/>
        <v>9.7333333333333343</v>
      </c>
      <c r="BT16" s="34">
        <f t="shared" si="4"/>
        <v>11.1</v>
      </c>
      <c r="BU16" s="34">
        <f t="shared" si="4"/>
        <v>10.933333333333332</v>
      </c>
      <c r="BV16" s="34">
        <f t="shared" si="4"/>
        <v>9.6333333333333329</v>
      </c>
      <c r="BW16" s="34">
        <f t="shared" si="4"/>
        <v>9.7000000000000011</v>
      </c>
      <c r="BX16" s="34">
        <f t="shared" si="4"/>
        <v>8.7666666666666675</v>
      </c>
      <c r="BY16" s="34">
        <f t="shared" si="4"/>
        <v>8.9</v>
      </c>
      <c r="BZ16" s="34">
        <f t="shared" si="4"/>
        <v>9.7999999999999989</v>
      </c>
      <c r="CA16" s="34">
        <f t="shared" si="4"/>
        <v>8.4666666666666668</v>
      </c>
      <c r="CB16" s="34">
        <f t="shared" si="4"/>
        <v>9.1333333333333329</v>
      </c>
      <c r="CC16" s="34">
        <f t="shared" si="4"/>
        <v>10</v>
      </c>
      <c r="CD16" s="34">
        <f t="shared" si="4"/>
        <v>10.366666666666665</v>
      </c>
      <c r="CE16" s="34">
        <f t="shared" si="4"/>
        <v>10.799999999999999</v>
      </c>
      <c r="CF16" s="34">
        <f t="shared" si="4"/>
        <v>11.5</v>
      </c>
      <c r="CG16" s="34">
        <f t="shared" si="4"/>
        <v>9.7000000000000011</v>
      </c>
      <c r="CH16" s="34">
        <f t="shared" si="4"/>
        <v>10.066666666666666</v>
      </c>
      <c r="CI16" s="34">
        <f t="shared" si="4"/>
        <v>9.9</v>
      </c>
      <c r="CJ16" s="36"/>
      <c r="CK16" s="37"/>
      <c r="CL16" s="37"/>
      <c r="CM16" s="37"/>
    </row>
    <row r="17" spans="1:91" s="38" customFormat="1" ht="15.75" thickBot="1" x14ac:dyDescent="0.3">
      <c r="A17" s="31" t="s">
        <v>276</v>
      </c>
      <c r="B17" s="34">
        <f>AVERAGE(B7:B9)</f>
        <v>16.864634146341462</v>
      </c>
      <c r="C17" s="34">
        <f>AVERAGE(C7:C9)</f>
        <v>17.233333333333334</v>
      </c>
      <c r="D17" s="35" t="s">
        <v>154</v>
      </c>
      <c r="E17" s="34">
        <f>AVERAGE(E7:E9)</f>
        <v>16.000000000000004</v>
      </c>
      <c r="F17" s="34">
        <f t="shared" ref="F17:BQ17" si="5">AVERAGE(F7:F9)</f>
        <v>16.233333333333334</v>
      </c>
      <c r="G17" s="34">
        <f t="shared" si="5"/>
        <v>15.9</v>
      </c>
      <c r="H17" s="34">
        <f t="shared" si="5"/>
        <v>16.900000000000002</v>
      </c>
      <c r="I17" s="34">
        <f t="shared" si="5"/>
        <v>17.100000000000001</v>
      </c>
      <c r="J17" s="34">
        <f t="shared" si="5"/>
        <v>16.433333333333334</v>
      </c>
      <c r="K17" s="34">
        <f t="shared" si="5"/>
        <v>16.433333333333334</v>
      </c>
      <c r="L17" s="34">
        <f t="shared" si="5"/>
        <v>16.766666666666669</v>
      </c>
      <c r="M17" s="34">
        <f t="shared" si="5"/>
        <v>16.5</v>
      </c>
      <c r="N17" s="34">
        <f t="shared" si="5"/>
        <v>16.233333333333334</v>
      </c>
      <c r="O17" s="34">
        <f t="shared" si="5"/>
        <v>16.7</v>
      </c>
      <c r="P17" s="34">
        <f t="shared" si="5"/>
        <v>16.599999999999998</v>
      </c>
      <c r="Q17" s="34">
        <f t="shared" si="5"/>
        <v>15.933333333333332</v>
      </c>
      <c r="R17" s="34">
        <f t="shared" si="5"/>
        <v>16.866666666666667</v>
      </c>
      <c r="S17" s="34">
        <f t="shared" si="5"/>
        <v>16.966666666666665</v>
      </c>
      <c r="T17" s="34">
        <f t="shared" si="5"/>
        <v>16.266666666666666</v>
      </c>
      <c r="U17" s="34">
        <f t="shared" si="5"/>
        <v>16.5</v>
      </c>
      <c r="V17" s="34">
        <f t="shared" si="5"/>
        <v>15.1</v>
      </c>
      <c r="W17" s="34">
        <f t="shared" si="5"/>
        <v>15.366666666666665</v>
      </c>
      <c r="X17" s="34">
        <f t="shared" si="5"/>
        <v>16.733333333333334</v>
      </c>
      <c r="Y17" s="34">
        <f t="shared" si="5"/>
        <v>16.399999999999999</v>
      </c>
      <c r="Z17" s="34">
        <f t="shared" si="5"/>
        <v>19.099999999999998</v>
      </c>
      <c r="AA17" s="34">
        <f t="shared" si="5"/>
        <v>16.8</v>
      </c>
      <c r="AB17" s="34">
        <f t="shared" si="5"/>
        <v>16.766666666666669</v>
      </c>
      <c r="AC17" s="34">
        <f t="shared" si="5"/>
        <v>18.2</v>
      </c>
      <c r="AD17" s="34">
        <f t="shared" si="5"/>
        <v>16.366666666666667</v>
      </c>
      <c r="AE17" s="34">
        <f t="shared" si="5"/>
        <v>16.233333333333334</v>
      </c>
      <c r="AF17" s="34">
        <f t="shared" si="5"/>
        <v>15.6</v>
      </c>
      <c r="AG17" s="34">
        <f t="shared" si="5"/>
        <v>16.533333333333335</v>
      </c>
      <c r="AH17" s="34">
        <f t="shared" si="5"/>
        <v>15.733333333333334</v>
      </c>
      <c r="AI17" s="34">
        <f t="shared" si="5"/>
        <v>17.8</v>
      </c>
      <c r="AJ17" s="34">
        <f t="shared" si="5"/>
        <v>16.433333333333334</v>
      </c>
      <c r="AK17" s="34">
        <f t="shared" si="5"/>
        <v>16.733333333333334</v>
      </c>
      <c r="AL17" s="34">
        <f t="shared" si="5"/>
        <v>16.566666666666666</v>
      </c>
      <c r="AM17" s="34">
        <f t="shared" si="5"/>
        <v>16.400000000000002</v>
      </c>
      <c r="AN17" s="34">
        <f t="shared" si="5"/>
        <v>16.433333333333334</v>
      </c>
      <c r="AO17" s="34">
        <f t="shared" si="5"/>
        <v>15.6</v>
      </c>
      <c r="AP17" s="34">
        <f t="shared" si="5"/>
        <v>15.9</v>
      </c>
      <c r="AQ17" s="34">
        <f t="shared" si="5"/>
        <v>16.033333333333331</v>
      </c>
      <c r="AR17" s="34">
        <f t="shared" si="5"/>
        <v>15.5</v>
      </c>
      <c r="AS17" s="34">
        <f t="shared" si="5"/>
        <v>16.900000000000002</v>
      </c>
      <c r="AT17" s="34">
        <f t="shared" si="5"/>
        <v>17.233333333333334</v>
      </c>
      <c r="AU17" s="34">
        <f t="shared" si="5"/>
        <v>16.933333333333334</v>
      </c>
      <c r="AV17" s="34">
        <f t="shared" si="5"/>
        <v>15.699999999999998</v>
      </c>
      <c r="AW17" s="34">
        <f t="shared" si="5"/>
        <v>16.599999999999998</v>
      </c>
      <c r="AX17" s="34">
        <f t="shared" si="5"/>
        <v>16.833333333333332</v>
      </c>
      <c r="AY17" s="34">
        <f t="shared" si="5"/>
        <v>16.566666666666666</v>
      </c>
      <c r="AZ17" s="34">
        <f t="shared" si="5"/>
        <v>16.466666666666665</v>
      </c>
      <c r="BA17" s="34">
        <f t="shared" si="5"/>
        <v>17.066666666666666</v>
      </c>
      <c r="BB17" s="34">
        <f t="shared" si="5"/>
        <v>16.866666666666667</v>
      </c>
      <c r="BC17" s="34">
        <f t="shared" si="5"/>
        <v>17.066666666666666</v>
      </c>
      <c r="BD17" s="34">
        <f t="shared" si="5"/>
        <v>16.8</v>
      </c>
      <c r="BE17" s="34">
        <f t="shared" si="5"/>
        <v>16.900000000000002</v>
      </c>
      <c r="BF17" s="34">
        <f t="shared" si="5"/>
        <v>17.7</v>
      </c>
      <c r="BG17" s="34">
        <f t="shared" si="5"/>
        <v>16.8</v>
      </c>
      <c r="BH17" s="34">
        <f t="shared" si="5"/>
        <v>17.799999999999997</v>
      </c>
      <c r="BI17" s="34">
        <f t="shared" si="5"/>
        <v>16.566666666666666</v>
      </c>
      <c r="BJ17" s="34">
        <f t="shared" si="5"/>
        <v>17.333333333333332</v>
      </c>
      <c r="BK17" s="34">
        <f t="shared" si="5"/>
        <v>17.2</v>
      </c>
      <c r="BL17" s="34">
        <f t="shared" si="5"/>
        <v>17.166666666666668</v>
      </c>
      <c r="BM17" s="34">
        <f t="shared" si="5"/>
        <v>17.433333333333334</v>
      </c>
      <c r="BN17" s="34">
        <f t="shared" si="5"/>
        <v>18.333333333333332</v>
      </c>
      <c r="BO17" s="34">
        <f t="shared" si="5"/>
        <v>16.466666666666669</v>
      </c>
      <c r="BP17" s="34">
        <f t="shared" si="5"/>
        <v>16.733333333333334</v>
      </c>
      <c r="BQ17" s="34">
        <f t="shared" si="5"/>
        <v>16.5</v>
      </c>
      <c r="BR17" s="34">
        <f t="shared" ref="BR17:CI17" si="6">AVERAGE(BR7:BR9)</f>
        <v>17.466666666666665</v>
      </c>
      <c r="BS17" s="34">
        <f t="shared" si="6"/>
        <v>18.166666666666668</v>
      </c>
      <c r="BT17" s="34">
        <f t="shared" si="6"/>
        <v>18.8</v>
      </c>
      <c r="BU17" s="34">
        <f t="shared" si="6"/>
        <v>17.566666666666666</v>
      </c>
      <c r="BV17" s="34">
        <f t="shared" si="6"/>
        <v>17.666666666666668</v>
      </c>
      <c r="BW17" s="34">
        <f t="shared" si="6"/>
        <v>17.299999999999997</v>
      </c>
      <c r="BX17" s="34">
        <f t="shared" si="6"/>
        <v>16.666666666666668</v>
      </c>
      <c r="BY17" s="34">
        <f t="shared" si="6"/>
        <v>18.366666666666667</v>
      </c>
      <c r="BZ17" s="34">
        <f t="shared" si="6"/>
        <v>17.099999999999998</v>
      </c>
      <c r="CA17" s="34">
        <f t="shared" si="6"/>
        <v>16.900000000000002</v>
      </c>
      <c r="CB17" s="34">
        <f t="shared" si="6"/>
        <v>17</v>
      </c>
      <c r="CC17" s="34">
        <f t="shared" si="6"/>
        <v>17.7</v>
      </c>
      <c r="CD17" s="34">
        <f t="shared" si="6"/>
        <v>17.966666666666669</v>
      </c>
      <c r="CE17" s="34">
        <f t="shared" si="6"/>
        <v>18.566666666666666</v>
      </c>
      <c r="CF17" s="34">
        <f t="shared" si="6"/>
        <v>17.633333333333333</v>
      </c>
      <c r="CG17" s="34">
        <f t="shared" si="6"/>
        <v>17.566666666666666</v>
      </c>
      <c r="CH17" s="34">
        <f t="shared" si="6"/>
        <v>17.833333333333332</v>
      </c>
      <c r="CI17" s="34">
        <f t="shared" si="6"/>
        <v>17.866666666666664</v>
      </c>
      <c r="CJ17" s="36"/>
      <c r="CK17" s="37"/>
      <c r="CL17" s="37"/>
      <c r="CM17" s="37"/>
    </row>
    <row r="18" spans="1:91" s="38" customFormat="1" ht="15.75" thickBot="1" x14ac:dyDescent="0.3">
      <c r="A18" s="31" t="s">
        <v>277</v>
      </c>
      <c r="B18" s="34">
        <f>AVERAGE(B10:B12)</f>
        <v>10.321544715447153</v>
      </c>
      <c r="C18" s="34">
        <f>AVERAGE(C10:C12)</f>
        <v>10.500000000000002</v>
      </c>
      <c r="D18" s="35" t="s">
        <v>139</v>
      </c>
      <c r="E18" s="34">
        <f>AVERAGE(E10:E12)</f>
        <v>10.4</v>
      </c>
      <c r="F18" s="34">
        <f t="shared" ref="F18:BQ18" si="7">AVERAGE(F10:F12)</f>
        <v>9.7666666666666675</v>
      </c>
      <c r="G18" s="34">
        <f t="shared" si="7"/>
        <v>10.799999999999999</v>
      </c>
      <c r="H18" s="34">
        <f t="shared" si="7"/>
        <v>10.799999999999999</v>
      </c>
      <c r="I18" s="34">
        <f t="shared" si="7"/>
        <v>10.466666666666667</v>
      </c>
      <c r="J18" s="34">
        <f t="shared" si="7"/>
        <v>10.266666666666667</v>
      </c>
      <c r="K18" s="34">
        <f t="shared" si="7"/>
        <v>10.833333333333334</v>
      </c>
      <c r="L18" s="34">
        <f t="shared" si="7"/>
        <v>11.4</v>
      </c>
      <c r="M18" s="34">
        <f t="shared" si="7"/>
        <v>9.4666666666666668</v>
      </c>
      <c r="N18" s="34">
        <f t="shared" si="7"/>
        <v>8.9666666666666668</v>
      </c>
      <c r="O18" s="34">
        <f t="shared" si="7"/>
        <v>9.8999999999999986</v>
      </c>
      <c r="P18" s="34">
        <f t="shared" si="7"/>
        <v>9.3000000000000007</v>
      </c>
      <c r="Q18" s="34">
        <f t="shared" si="7"/>
        <v>10.666666666666666</v>
      </c>
      <c r="R18" s="34">
        <f t="shared" si="7"/>
        <v>9.9</v>
      </c>
      <c r="S18" s="34">
        <f t="shared" si="7"/>
        <v>9.7666666666666675</v>
      </c>
      <c r="T18" s="34">
        <f t="shared" si="7"/>
        <v>10.299999999999999</v>
      </c>
      <c r="U18" s="34">
        <f t="shared" si="7"/>
        <v>11.1</v>
      </c>
      <c r="V18" s="34">
        <f t="shared" si="7"/>
        <v>10.800000000000002</v>
      </c>
      <c r="W18" s="34">
        <f t="shared" si="7"/>
        <v>8.7999999999999989</v>
      </c>
      <c r="X18" s="34">
        <f t="shared" si="7"/>
        <v>9.4333333333333336</v>
      </c>
      <c r="Y18" s="34">
        <f t="shared" si="7"/>
        <v>10.700000000000001</v>
      </c>
      <c r="Z18" s="34">
        <f t="shared" si="7"/>
        <v>10.1</v>
      </c>
      <c r="AA18" s="34">
        <f t="shared" si="7"/>
        <v>9.7666666666666675</v>
      </c>
      <c r="AB18" s="34">
        <f t="shared" si="7"/>
        <v>10.366666666666667</v>
      </c>
      <c r="AC18" s="34">
        <f t="shared" si="7"/>
        <v>9.2666666666666675</v>
      </c>
      <c r="AD18" s="34">
        <f t="shared" si="7"/>
        <v>11.233333333333333</v>
      </c>
      <c r="AE18" s="34">
        <f t="shared" si="7"/>
        <v>11.399999999999999</v>
      </c>
      <c r="AF18" s="34">
        <f t="shared" si="7"/>
        <v>9.1666666666666661</v>
      </c>
      <c r="AG18" s="34">
        <f t="shared" si="7"/>
        <v>10.366666666666665</v>
      </c>
      <c r="AH18" s="34">
        <f t="shared" si="7"/>
        <v>10.366666666666667</v>
      </c>
      <c r="AI18" s="34">
        <f t="shared" si="7"/>
        <v>11.133333333333333</v>
      </c>
      <c r="AJ18" s="34">
        <f t="shared" si="7"/>
        <v>10.033333333333333</v>
      </c>
      <c r="AK18" s="34">
        <f t="shared" si="7"/>
        <v>10.066666666666666</v>
      </c>
      <c r="AL18" s="34">
        <f t="shared" si="7"/>
        <v>8.7666666666666657</v>
      </c>
      <c r="AM18" s="34">
        <f t="shared" si="7"/>
        <v>9.5</v>
      </c>
      <c r="AN18" s="34">
        <f t="shared" si="7"/>
        <v>8.7999999999999989</v>
      </c>
      <c r="AO18" s="34">
        <f t="shared" si="7"/>
        <v>9.6</v>
      </c>
      <c r="AP18" s="34">
        <f t="shared" si="7"/>
        <v>10.833333333333334</v>
      </c>
      <c r="AQ18" s="34">
        <f t="shared" si="7"/>
        <v>9.7666666666666657</v>
      </c>
      <c r="AR18" s="34">
        <f t="shared" si="7"/>
        <v>10.333333333333334</v>
      </c>
      <c r="AS18" s="34">
        <f t="shared" si="7"/>
        <v>9.2666666666666675</v>
      </c>
      <c r="AT18" s="34">
        <f t="shared" si="7"/>
        <v>9.4</v>
      </c>
      <c r="AU18" s="34">
        <f t="shared" si="7"/>
        <v>10.266666666666667</v>
      </c>
      <c r="AV18" s="34">
        <f t="shared" si="7"/>
        <v>10.566666666666668</v>
      </c>
      <c r="AW18" s="34">
        <f t="shared" si="7"/>
        <v>10.633333333333333</v>
      </c>
      <c r="AX18" s="34">
        <f t="shared" si="7"/>
        <v>9.6666666666666661</v>
      </c>
      <c r="AY18" s="34">
        <f t="shared" si="7"/>
        <v>10.200000000000001</v>
      </c>
      <c r="AZ18" s="34">
        <f t="shared" si="7"/>
        <v>9.5666666666666682</v>
      </c>
      <c r="BA18" s="34">
        <f t="shared" si="7"/>
        <v>7.6000000000000005</v>
      </c>
      <c r="BB18" s="34">
        <f t="shared" si="7"/>
        <v>10.5</v>
      </c>
      <c r="BC18" s="34">
        <f t="shared" si="7"/>
        <v>11.700000000000001</v>
      </c>
      <c r="BD18" s="34">
        <f t="shared" si="7"/>
        <v>10.933333333333332</v>
      </c>
      <c r="BE18" s="34">
        <f t="shared" si="7"/>
        <v>10.933333333333332</v>
      </c>
      <c r="BF18" s="34">
        <f t="shared" si="7"/>
        <v>11</v>
      </c>
      <c r="BG18" s="34">
        <f t="shared" si="7"/>
        <v>10.4</v>
      </c>
      <c r="BH18" s="34">
        <f t="shared" si="7"/>
        <v>10.533333333333333</v>
      </c>
      <c r="BI18" s="34">
        <f t="shared" si="7"/>
        <v>10.266666666666667</v>
      </c>
      <c r="BJ18" s="34">
        <f t="shared" si="7"/>
        <v>10.299999999999999</v>
      </c>
      <c r="BK18" s="34">
        <f t="shared" si="7"/>
        <v>11.666666666666666</v>
      </c>
      <c r="BL18" s="34">
        <f t="shared" si="7"/>
        <v>9.4333333333333318</v>
      </c>
      <c r="BM18" s="34">
        <f t="shared" si="7"/>
        <v>11.266666666666666</v>
      </c>
      <c r="BN18" s="34">
        <f t="shared" si="7"/>
        <v>11.600000000000001</v>
      </c>
      <c r="BO18" s="34">
        <f t="shared" si="7"/>
        <v>10.666666666666666</v>
      </c>
      <c r="BP18" s="34">
        <f t="shared" si="7"/>
        <v>10.299999999999999</v>
      </c>
      <c r="BQ18" s="34">
        <f t="shared" si="7"/>
        <v>10.866666666666667</v>
      </c>
      <c r="BR18" s="34">
        <f t="shared" ref="BR18:CI18" si="8">AVERAGE(BR10:BR12)</f>
        <v>10.799999999999999</v>
      </c>
      <c r="BS18" s="34">
        <f t="shared" si="8"/>
        <v>10.666666666666666</v>
      </c>
      <c r="BT18" s="34">
        <f t="shared" si="8"/>
        <v>10.700000000000001</v>
      </c>
      <c r="BU18" s="34">
        <f t="shared" si="8"/>
        <v>10.566666666666666</v>
      </c>
      <c r="BV18" s="34">
        <f t="shared" si="8"/>
        <v>10.333333333333334</v>
      </c>
      <c r="BW18" s="34">
        <f t="shared" si="8"/>
        <v>9.8999999999999986</v>
      </c>
      <c r="BX18" s="34">
        <f t="shared" si="8"/>
        <v>10.9</v>
      </c>
      <c r="BY18" s="34">
        <f t="shared" si="8"/>
        <v>10.966666666666667</v>
      </c>
      <c r="BZ18" s="34">
        <f t="shared" si="8"/>
        <v>10.566666666666668</v>
      </c>
      <c r="CA18" s="34">
        <f t="shared" si="8"/>
        <v>10.366666666666665</v>
      </c>
      <c r="CB18" s="34">
        <f t="shared" si="8"/>
        <v>11.033333333333333</v>
      </c>
      <c r="CC18" s="34">
        <f t="shared" si="8"/>
        <v>10.333333333333332</v>
      </c>
      <c r="CD18" s="34">
        <f t="shared" si="8"/>
        <v>11.6</v>
      </c>
      <c r="CE18" s="34">
        <f t="shared" si="8"/>
        <v>10.299999999999999</v>
      </c>
      <c r="CF18" s="34">
        <f t="shared" si="8"/>
        <v>11.5</v>
      </c>
      <c r="CG18" s="34">
        <f t="shared" si="8"/>
        <v>10.933333333333332</v>
      </c>
      <c r="CH18" s="34">
        <f t="shared" si="8"/>
        <v>10.666666666666666</v>
      </c>
      <c r="CI18" s="34">
        <f t="shared" si="8"/>
        <v>10.066666666666665</v>
      </c>
      <c r="CJ18" s="36"/>
      <c r="CK18" s="37"/>
      <c r="CL18" s="37"/>
      <c r="CM18" s="37"/>
    </row>
    <row r="19" spans="1:91" s="38" customFormat="1" ht="15.75" thickBot="1" x14ac:dyDescent="0.3">
      <c r="A19" s="31" t="s">
        <v>278</v>
      </c>
      <c r="B19" s="34">
        <f>AVERAGE(B2:B3,B13)</f>
        <v>3.8451219512195123</v>
      </c>
      <c r="C19" s="34">
        <f>AVERAGE(C2:C3,C13)</f>
        <v>4.2</v>
      </c>
      <c r="D19" s="35" t="s">
        <v>156</v>
      </c>
      <c r="E19" s="34">
        <f>AVERAGE(E2:E3,E13)</f>
        <v>0.73333333333333339</v>
      </c>
      <c r="F19" s="34">
        <f t="shared" ref="F19:BQ19" si="9">AVERAGE(F2:F3,F13)</f>
        <v>3.5333333333333332</v>
      </c>
      <c r="G19" s="34">
        <f t="shared" si="9"/>
        <v>4.5666666666666664</v>
      </c>
      <c r="H19" s="34">
        <f t="shared" si="9"/>
        <v>5.0666666666666664</v>
      </c>
      <c r="I19" s="34">
        <f t="shared" si="9"/>
        <v>5.166666666666667</v>
      </c>
      <c r="J19" s="34">
        <f t="shared" si="9"/>
        <v>4.1333333333333337</v>
      </c>
      <c r="K19" s="34">
        <f t="shared" si="9"/>
        <v>2.3333333333333335</v>
      </c>
      <c r="L19" s="34">
        <f t="shared" si="9"/>
        <v>3.8000000000000003</v>
      </c>
      <c r="M19" s="34">
        <f t="shared" si="9"/>
        <v>4.5666666666666664</v>
      </c>
      <c r="N19" s="34">
        <f t="shared" si="9"/>
        <v>4.166666666666667</v>
      </c>
      <c r="O19" s="34">
        <f t="shared" si="9"/>
        <v>3.2333333333333329</v>
      </c>
      <c r="P19" s="34">
        <f t="shared" si="9"/>
        <v>2.3666666666666667</v>
      </c>
      <c r="Q19" s="34">
        <f t="shared" si="9"/>
        <v>0.6333333333333333</v>
      </c>
      <c r="R19" s="34">
        <f t="shared" si="9"/>
        <v>1.1333333333333335</v>
      </c>
      <c r="S19" s="34">
        <f t="shared" si="9"/>
        <v>2.4666666666666668</v>
      </c>
      <c r="T19" s="34">
        <f t="shared" si="9"/>
        <v>3.7333333333333329</v>
      </c>
      <c r="U19" s="34">
        <f t="shared" si="9"/>
        <v>5.3666666666666671</v>
      </c>
      <c r="V19" s="34">
        <f t="shared" si="9"/>
        <v>3.4666666666666663</v>
      </c>
      <c r="W19" s="34">
        <f t="shared" si="9"/>
        <v>2.9333333333333336</v>
      </c>
      <c r="X19" s="34">
        <f t="shared" si="9"/>
        <v>2.9333333333333336</v>
      </c>
      <c r="Y19" s="34">
        <f t="shared" si="9"/>
        <v>2.2666666666666671</v>
      </c>
      <c r="Z19" s="34">
        <f t="shared" si="9"/>
        <v>6.2666666666666666</v>
      </c>
      <c r="AA19" s="34">
        <f t="shared" si="9"/>
        <v>4.1000000000000005</v>
      </c>
      <c r="AB19" s="34">
        <f t="shared" si="9"/>
        <v>3.9333333333333336</v>
      </c>
      <c r="AC19" s="34">
        <f t="shared" si="9"/>
        <v>5.0333333333333341</v>
      </c>
      <c r="AD19" s="34">
        <f t="shared" si="9"/>
        <v>4.5666666666666673</v>
      </c>
      <c r="AE19" s="34">
        <f t="shared" si="9"/>
        <v>4</v>
      </c>
      <c r="AF19" s="34">
        <f t="shared" si="9"/>
        <v>3.1333333333333329</v>
      </c>
      <c r="AG19" s="34">
        <f t="shared" si="9"/>
        <v>3.2999999999999994</v>
      </c>
      <c r="AH19" s="34">
        <f t="shared" si="9"/>
        <v>4.3666666666666663</v>
      </c>
      <c r="AI19" s="34">
        <f t="shared" si="9"/>
        <v>4.5333333333333332</v>
      </c>
      <c r="AJ19" s="34">
        <f t="shared" si="9"/>
        <v>3.5</v>
      </c>
      <c r="AK19" s="34">
        <f t="shared" si="9"/>
        <v>1.8</v>
      </c>
      <c r="AL19" s="34">
        <f t="shared" si="9"/>
        <v>3.7666666666666671</v>
      </c>
      <c r="AM19" s="34">
        <f t="shared" si="9"/>
        <v>2.2666666666666662</v>
      </c>
      <c r="AN19" s="34">
        <f t="shared" si="9"/>
        <v>2.1333333333333333</v>
      </c>
      <c r="AO19" s="34">
        <f t="shared" si="9"/>
        <v>4.1000000000000005</v>
      </c>
      <c r="AP19" s="34">
        <f t="shared" si="9"/>
        <v>4.2333333333333334</v>
      </c>
      <c r="AQ19" s="34">
        <f t="shared" si="9"/>
        <v>2.6999999999999997</v>
      </c>
      <c r="AR19" s="34">
        <f t="shared" si="9"/>
        <v>4.7</v>
      </c>
      <c r="AS19" s="34">
        <f t="shared" si="9"/>
        <v>3.9666666666666668</v>
      </c>
      <c r="AT19" s="34">
        <f t="shared" si="9"/>
        <v>3.6666666666666665</v>
      </c>
      <c r="AU19" s="34">
        <f t="shared" si="9"/>
        <v>3.3333333333333335</v>
      </c>
      <c r="AV19" s="34">
        <f t="shared" si="9"/>
        <v>3.7333333333333329</v>
      </c>
      <c r="AW19" s="34">
        <f t="shared" si="9"/>
        <v>4.8666666666666663</v>
      </c>
      <c r="AX19" s="34">
        <f t="shared" si="9"/>
        <v>3.4</v>
      </c>
      <c r="AY19" s="34">
        <f t="shared" si="9"/>
        <v>4.4000000000000004</v>
      </c>
      <c r="AZ19" s="34">
        <f t="shared" si="9"/>
        <v>3.7333333333333338</v>
      </c>
      <c r="BA19" s="34">
        <f t="shared" si="9"/>
        <v>2.1999999999999997</v>
      </c>
      <c r="BB19" s="34">
        <f t="shared" si="9"/>
        <v>4.8</v>
      </c>
      <c r="BC19" s="34">
        <f t="shared" si="9"/>
        <v>4.833333333333333</v>
      </c>
      <c r="BD19" s="34">
        <f t="shared" si="9"/>
        <v>4.6333333333333329</v>
      </c>
      <c r="BE19" s="34">
        <f t="shared" si="9"/>
        <v>3.1</v>
      </c>
      <c r="BF19" s="34">
        <f t="shared" si="9"/>
        <v>2.4</v>
      </c>
      <c r="BG19" s="34">
        <f t="shared" si="9"/>
        <v>4.7333333333333334</v>
      </c>
      <c r="BH19" s="34">
        <f t="shared" si="9"/>
        <v>4.8999999999999995</v>
      </c>
      <c r="BI19" s="34">
        <f t="shared" si="9"/>
        <v>2.5333333333333337</v>
      </c>
      <c r="BJ19" s="34">
        <f t="shared" si="9"/>
        <v>4.8</v>
      </c>
      <c r="BK19" s="34">
        <f t="shared" si="9"/>
        <v>4.833333333333333</v>
      </c>
      <c r="BL19" s="34">
        <f t="shared" si="9"/>
        <v>2.8666666666666667</v>
      </c>
      <c r="BM19" s="34">
        <f t="shared" si="9"/>
        <v>4.5666666666666664</v>
      </c>
      <c r="BN19" s="34">
        <f t="shared" si="9"/>
        <v>5.1000000000000005</v>
      </c>
      <c r="BO19" s="34">
        <f t="shared" si="9"/>
        <v>5.1000000000000005</v>
      </c>
      <c r="BP19" s="34">
        <f t="shared" si="9"/>
        <v>4.0333333333333332</v>
      </c>
      <c r="BQ19" s="34">
        <f t="shared" si="9"/>
        <v>4.3</v>
      </c>
      <c r="BR19" s="34">
        <f t="shared" ref="BR19:CH19" si="10">AVERAGE(BR2:BR3,BR13)</f>
        <v>4.833333333333333</v>
      </c>
      <c r="BS19" s="34">
        <f t="shared" si="10"/>
        <v>5.1333333333333337</v>
      </c>
      <c r="BT19" s="34">
        <f t="shared" si="10"/>
        <v>5.1333333333333337</v>
      </c>
      <c r="BU19" s="34">
        <f t="shared" si="10"/>
        <v>4.2</v>
      </c>
      <c r="BV19" s="34">
        <f t="shared" si="10"/>
        <v>5.0333333333333332</v>
      </c>
      <c r="BW19" s="34">
        <f t="shared" si="10"/>
        <v>4.0333333333333341</v>
      </c>
      <c r="BX19" s="34">
        <f t="shared" si="10"/>
        <v>3.0666666666666669</v>
      </c>
      <c r="BY19" s="34">
        <f t="shared" si="10"/>
        <v>2.7666666666666671</v>
      </c>
      <c r="BZ19" s="34">
        <f t="shared" si="10"/>
        <v>6.4000000000000012</v>
      </c>
      <c r="CA19" s="34">
        <f t="shared" si="10"/>
        <v>3.7999999999999994</v>
      </c>
      <c r="CB19" s="34">
        <f t="shared" si="10"/>
        <v>4.2666666666666666</v>
      </c>
      <c r="CC19" s="34">
        <f t="shared" si="10"/>
        <v>3.4666666666666663</v>
      </c>
      <c r="CD19" s="34">
        <f t="shared" si="10"/>
        <v>3.9333333333333336</v>
      </c>
      <c r="CE19" s="34">
        <f t="shared" si="10"/>
        <v>6.0666666666666664</v>
      </c>
      <c r="CF19" s="34">
        <f t="shared" si="10"/>
        <v>4.2333333333333334</v>
      </c>
      <c r="CG19" s="34">
        <f t="shared" si="10"/>
        <v>2.5</v>
      </c>
      <c r="CH19" s="34">
        <f t="shared" si="10"/>
        <v>4.5666666666666673</v>
      </c>
      <c r="CI19" s="36"/>
      <c r="CJ19" s="36"/>
      <c r="CK19" s="37"/>
      <c r="CL19" s="37"/>
      <c r="CM19" s="37"/>
    </row>
    <row r="20" spans="1:91" s="38" customFormat="1" ht="15.75" thickBot="1" x14ac:dyDescent="0.3">
      <c r="A20" s="31" t="s">
        <v>279</v>
      </c>
      <c r="B20" s="34">
        <f>AVERAGE(B5:B10)</f>
        <v>14.486382113821136</v>
      </c>
      <c r="C20" s="34">
        <f>AVERAGE(C5:C10)</f>
        <v>14.800000000000002</v>
      </c>
      <c r="D20" s="35" t="s">
        <v>154</v>
      </c>
      <c r="E20" s="34">
        <f>AVERAGE(E5:E10)</f>
        <v>13.633333333333335</v>
      </c>
      <c r="F20" s="34">
        <f t="shared" ref="F20:BQ20" si="11">AVERAGE(F5:F10)</f>
        <v>14.08333333333333</v>
      </c>
      <c r="G20" s="34">
        <f t="shared" si="11"/>
        <v>13.816666666666668</v>
      </c>
      <c r="H20" s="34">
        <f t="shared" si="11"/>
        <v>15.133333333333335</v>
      </c>
      <c r="I20" s="34">
        <f t="shared" si="11"/>
        <v>14.633333333333335</v>
      </c>
      <c r="J20" s="34">
        <f t="shared" si="11"/>
        <v>14.333333333333334</v>
      </c>
      <c r="K20" s="34">
        <f t="shared" si="11"/>
        <v>14.233333333333333</v>
      </c>
      <c r="L20" s="34">
        <f t="shared" si="11"/>
        <v>14.633333333333335</v>
      </c>
      <c r="M20" s="34">
        <f t="shared" si="11"/>
        <v>13.983333333333334</v>
      </c>
      <c r="N20" s="34">
        <f t="shared" si="11"/>
        <v>14.25</v>
      </c>
      <c r="O20" s="34">
        <f t="shared" si="11"/>
        <v>14.700000000000001</v>
      </c>
      <c r="P20" s="34">
        <f t="shared" si="11"/>
        <v>13.749999999999998</v>
      </c>
      <c r="Q20" s="34">
        <f t="shared" si="11"/>
        <v>14.116666666666669</v>
      </c>
      <c r="R20" s="34">
        <f t="shared" si="11"/>
        <v>13.933333333333332</v>
      </c>
      <c r="S20" s="34">
        <f t="shared" si="11"/>
        <v>14.416666666666666</v>
      </c>
      <c r="T20" s="34">
        <f t="shared" si="11"/>
        <v>14.1</v>
      </c>
      <c r="U20" s="34">
        <f t="shared" si="11"/>
        <v>14.399999999999997</v>
      </c>
      <c r="V20" s="34">
        <f t="shared" si="11"/>
        <v>13.316666666666665</v>
      </c>
      <c r="W20" s="34">
        <f t="shared" si="11"/>
        <v>13</v>
      </c>
      <c r="X20" s="34">
        <f t="shared" si="11"/>
        <v>14.583333333333334</v>
      </c>
      <c r="Y20" s="34">
        <f t="shared" si="11"/>
        <v>14.983333333333334</v>
      </c>
      <c r="Z20" s="34">
        <f t="shared" si="11"/>
        <v>16.133333333333333</v>
      </c>
      <c r="AA20" s="34">
        <f t="shared" si="11"/>
        <v>14.233333333333333</v>
      </c>
      <c r="AB20" s="34">
        <f t="shared" si="11"/>
        <v>14.333333333333334</v>
      </c>
      <c r="AC20" s="34">
        <f t="shared" si="11"/>
        <v>15.066666666666668</v>
      </c>
      <c r="AD20" s="34">
        <f t="shared" si="11"/>
        <v>14.16666666666667</v>
      </c>
      <c r="AE20" s="34">
        <f t="shared" si="11"/>
        <v>14.416666666666666</v>
      </c>
      <c r="AF20" s="34">
        <f t="shared" si="11"/>
        <v>13.133333333333333</v>
      </c>
      <c r="AG20" s="34">
        <f t="shared" si="11"/>
        <v>13.716666666666667</v>
      </c>
      <c r="AH20" s="34">
        <f t="shared" si="11"/>
        <v>13.683333333333332</v>
      </c>
      <c r="AI20" s="34">
        <f t="shared" si="11"/>
        <v>14.783333333333333</v>
      </c>
      <c r="AJ20" s="34">
        <f t="shared" si="11"/>
        <v>13.983333333333333</v>
      </c>
      <c r="AK20" s="34">
        <f t="shared" si="11"/>
        <v>14.300000000000002</v>
      </c>
      <c r="AL20" s="34">
        <f t="shared" si="11"/>
        <v>13.633333333333333</v>
      </c>
      <c r="AM20" s="34">
        <f t="shared" si="11"/>
        <v>13.699999999999998</v>
      </c>
      <c r="AN20" s="34">
        <f t="shared" si="11"/>
        <v>13.550000000000002</v>
      </c>
      <c r="AO20" s="34">
        <f t="shared" si="11"/>
        <v>13.716666666666667</v>
      </c>
      <c r="AP20" s="34">
        <f t="shared" si="11"/>
        <v>13.85</v>
      </c>
      <c r="AQ20" s="34">
        <f t="shared" si="11"/>
        <v>13.516666666666666</v>
      </c>
      <c r="AR20" s="34">
        <f t="shared" si="11"/>
        <v>13.6</v>
      </c>
      <c r="AS20" s="34">
        <f t="shared" si="11"/>
        <v>14.166666666666666</v>
      </c>
      <c r="AT20" s="34">
        <f t="shared" si="11"/>
        <v>14.4</v>
      </c>
      <c r="AU20" s="34">
        <f t="shared" si="11"/>
        <v>14.666666666666666</v>
      </c>
      <c r="AV20" s="34">
        <f t="shared" si="11"/>
        <v>13.883333333333335</v>
      </c>
      <c r="AW20" s="34">
        <f t="shared" si="11"/>
        <v>14.333333333333334</v>
      </c>
      <c r="AX20" s="34">
        <f t="shared" si="11"/>
        <v>14.149999999999999</v>
      </c>
      <c r="AY20" s="34">
        <f t="shared" si="11"/>
        <v>14.366666666666667</v>
      </c>
      <c r="AZ20" s="34">
        <f t="shared" si="11"/>
        <v>13.9</v>
      </c>
      <c r="BA20" s="34">
        <f t="shared" si="11"/>
        <v>14.199999999999998</v>
      </c>
      <c r="BB20" s="34">
        <f t="shared" si="11"/>
        <v>14.266666666666666</v>
      </c>
      <c r="BC20" s="34">
        <f t="shared" si="11"/>
        <v>15.083333333333334</v>
      </c>
      <c r="BD20" s="34">
        <f t="shared" si="11"/>
        <v>14.483333333333334</v>
      </c>
      <c r="BE20" s="34">
        <f t="shared" si="11"/>
        <v>14.866666666666667</v>
      </c>
      <c r="BF20" s="34">
        <f t="shared" si="11"/>
        <v>15.366666666666665</v>
      </c>
      <c r="BG20" s="34">
        <f t="shared" si="11"/>
        <v>14.4</v>
      </c>
      <c r="BH20" s="34">
        <f t="shared" si="11"/>
        <v>15.25</v>
      </c>
      <c r="BI20" s="34">
        <f t="shared" si="11"/>
        <v>14.850000000000001</v>
      </c>
      <c r="BJ20" s="34">
        <f t="shared" si="11"/>
        <v>15.4</v>
      </c>
      <c r="BK20" s="34">
        <f t="shared" si="11"/>
        <v>15.333333333333334</v>
      </c>
      <c r="BL20" s="34">
        <f t="shared" si="11"/>
        <v>14.550000000000002</v>
      </c>
      <c r="BM20" s="34">
        <f t="shared" si="11"/>
        <v>15.216666666666669</v>
      </c>
      <c r="BN20" s="34">
        <f t="shared" si="11"/>
        <v>15.683333333333332</v>
      </c>
      <c r="BO20" s="34">
        <f t="shared" si="11"/>
        <v>14</v>
      </c>
      <c r="BP20" s="34">
        <f t="shared" si="11"/>
        <v>14.433333333333332</v>
      </c>
      <c r="BQ20" s="34">
        <f t="shared" si="11"/>
        <v>14.233333333333333</v>
      </c>
      <c r="BR20" s="34">
        <f t="shared" ref="BR20:CI20" si="12">AVERAGE(BR5:BR10)</f>
        <v>14.633333333333333</v>
      </c>
      <c r="BS20" s="34">
        <f t="shared" si="12"/>
        <v>15.366666666666667</v>
      </c>
      <c r="BT20" s="34">
        <f t="shared" si="12"/>
        <v>16.016666666666666</v>
      </c>
      <c r="BU20" s="34">
        <f t="shared" si="12"/>
        <v>15.299999999999999</v>
      </c>
      <c r="BV20" s="34">
        <f t="shared" si="12"/>
        <v>15.100000000000001</v>
      </c>
      <c r="BW20" s="34">
        <f t="shared" si="12"/>
        <v>14.633333333333335</v>
      </c>
      <c r="BX20" s="34">
        <f t="shared" si="12"/>
        <v>14.166666666666664</v>
      </c>
      <c r="BY20" s="34">
        <f t="shared" si="12"/>
        <v>15.433333333333335</v>
      </c>
      <c r="BZ20" s="34">
        <f t="shared" si="12"/>
        <v>14.700000000000001</v>
      </c>
      <c r="CA20" s="34">
        <f t="shared" si="12"/>
        <v>14.200000000000001</v>
      </c>
      <c r="CB20" s="34">
        <f t="shared" si="12"/>
        <v>14.700000000000001</v>
      </c>
      <c r="CC20" s="34">
        <f t="shared" si="12"/>
        <v>15.25</v>
      </c>
      <c r="CD20" s="34">
        <f t="shared" si="12"/>
        <v>15.666666666666666</v>
      </c>
      <c r="CE20" s="34">
        <f t="shared" si="12"/>
        <v>15.616666666666665</v>
      </c>
      <c r="CF20" s="34">
        <f t="shared" si="12"/>
        <v>15.533333333333333</v>
      </c>
      <c r="CG20" s="34">
        <f t="shared" si="12"/>
        <v>15.166666666666666</v>
      </c>
      <c r="CH20" s="34">
        <f t="shared" si="12"/>
        <v>15.366666666666665</v>
      </c>
      <c r="CI20" s="34">
        <f t="shared" si="12"/>
        <v>15.483333333333333</v>
      </c>
      <c r="CJ20" s="36"/>
      <c r="CK20" s="37"/>
      <c r="CL20" s="37"/>
      <c r="CM20" s="37"/>
    </row>
    <row r="21" spans="1:91" s="23" customFormat="1" x14ac:dyDescent="0.25">
      <c r="A21" s="32" t="s">
        <v>280</v>
      </c>
      <c r="B21" s="18">
        <f>AVERAGE(B2:B4,B11:B13)</f>
        <v>5.7209349593495924</v>
      </c>
      <c r="C21" s="18">
        <f>AVERAGE(C2:C4,C11:C13)</f>
        <v>6.0166666666666666</v>
      </c>
      <c r="D21" s="19">
        <v>0.3</v>
      </c>
      <c r="E21" s="18">
        <f>AVERAGE(E2:E4,E11:E13)</f>
        <v>4.4666666666666668</v>
      </c>
      <c r="F21" s="18">
        <f t="shared" ref="F21:BQ21" si="13">AVERAGE(F2:F4,F11:F13)</f>
        <v>5.2</v>
      </c>
      <c r="G21" s="18">
        <f t="shared" si="13"/>
        <v>6.333333333333333</v>
      </c>
      <c r="H21" s="18">
        <f t="shared" si="13"/>
        <v>6.5833333333333348</v>
      </c>
      <c r="I21" s="18">
        <f t="shared" si="13"/>
        <v>6.9833333333333334</v>
      </c>
      <c r="J21" s="18">
        <f t="shared" si="13"/>
        <v>5.8500000000000005</v>
      </c>
      <c r="K21" s="18">
        <f t="shared" si="13"/>
        <v>5</v>
      </c>
      <c r="L21" s="18">
        <f t="shared" si="13"/>
        <v>6</v>
      </c>
      <c r="M21" s="18">
        <f t="shared" si="13"/>
        <v>5.8166666666666664</v>
      </c>
      <c r="N21" s="18">
        <f t="shared" si="13"/>
        <v>5.2</v>
      </c>
      <c r="O21" s="18">
        <f t="shared" si="13"/>
        <v>5.3666666666666663</v>
      </c>
      <c r="P21" s="18">
        <f t="shared" si="13"/>
        <v>4.55</v>
      </c>
      <c r="Q21" s="18">
        <f t="shared" si="13"/>
        <v>4.1833333333333336</v>
      </c>
      <c r="R21" s="18">
        <f t="shared" si="13"/>
        <v>4.0333333333333332</v>
      </c>
      <c r="S21" s="18">
        <f t="shared" si="13"/>
        <v>4.2833333333333341</v>
      </c>
      <c r="T21" s="18">
        <f t="shared" si="13"/>
        <v>5.4833333333333343</v>
      </c>
      <c r="U21" s="18">
        <f t="shared" si="13"/>
        <v>6.8499999999999988</v>
      </c>
      <c r="V21" s="18">
        <f t="shared" si="13"/>
        <v>5.5</v>
      </c>
      <c r="W21" s="18">
        <f t="shared" si="13"/>
        <v>4.1833333333333327</v>
      </c>
      <c r="X21" s="18">
        <f t="shared" si="13"/>
        <v>4.6833333333333336</v>
      </c>
      <c r="Y21" s="18">
        <f t="shared" si="13"/>
        <v>4.8833333333333337</v>
      </c>
      <c r="Z21" s="18">
        <f t="shared" si="13"/>
        <v>6.9000000000000012</v>
      </c>
      <c r="AA21" s="18">
        <f t="shared" si="13"/>
        <v>5.7166666666666677</v>
      </c>
      <c r="AB21" s="18">
        <f t="shared" si="13"/>
        <v>5.8666666666666671</v>
      </c>
      <c r="AC21" s="18">
        <f t="shared" si="13"/>
        <v>6.1500000000000012</v>
      </c>
      <c r="AD21" s="18">
        <f t="shared" si="13"/>
        <v>6.2666666666666657</v>
      </c>
      <c r="AE21" s="18">
        <f t="shared" si="13"/>
        <v>6.0166666666666666</v>
      </c>
      <c r="AF21" s="18">
        <f t="shared" si="13"/>
        <v>4.9333333333333336</v>
      </c>
      <c r="AG21" s="18">
        <f t="shared" si="13"/>
        <v>5.4499999999999993</v>
      </c>
      <c r="AH21" s="18">
        <f t="shared" si="13"/>
        <v>5.8999999999999995</v>
      </c>
      <c r="AI21" s="18">
        <f t="shared" si="13"/>
        <v>6.083333333333333</v>
      </c>
      <c r="AJ21" s="18">
        <f t="shared" si="13"/>
        <v>5.7666666666666666</v>
      </c>
      <c r="AK21" s="18">
        <f t="shared" si="13"/>
        <v>4.583333333333333</v>
      </c>
      <c r="AL21" s="18">
        <f t="shared" si="13"/>
        <v>5.2</v>
      </c>
      <c r="AM21" s="18">
        <f t="shared" si="13"/>
        <v>4.4333333333333336</v>
      </c>
      <c r="AN21" s="18">
        <f t="shared" si="13"/>
        <v>4.5666666666666673</v>
      </c>
      <c r="AO21" s="18">
        <f t="shared" si="13"/>
        <v>5.416666666666667</v>
      </c>
      <c r="AP21" s="18">
        <f t="shared" si="13"/>
        <v>5.916666666666667</v>
      </c>
      <c r="AQ21" s="18">
        <f t="shared" si="13"/>
        <v>4.7333333333333334</v>
      </c>
      <c r="AR21" s="18">
        <f t="shared" si="13"/>
        <v>5.7833333333333341</v>
      </c>
      <c r="AS21" s="18">
        <f t="shared" si="13"/>
        <v>5.3999999999999995</v>
      </c>
      <c r="AT21" s="18">
        <f t="shared" si="13"/>
        <v>5.4666666666666677</v>
      </c>
      <c r="AU21" s="18">
        <f t="shared" si="13"/>
        <v>5.4333333333333336</v>
      </c>
      <c r="AV21" s="18">
        <f t="shared" si="13"/>
        <v>5.7833333333333341</v>
      </c>
      <c r="AW21" s="18">
        <f t="shared" si="13"/>
        <v>6.55</v>
      </c>
      <c r="AX21" s="18">
        <f t="shared" si="13"/>
        <v>5.0166666666666657</v>
      </c>
      <c r="AY21" s="18">
        <f t="shared" si="13"/>
        <v>6.416666666666667</v>
      </c>
      <c r="AZ21" s="18">
        <f t="shared" si="13"/>
        <v>5.6666666666666679</v>
      </c>
      <c r="BA21" s="18">
        <f t="shared" si="13"/>
        <v>3.5833333333333339</v>
      </c>
      <c r="BB21" s="18">
        <f t="shared" si="13"/>
        <v>6.5500000000000007</v>
      </c>
      <c r="BC21" s="18">
        <f t="shared" si="13"/>
        <v>6.9666666666666677</v>
      </c>
      <c r="BD21" s="18">
        <f t="shared" si="13"/>
        <v>6.5166666666666657</v>
      </c>
      <c r="BE21" s="18">
        <f t="shared" si="13"/>
        <v>5.4333333333333336</v>
      </c>
      <c r="BF21" s="18">
        <f t="shared" si="13"/>
        <v>5.0999999999999996</v>
      </c>
      <c r="BG21" s="18">
        <f t="shared" si="13"/>
        <v>5.9833333333333334</v>
      </c>
      <c r="BH21" s="18">
        <f t="shared" si="13"/>
        <v>6.8166666666666664</v>
      </c>
      <c r="BI21" s="18">
        <f t="shared" si="13"/>
        <v>5.1499999999999995</v>
      </c>
      <c r="BJ21" s="18">
        <f t="shared" si="13"/>
        <v>6.1333333333333329</v>
      </c>
      <c r="BK21" s="18">
        <f t="shared" si="13"/>
        <v>6.666666666666667</v>
      </c>
      <c r="BL21" s="18">
        <f t="shared" si="13"/>
        <v>4.9999999999999991</v>
      </c>
      <c r="BM21" s="18">
        <f t="shared" si="13"/>
        <v>6.3166666666666664</v>
      </c>
      <c r="BN21" s="18">
        <f t="shared" si="13"/>
        <v>6.9833333333333343</v>
      </c>
      <c r="BO21" s="18">
        <f t="shared" si="13"/>
        <v>6.5166666666666666</v>
      </c>
      <c r="BP21" s="18">
        <f t="shared" si="13"/>
        <v>5.833333333333333</v>
      </c>
      <c r="BQ21" s="18">
        <f t="shared" si="13"/>
        <v>6.2333333333333334</v>
      </c>
      <c r="BR21" s="18">
        <f t="shared" ref="BR21:CH21" si="14">AVERAGE(BR2:BR4,BR11:BR13)</f>
        <v>6.0333333333333323</v>
      </c>
      <c r="BS21" s="18">
        <f t="shared" si="14"/>
        <v>6.4833333333333334</v>
      </c>
      <c r="BT21" s="18">
        <f t="shared" si="14"/>
        <v>6.8500000000000005</v>
      </c>
      <c r="BU21" s="18">
        <f t="shared" si="14"/>
        <v>6.333333333333333</v>
      </c>
      <c r="BV21" s="18">
        <f t="shared" si="14"/>
        <v>6.2333333333333334</v>
      </c>
      <c r="BW21" s="18">
        <f t="shared" si="14"/>
        <v>5.833333333333333</v>
      </c>
      <c r="BX21" s="18">
        <f t="shared" si="14"/>
        <v>5.5333333333333341</v>
      </c>
      <c r="BY21" s="18">
        <f t="shared" si="14"/>
        <v>5.0666666666666673</v>
      </c>
      <c r="BZ21" s="18">
        <f t="shared" si="14"/>
        <v>7.2333333333333343</v>
      </c>
      <c r="CA21" s="18">
        <f t="shared" si="14"/>
        <v>5.5666666666666664</v>
      </c>
      <c r="CB21" s="18">
        <f t="shared" si="14"/>
        <v>6.0166666666666666</v>
      </c>
      <c r="CC21" s="18">
        <f t="shared" si="14"/>
        <v>5.5</v>
      </c>
      <c r="CD21" s="18">
        <f t="shared" si="14"/>
        <v>6.2666666666666657</v>
      </c>
      <c r="CE21" s="18">
        <f t="shared" si="14"/>
        <v>7.25</v>
      </c>
      <c r="CF21" s="18">
        <f t="shared" si="14"/>
        <v>6.8999999999999995</v>
      </c>
      <c r="CG21" s="18">
        <f t="shared" si="14"/>
        <v>5.1833333333333336</v>
      </c>
      <c r="CH21" s="18">
        <f t="shared" si="14"/>
        <v>6.2</v>
      </c>
      <c r="CI21" s="39"/>
      <c r="CJ21" s="39"/>
    </row>
    <row r="22" spans="1:91" ht="15.75" thickBot="1" x14ac:dyDescent="0.3">
      <c r="A22" s="33"/>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row>
    <row r="23" spans="1:91" s="59" customFormat="1" ht="30.75" thickBot="1" x14ac:dyDescent="0.3">
      <c r="A23" s="58" t="s">
        <v>52</v>
      </c>
      <c r="B23" s="41" t="s">
        <v>281</v>
      </c>
      <c r="C23" s="41" t="s">
        <v>51</v>
      </c>
      <c r="D23" s="62" t="s">
        <v>53</v>
      </c>
      <c r="E23" s="56" t="s">
        <v>1</v>
      </c>
      <c r="F23" s="56" t="s">
        <v>2</v>
      </c>
      <c r="G23" s="56" t="s">
        <v>3</v>
      </c>
      <c r="H23" s="56" t="s">
        <v>4</v>
      </c>
      <c r="I23" s="56" t="s">
        <v>5</v>
      </c>
      <c r="J23" s="56" t="s">
        <v>6</v>
      </c>
      <c r="K23" s="56" t="s">
        <v>7</v>
      </c>
      <c r="L23" s="56" t="s">
        <v>8</v>
      </c>
      <c r="M23" s="57" t="s">
        <v>9</v>
      </c>
      <c r="N23" s="57" t="s">
        <v>10</v>
      </c>
      <c r="O23" s="57" t="s">
        <v>11</v>
      </c>
      <c r="P23" s="57" t="s">
        <v>12</v>
      </c>
      <c r="Q23" s="57" t="s">
        <v>13</v>
      </c>
      <c r="R23" s="57" t="s">
        <v>14</v>
      </c>
      <c r="S23" s="57" t="s">
        <v>15</v>
      </c>
      <c r="T23" s="57" t="s">
        <v>16</v>
      </c>
      <c r="U23" s="57" t="s">
        <v>17</v>
      </c>
      <c r="V23" s="57" t="s">
        <v>18</v>
      </c>
      <c r="W23" s="57" t="s">
        <v>19</v>
      </c>
      <c r="X23" s="57" t="s">
        <v>20</v>
      </c>
      <c r="Y23" s="57" t="s">
        <v>21</v>
      </c>
      <c r="Z23" s="57" t="s">
        <v>22</v>
      </c>
      <c r="AA23" s="57" t="s">
        <v>23</v>
      </c>
      <c r="AB23" s="57" t="s">
        <v>24</v>
      </c>
      <c r="AC23" s="57" t="s">
        <v>25</v>
      </c>
      <c r="AD23" s="57" t="s">
        <v>26</v>
      </c>
      <c r="AE23" s="57" t="s">
        <v>27</v>
      </c>
      <c r="AF23" s="57" t="s">
        <v>28</v>
      </c>
      <c r="AG23" s="57" t="s">
        <v>29</v>
      </c>
      <c r="AH23" s="57" t="s">
        <v>30</v>
      </c>
      <c r="AI23" s="56" t="s">
        <v>31</v>
      </c>
      <c r="AJ23" s="56" t="s">
        <v>32</v>
      </c>
      <c r="AK23" s="56" t="s">
        <v>33</v>
      </c>
      <c r="AL23" s="56" t="s">
        <v>34</v>
      </c>
      <c r="AM23" s="56" t="s">
        <v>35</v>
      </c>
      <c r="AN23" s="56" t="s">
        <v>36</v>
      </c>
      <c r="AO23" s="58">
        <v>1973</v>
      </c>
      <c r="AP23" s="58">
        <v>1974</v>
      </c>
      <c r="AQ23" s="58">
        <v>1975</v>
      </c>
      <c r="AR23" s="58">
        <v>1976</v>
      </c>
      <c r="AS23" s="58">
        <v>1977</v>
      </c>
      <c r="AT23" s="58">
        <v>1978</v>
      </c>
      <c r="AU23" s="58">
        <v>1979</v>
      </c>
      <c r="AV23" s="58">
        <v>1980</v>
      </c>
      <c r="AW23" s="58">
        <v>1981</v>
      </c>
      <c r="AX23" s="58">
        <v>1982</v>
      </c>
      <c r="AY23" s="58">
        <v>1983</v>
      </c>
      <c r="AZ23" s="58">
        <v>1984</v>
      </c>
      <c r="BA23" s="58">
        <v>1985</v>
      </c>
      <c r="BB23" s="58">
        <v>1986</v>
      </c>
      <c r="BC23" s="58">
        <v>1987</v>
      </c>
      <c r="BD23" s="58">
        <v>1988</v>
      </c>
      <c r="BE23" s="58">
        <v>1989</v>
      </c>
      <c r="BF23" s="58">
        <v>1990</v>
      </c>
      <c r="BG23" s="58">
        <v>1991</v>
      </c>
      <c r="BH23" s="58">
        <v>1992</v>
      </c>
      <c r="BI23" s="58">
        <v>1993</v>
      </c>
      <c r="BJ23" s="58">
        <v>1994</v>
      </c>
      <c r="BK23" s="58">
        <v>1995</v>
      </c>
      <c r="BL23" s="58">
        <v>1996</v>
      </c>
      <c r="BM23" s="58">
        <v>1997</v>
      </c>
      <c r="BN23" s="58">
        <v>1998</v>
      </c>
      <c r="BO23" s="58">
        <v>1999</v>
      </c>
      <c r="BP23" s="58">
        <v>2000</v>
      </c>
      <c r="BQ23" s="58">
        <v>2001</v>
      </c>
      <c r="BR23" s="58">
        <v>2002</v>
      </c>
      <c r="BS23" s="58">
        <v>2003</v>
      </c>
      <c r="BT23" s="58">
        <v>2004</v>
      </c>
      <c r="BU23" s="58">
        <v>2005</v>
      </c>
      <c r="BV23" s="58">
        <v>2006</v>
      </c>
      <c r="BW23" s="58">
        <v>2007</v>
      </c>
      <c r="BX23" s="58">
        <v>2008</v>
      </c>
      <c r="BY23" s="58">
        <v>2009</v>
      </c>
      <c r="BZ23" s="58">
        <v>2010</v>
      </c>
      <c r="CA23" s="58">
        <v>2011</v>
      </c>
      <c r="CB23" s="58">
        <v>2012</v>
      </c>
      <c r="CC23" s="58">
        <v>2013</v>
      </c>
      <c r="CD23" s="58">
        <v>2014</v>
      </c>
      <c r="CE23" s="58">
        <v>2015</v>
      </c>
      <c r="CF23" s="58">
        <v>2016</v>
      </c>
      <c r="CG23" s="58">
        <v>2017</v>
      </c>
      <c r="CH23" s="58">
        <v>2018</v>
      </c>
      <c r="CI23" s="58">
        <v>2019</v>
      </c>
      <c r="CJ23" s="58"/>
    </row>
    <row r="24" spans="1:91" x14ac:dyDescent="0.25">
      <c r="A24" s="1" t="s">
        <v>37</v>
      </c>
      <c r="B24" s="3">
        <f>AVERAGE(E24:CH24)</f>
        <v>152.44268292682926</v>
      </c>
      <c r="C24" s="1">
        <v>168</v>
      </c>
      <c r="D24" s="9" t="s">
        <v>282</v>
      </c>
      <c r="E24" s="3">
        <v>12</v>
      </c>
      <c r="F24" s="3">
        <v>110</v>
      </c>
      <c r="G24" s="3">
        <v>208</v>
      </c>
      <c r="H24" s="3">
        <v>103</v>
      </c>
      <c r="I24" s="3">
        <v>133</v>
      </c>
      <c r="J24" s="3">
        <v>65</v>
      </c>
      <c r="K24" s="3">
        <v>68</v>
      </c>
      <c r="L24" s="60">
        <v>140</v>
      </c>
      <c r="M24" s="60">
        <v>153</v>
      </c>
      <c r="N24" s="60">
        <v>179</v>
      </c>
      <c r="O24" s="3">
        <v>153</v>
      </c>
      <c r="P24" s="3">
        <v>82</v>
      </c>
      <c r="Q24" s="45">
        <v>18.3</v>
      </c>
      <c r="R24" s="3">
        <v>138</v>
      </c>
      <c r="S24" s="60">
        <v>207</v>
      </c>
      <c r="T24" s="3">
        <v>133</v>
      </c>
      <c r="U24" s="60">
        <v>240</v>
      </c>
      <c r="V24" s="3">
        <v>181</v>
      </c>
      <c r="W24" s="3">
        <v>86</v>
      </c>
      <c r="X24" s="3">
        <v>135</v>
      </c>
      <c r="Y24" s="3">
        <v>78</v>
      </c>
      <c r="Z24" s="60">
        <v>261</v>
      </c>
      <c r="AA24" s="3">
        <v>160</v>
      </c>
      <c r="AB24" s="3">
        <v>164</v>
      </c>
      <c r="AC24" s="3">
        <v>211</v>
      </c>
      <c r="AD24" s="3">
        <v>143</v>
      </c>
      <c r="AE24" s="3">
        <v>40</v>
      </c>
      <c r="AF24" s="60">
        <v>212</v>
      </c>
      <c r="AG24" s="60">
        <v>191</v>
      </c>
      <c r="AH24" s="3">
        <v>160</v>
      </c>
      <c r="AI24" s="3">
        <v>229</v>
      </c>
      <c r="AJ24" s="60">
        <v>218</v>
      </c>
      <c r="AK24" s="60">
        <v>187</v>
      </c>
      <c r="AL24" s="3">
        <v>116</v>
      </c>
      <c r="AM24" s="60">
        <v>210</v>
      </c>
      <c r="AN24" s="3">
        <v>77</v>
      </c>
      <c r="AO24" s="3">
        <v>150</v>
      </c>
      <c r="AP24" s="3">
        <v>179</v>
      </c>
      <c r="AQ24" s="3">
        <v>173</v>
      </c>
      <c r="AR24" s="60">
        <v>179</v>
      </c>
      <c r="AS24" s="3">
        <v>87</v>
      </c>
      <c r="AT24" s="60">
        <v>126</v>
      </c>
      <c r="AU24" s="3">
        <v>58</v>
      </c>
      <c r="AV24" s="3">
        <v>84</v>
      </c>
      <c r="AW24" s="3">
        <v>72</v>
      </c>
      <c r="AX24" s="60">
        <v>238</v>
      </c>
      <c r="AY24" s="3">
        <v>173</v>
      </c>
      <c r="AZ24" s="3">
        <v>224</v>
      </c>
      <c r="BA24" s="3">
        <v>28</v>
      </c>
      <c r="BB24" s="60">
        <v>208</v>
      </c>
      <c r="BC24" s="3">
        <v>147</v>
      </c>
      <c r="BD24" s="3">
        <v>94</v>
      </c>
      <c r="BE24" s="3">
        <v>148</v>
      </c>
      <c r="BF24" s="3">
        <v>193</v>
      </c>
      <c r="BG24" s="3">
        <v>157</v>
      </c>
      <c r="BH24" s="60">
        <v>282</v>
      </c>
      <c r="BI24" s="3">
        <v>74</v>
      </c>
      <c r="BJ24" s="3">
        <v>112</v>
      </c>
      <c r="BK24" s="3">
        <v>164</v>
      </c>
      <c r="BL24" s="3">
        <v>160</v>
      </c>
      <c r="BM24" s="60">
        <v>241</v>
      </c>
      <c r="BN24" s="3">
        <v>167</v>
      </c>
      <c r="BO24" s="60">
        <v>223</v>
      </c>
      <c r="BP24" s="60">
        <v>151</v>
      </c>
      <c r="BQ24" s="3">
        <v>130</v>
      </c>
      <c r="BR24" s="60">
        <v>161</v>
      </c>
      <c r="BS24" s="3">
        <v>150</v>
      </c>
      <c r="BT24" s="3">
        <v>164</v>
      </c>
      <c r="BU24" s="60">
        <v>250</v>
      </c>
      <c r="BV24" s="3">
        <v>284</v>
      </c>
      <c r="BW24" s="3">
        <v>181</v>
      </c>
      <c r="BX24" s="3">
        <v>138</v>
      </c>
      <c r="BY24" s="3">
        <v>129</v>
      </c>
      <c r="BZ24" s="61">
        <v>183</v>
      </c>
      <c r="CA24" s="60">
        <v>186</v>
      </c>
      <c r="CB24" s="3">
        <v>136</v>
      </c>
      <c r="CC24" s="3">
        <v>100</v>
      </c>
      <c r="CD24" s="3">
        <v>142</v>
      </c>
      <c r="CE24" s="2">
        <v>156</v>
      </c>
      <c r="CF24" s="2">
        <v>168</v>
      </c>
      <c r="CG24" s="2">
        <v>99</v>
      </c>
      <c r="CH24" s="44">
        <v>250</v>
      </c>
      <c r="CI24" s="2">
        <v>141</v>
      </c>
    </row>
    <row r="25" spans="1:91" x14ac:dyDescent="0.25">
      <c r="A25" s="1" t="s">
        <v>38</v>
      </c>
      <c r="B25" s="3">
        <f t="shared" ref="B25:B36" si="15">AVERAGE(E25:CH25)</f>
        <v>112.41463414634147</v>
      </c>
      <c r="C25" s="1">
        <v>105</v>
      </c>
      <c r="D25" s="9" t="s">
        <v>159</v>
      </c>
      <c r="E25" s="3">
        <v>103</v>
      </c>
      <c r="F25" s="3">
        <v>82</v>
      </c>
      <c r="G25" s="3">
        <v>90</v>
      </c>
      <c r="H25" s="3">
        <v>141</v>
      </c>
      <c r="I25" s="3">
        <v>126</v>
      </c>
      <c r="J25" s="3">
        <v>49</v>
      </c>
      <c r="K25" s="3">
        <v>90</v>
      </c>
      <c r="L25" s="3">
        <v>88</v>
      </c>
      <c r="M25" s="3">
        <v>121</v>
      </c>
      <c r="N25" s="3">
        <v>158</v>
      </c>
      <c r="O25" s="3">
        <v>139</v>
      </c>
      <c r="P25" s="3">
        <v>184</v>
      </c>
      <c r="Q25" s="3">
        <v>149</v>
      </c>
      <c r="R25" s="50">
        <v>205</v>
      </c>
      <c r="S25" s="3">
        <v>176</v>
      </c>
      <c r="T25" s="3">
        <v>99</v>
      </c>
      <c r="U25" s="3">
        <v>73</v>
      </c>
      <c r="V25" s="3">
        <v>107</v>
      </c>
      <c r="W25" s="3">
        <v>77</v>
      </c>
      <c r="X25" s="3">
        <v>110</v>
      </c>
      <c r="Y25" s="3">
        <v>84</v>
      </c>
      <c r="Z25" s="3">
        <v>126</v>
      </c>
      <c r="AA25" s="3">
        <v>128</v>
      </c>
      <c r="AB25" s="3">
        <v>125</v>
      </c>
      <c r="AC25" s="50">
        <v>277</v>
      </c>
      <c r="AD25" s="3">
        <v>64</v>
      </c>
      <c r="AE25" s="3">
        <v>144</v>
      </c>
      <c r="AF25" s="3">
        <v>71</v>
      </c>
      <c r="AG25" s="3">
        <v>180</v>
      </c>
      <c r="AH25" s="3">
        <v>51</v>
      </c>
      <c r="AI25" s="3">
        <v>91</v>
      </c>
      <c r="AJ25" s="3">
        <v>104</v>
      </c>
      <c r="AK25" s="3">
        <v>48</v>
      </c>
      <c r="AL25" s="3">
        <v>56</v>
      </c>
      <c r="AM25" s="3">
        <v>142</v>
      </c>
      <c r="AN25" s="3">
        <v>134</v>
      </c>
      <c r="AO25" s="3">
        <v>68</v>
      </c>
      <c r="AP25" s="3">
        <v>109</v>
      </c>
      <c r="AQ25" s="3">
        <v>133</v>
      </c>
      <c r="AR25" s="3">
        <v>130</v>
      </c>
      <c r="AS25" s="3">
        <v>79</v>
      </c>
      <c r="AT25" s="3">
        <v>95</v>
      </c>
      <c r="AU25" s="3">
        <v>172</v>
      </c>
      <c r="AV25" s="3">
        <v>190</v>
      </c>
      <c r="AW25" s="3">
        <v>156</v>
      </c>
      <c r="AX25" s="3">
        <v>225</v>
      </c>
      <c r="AY25" s="3">
        <v>234</v>
      </c>
      <c r="AZ25" s="3">
        <v>178</v>
      </c>
      <c r="BA25" s="3">
        <v>93</v>
      </c>
      <c r="BB25" s="3">
        <v>125</v>
      </c>
      <c r="BC25" s="3">
        <v>78</v>
      </c>
      <c r="BD25" s="3">
        <v>72</v>
      </c>
      <c r="BE25" s="3">
        <v>85</v>
      </c>
      <c r="BF25" s="3">
        <v>124</v>
      </c>
      <c r="BG25" s="3">
        <v>143</v>
      </c>
      <c r="BH25" s="3">
        <v>88</v>
      </c>
      <c r="BI25" s="3">
        <v>8</v>
      </c>
      <c r="BJ25" s="3">
        <v>108</v>
      </c>
      <c r="BK25" s="3">
        <v>140</v>
      </c>
      <c r="BL25" s="3">
        <v>111</v>
      </c>
      <c r="BM25" s="3">
        <v>103</v>
      </c>
      <c r="BN25" s="3">
        <v>78</v>
      </c>
      <c r="BO25" s="3">
        <v>215</v>
      </c>
      <c r="BP25" s="3">
        <v>70</v>
      </c>
      <c r="BQ25" s="46">
        <v>39</v>
      </c>
      <c r="BR25" s="3">
        <v>103</v>
      </c>
      <c r="BS25" s="3">
        <v>27</v>
      </c>
      <c r="BT25" s="3">
        <v>83</v>
      </c>
      <c r="BU25" s="3">
        <v>46</v>
      </c>
      <c r="BV25" s="3">
        <v>57</v>
      </c>
      <c r="BW25" s="3">
        <v>116</v>
      </c>
      <c r="BX25" s="3">
        <v>69</v>
      </c>
      <c r="BY25" s="3">
        <v>57</v>
      </c>
      <c r="BZ25" s="3">
        <v>102</v>
      </c>
      <c r="CA25" s="3">
        <v>89</v>
      </c>
      <c r="CB25" s="3">
        <v>134</v>
      </c>
      <c r="CC25" s="3">
        <v>74</v>
      </c>
      <c r="CD25" s="3">
        <v>142</v>
      </c>
      <c r="CE25" s="2">
        <v>113</v>
      </c>
      <c r="CF25" s="2">
        <v>130</v>
      </c>
      <c r="CG25" s="2">
        <v>129</v>
      </c>
      <c r="CH25" s="2">
        <v>106</v>
      </c>
      <c r="CI25" s="2">
        <v>75</v>
      </c>
    </row>
    <row r="26" spans="1:91" x14ac:dyDescent="0.25">
      <c r="A26" s="1" t="s">
        <v>39</v>
      </c>
      <c r="B26" s="3">
        <f t="shared" si="15"/>
        <v>108.40243902439025</v>
      </c>
      <c r="C26" s="1">
        <v>114</v>
      </c>
      <c r="D26" s="9" t="s">
        <v>160</v>
      </c>
      <c r="E26" s="3">
        <v>60</v>
      </c>
      <c r="F26" s="3">
        <v>81</v>
      </c>
      <c r="G26" s="3">
        <v>62</v>
      </c>
      <c r="H26" s="3">
        <v>124</v>
      </c>
      <c r="I26" s="3">
        <v>73</v>
      </c>
      <c r="J26" s="3">
        <v>69</v>
      </c>
      <c r="K26" s="3">
        <v>70</v>
      </c>
      <c r="L26" s="3">
        <v>42</v>
      </c>
      <c r="M26" s="3">
        <v>123</v>
      </c>
      <c r="N26" s="3">
        <v>152</v>
      </c>
      <c r="O26" s="3">
        <v>119</v>
      </c>
      <c r="P26" s="3">
        <v>42</v>
      </c>
      <c r="Q26" s="3">
        <v>83</v>
      </c>
      <c r="R26" s="3">
        <v>173</v>
      </c>
      <c r="S26" s="3">
        <v>111</v>
      </c>
      <c r="T26" s="3">
        <v>77</v>
      </c>
      <c r="U26" s="3">
        <v>78</v>
      </c>
      <c r="V26" s="3">
        <v>46</v>
      </c>
      <c r="W26" s="3">
        <v>88</v>
      </c>
      <c r="X26" s="3">
        <v>117</v>
      </c>
      <c r="Y26" s="3">
        <v>130</v>
      </c>
      <c r="Z26" s="3">
        <v>49</v>
      </c>
      <c r="AA26" s="50">
        <v>162</v>
      </c>
      <c r="AB26" s="3">
        <v>108</v>
      </c>
      <c r="AC26" s="3">
        <v>116</v>
      </c>
      <c r="AD26" s="3">
        <v>93</v>
      </c>
      <c r="AE26" s="3">
        <v>73</v>
      </c>
      <c r="AF26" s="3">
        <v>97</v>
      </c>
      <c r="AG26" s="3">
        <v>43</v>
      </c>
      <c r="AH26" s="3">
        <v>96</v>
      </c>
      <c r="AI26" s="3">
        <v>100</v>
      </c>
      <c r="AJ26" s="3">
        <v>138</v>
      </c>
      <c r="AK26" s="3">
        <v>86</v>
      </c>
      <c r="AL26" s="3">
        <v>59</v>
      </c>
      <c r="AM26" s="3">
        <v>160</v>
      </c>
      <c r="AN26" s="3">
        <v>179</v>
      </c>
      <c r="AO26" s="3">
        <v>69</v>
      </c>
      <c r="AP26" s="3">
        <v>186</v>
      </c>
      <c r="AQ26" s="3">
        <v>96</v>
      </c>
      <c r="AR26" s="3">
        <v>116</v>
      </c>
      <c r="AS26" s="3">
        <v>80</v>
      </c>
      <c r="AT26" s="3">
        <v>94</v>
      </c>
      <c r="AU26" s="3">
        <v>57</v>
      </c>
      <c r="AV26" s="3">
        <v>124</v>
      </c>
      <c r="AW26" s="3">
        <v>126</v>
      </c>
      <c r="AX26" s="3">
        <v>65</v>
      </c>
      <c r="AY26" s="3">
        <v>150</v>
      </c>
      <c r="AZ26" s="3">
        <v>129</v>
      </c>
      <c r="BA26" s="3">
        <v>102</v>
      </c>
      <c r="BB26" s="3">
        <v>112</v>
      </c>
      <c r="BC26" s="3">
        <v>143</v>
      </c>
      <c r="BD26" s="3">
        <v>138</v>
      </c>
      <c r="BE26" s="3">
        <v>128</v>
      </c>
      <c r="BF26" s="3">
        <v>108</v>
      </c>
      <c r="BG26" s="3">
        <v>106</v>
      </c>
      <c r="BH26" s="3">
        <v>26</v>
      </c>
      <c r="BI26" s="3">
        <v>115</v>
      </c>
      <c r="BJ26" s="3">
        <v>103</v>
      </c>
      <c r="BK26" s="3">
        <v>111</v>
      </c>
      <c r="BL26" s="3">
        <v>70</v>
      </c>
      <c r="BM26" s="3">
        <v>240</v>
      </c>
      <c r="BN26" s="3">
        <v>81</v>
      </c>
      <c r="BO26" s="3">
        <v>105</v>
      </c>
      <c r="BP26" s="3">
        <v>109</v>
      </c>
      <c r="BQ26" s="3">
        <v>120</v>
      </c>
      <c r="BR26" s="3">
        <v>67</v>
      </c>
      <c r="BS26" s="3">
        <v>134</v>
      </c>
      <c r="BT26" s="3">
        <v>101</v>
      </c>
      <c r="BU26" s="3">
        <v>133</v>
      </c>
      <c r="BV26" s="3">
        <v>92</v>
      </c>
      <c r="BW26" s="50">
        <v>215</v>
      </c>
      <c r="BX26" s="3">
        <v>75</v>
      </c>
      <c r="BY26" s="3">
        <v>105</v>
      </c>
      <c r="BZ26" s="3">
        <v>108</v>
      </c>
      <c r="CA26" s="3">
        <v>152</v>
      </c>
      <c r="CB26" s="3">
        <v>112</v>
      </c>
      <c r="CC26" s="3">
        <v>108</v>
      </c>
      <c r="CD26" s="3">
        <v>160</v>
      </c>
      <c r="CE26" s="2">
        <v>159</v>
      </c>
      <c r="CF26" s="2">
        <v>162</v>
      </c>
      <c r="CG26" s="51">
        <v>206</v>
      </c>
      <c r="CH26" s="2">
        <v>112</v>
      </c>
      <c r="CI26" s="2">
        <v>31</v>
      </c>
    </row>
    <row r="27" spans="1:91" x14ac:dyDescent="0.25">
      <c r="A27" s="1" t="s">
        <v>40</v>
      </c>
      <c r="B27" s="3">
        <f t="shared" si="15"/>
        <v>74.987804878048777</v>
      </c>
      <c r="C27" s="1">
        <v>88</v>
      </c>
      <c r="D27" s="9" t="s">
        <v>283</v>
      </c>
      <c r="E27" s="3">
        <v>114</v>
      </c>
      <c r="F27" s="3">
        <v>61</v>
      </c>
      <c r="G27" s="3">
        <v>24</v>
      </c>
      <c r="H27" s="3">
        <v>67</v>
      </c>
      <c r="I27" s="3">
        <v>56</v>
      </c>
      <c r="J27" s="3">
        <v>54</v>
      </c>
      <c r="K27" s="3">
        <v>73</v>
      </c>
      <c r="L27" s="3">
        <v>61</v>
      </c>
      <c r="M27" s="3">
        <v>67</v>
      </c>
      <c r="N27" s="3">
        <v>127</v>
      </c>
      <c r="O27" s="3">
        <v>90</v>
      </c>
      <c r="P27" s="3">
        <v>54</v>
      </c>
      <c r="Q27" s="3">
        <v>53</v>
      </c>
      <c r="R27" s="3">
        <v>74</v>
      </c>
      <c r="S27" s="3">
        <v>44</v>
      </c>
      <c r="T27" s="3">
        <v>51</v>
      </c>
      <c r="U27" s="3">
        <v>52</v>
      </c>
      <c r="V27" s="3">
        <v>54</v>
      </c>
      <c r="W27" s="3">
        <v>62</v>
      </c>
      <c r="X27" s="3">
        <v>14</v>
      </c>
      <c r="Y27" s="3">
        <v>45</v>
      </c>
      <c r="Z27" s="3">
        <v>75</v>
      </c>
      <c r="AA27" s="3">
        <v>42</v>
      </c>
      <c r="AB27" s="3">
        <v>45</v>
      </c>
      <c r="AC27" s="3">
        <v>48</v>
      </c>
      <c r="AD27" s="3">
        <v>91</v>
      </c>
      <c r="AE27" s="3">
        <v>73</v>
      </c>
      <c r="AF27" s="46">
        <v>36</v>
      </c>
      <c r="AG27" s="3">
        <v>52</v>
      </c>
      <c r="AH27" s="46">
        <v>26</v>
      </c>
      <c r="AI27" s="3">
        <v>57</v>
      </c>
      <c r="AJ27" s="3">
        <v>33</v>
      </c>
      <c r="AK27" s="3">
        <v>104</v>
      </c>
      <c r="AL27" s="3">
        <v>112</v>
      </c>
      <c r="AM27" s="3">
        <v>51</v>
      </c>
      <c r="AN27" s="3">
        <v>119</v>
      </c>
      <c r="AO27" s="3">
        <v>13</v>
      </c>
      <c r="AP27" s="3">
        <v>101</v>
      </c>
      <c r="AQ27" s="3">
        <v>24</v>
      </c>
      <c r="AR27" s="3">
        <v>77</v>
      </c>
      <c r="AS27" s="3">
        <v>56</v>
      </c>
      <c r="AT27" s="3">
        <v>102</v>
      </c>
      <c r="AU27" s="3">
        <v>58</v>
      </c>
      <c r="AV27" s="3">
        <v>71</v>
      </c>
      <c r="AW27" s="3">
        <v>143</v>
      </c>
      <c r="AX27" s="3">
        <v>89</v>
      </c>
      <c r="AY27" s="3">
        <v>128</v>
      </c>
      <c r="AZ27" s="3">
        <v>124</v>
      </c>
      <c r="BA27" s="3">
        <v>81</v>
      </c>
      <c r="BB27" s="3">
        <v>106</v>
      </c>
      <c r="BC27" s="3">
        <v>63</v>
      </c>
      <c r="BD27" s="3">
        <v>91</v>
      </c>
      <c r="BE27" s="3">
        <v>42</v>
      </c>
      <c r="BF27" s="3">
        <v>91</v>
      </c>
      <c r="BG27" s="3">
        <v>111</v>
      </c>
      <c r="BH27" s="3">
        <v>126</v>
      </c>
      <c r="BI27" s="3">
        <v>127</v>
      </c>
      <c r="BJ27" s="3">
        <v>65</v>
      </c>
      <c r="BK27" s="3">
        <v>54</v>
      </c>
      <c r="BL27" s="3">
        <v>172</v>
      </c>
      <c r="BM27" s="3">
        <v>116</v>
      </c>
      <c r="BN27" s="3">
        <v>19</v>
      </c>
      <c r="BO27" s="3">
        <v>54</v>
      </c>
      <c r="BP27" s="3">
        <v>44</v>
      </c>
      <c r="BQ27" s="3">
        <v>108</v>
      </c>
      <c r="BR27" s="3">
        <v>82</v>
      </c>
      <c r="BS27" s="3">
        <v>140</v>
      </c>
      <c r="BT27" s="46">
        <v>15</v>
      </c>
      <c r="BU27" s="3">
        <v>90</v>
      </c>
      <c r="BV27" s="3">
        <v>70</v>
      </c>
      <c r="BW27" s="3">
        <v>76</v>
      </c>
      <c r="BX27" s="3">
        <v>62</v>
      </c>
      <c r="BY27" s="3">
        <v>78</v>
      </c>
      <c r="BZ27" s="3">
        <v>88</v>
      </c>
      <c r="CA27" s="3">
        <v>96</v>
      </c>
      <c r="CB27" s="3">
        <v>93</v>
      </c>
      <c r="CC27" s="3">
        <v>116</v>
      </c>
      <c r="CD27" s="3">
        <v>82</v>
      </c>
      <c r="CE27" s="2">
        <v>51</v>
      </c>
      <c r="CF27" s="2">
        <v>24</v>
      </c>
      <c r="CG27" s="2">
        <v>134</v>
      </c>
      <c r="CH27" s="2">
        <v>135</v>
      </c>
      <c r="CI27" s="2">
        <v>111</v>
      </c>
    </row>
    <row r="28" spans="1:91" x14ac:dyDescent="0.25">
      <c r="A28" s="1" t="s">
        <v>41</v>
      </c>
      <c r="B28" s="3">
        <f t="shared" si="15"/>
        <v>56.439024390243901</v>
      </c>
      <c r="C28" s="1">
        <v>65</v>
      </c>
      <c r="D28" s="9" t="s">
        <v>284</v>
      </c>
      <c r="E28" s="3">
        <v>44</v>
      </c>
      <c r="F28" s="3">
        <v>52</v>
      </c>
      <c r="G28" s="3">
        <v>53</v>
      </c>
      <c r="H28" s="3">
        <v>62</v>
      </c>
      <c r="I28" s="3">
        <v>102</v>
      </c>
      <c r="J28" s="3">
        <v>40</v>
      </c>
      <c r="K28" s="3">
        <v>67</v>
      </c>
      <c r="L28" s="3">
        <v>33</v>
      </c>
      <c r="M28" s="3">
        <v>26</v>
      </c>
      <c r="N28" s="45">
        <v>8</v>
      </c>
      <c r="O28" s="3">
        <v>37</v>
      </c>
      <c r="P28" s="3">
        <v>121</v>
      </c>
      <c r="Q28" s="3">
        <v>31</v>
      </c>
      <c r="R28" s="45">
        <v>28</v>
      </c>
      <c r="S28" s="3">
        <v>71</v>
      </c>
      <c r="T28" s="3">
        <v>31</v>
      </c>
      <c r="U28" s="46">
        <v>37</v>
      </c>
      <c r="V28" s="3">
        <v>31</v>
      </c>
      <c r="W28" s="3">
        <v>51</v>
      </c>
      <c r="X28" s="46">
        <v>11</v>
      </c>
      <c r="Y28" s="3">
        <v>36</v>
      </c>
      <c r="Z28" s="3">
        <v>40</v>
      </c>
      <c r="AA28" s="3">
        <v>65</v>
      </c>
      <c r="AB28" s="3">
        <v>83</v>
      </c>
      <c r="AC28" s="3">
        <v>98</v>
      </c>
      <c r="AD28" s="3">
        <v>43</v>
      </c>
      <c r="AE28" s="3">
        <v>46</v>
      </c>
      <c r="AF28" s="3">
        <v>44</v>
      </c>
      <c r="AG28" s="3">
        <v>52</v>
      </c>
      <c r="AH28" s="3">
        <v>38</v>
      </c>
      <c r="AI28" s="3">
        <v>37</v>
      </c>
      <c r="AJ28" s="3">
        <v>65</v>
      </c>
      <c r="AK28" s="3">
        <v>26</v>
      </c>
      <c r="AL28" s="3">
        <v>26</v>
      </c>
      <c r="AM28" s="3">
        <v>42</v>
      </c>
      <c r="AN28" s="3">
        <v>32</v>
      </c>
      <c r="AO28" s="3">
        <v>49</v>
      </c>
      <c r="AP28" s="3">
        <v>118</v>
      </c>
      <c r="AQ28" s="3">
        <v>44</v>
      </c>
      <c r="AR28" s="3">
        <v>74</v>
      </c>
      <c r="AS28" s="3">
        <v>72</v>
      </c>
      <c r="AT28" s="3">
        <v>90</v>
      </c>
      <c r="AU28" s="3">
        <v>40</v>
      </c>
      <c r="AV28" s="3">
        <v>53</v>
      </c>
      <c r="AW28" s="3">
        <v>82</v>
      </c>
      <c r="AX28" s="46">
        <v>23</v>
      </c>
      <c r="AY28" s="3">
        <v>38</v>
      </c>
      <c r="AZ28" s="3">
        <v>111</v>
      </c>
      <c r="BA28" s="3">
        <v>44</v>
      </c>
      <c r="BB28" s="3">
        <v>101</v>
      </c>
      <c r="BC28" s="3">
        <v>86</v>
      </c>
      <c r="BD28" s="3">
        <v>144</v>
      </c>
      <c r="BE28" s="3">
        <v>78</v>
      </c>
      <c r="BF28" s="3">
        <v>56</v>
      </c>
      <c r="BG28" s="3">
        <v>60</v>
      </c>
      <c r="BH28" s="3">
        <v>16</v>
      </c>
      <c r="BI28" s="3">
        <v>96</v>
      </c>
      <c r="BJ28" s="3">
        <v>39</v>
      </c>
      <c r="BK28" s="3">
        <v>27</v>
      </c>
      <c r="BL28" s="3">
        <v>72</v>
      </c>
      <c r="BM28" s="3">
        <v>74</v>
      </c>
      <c r="BN28" s="3">
        <v>110</v>
      </c>
      <c r="BO28" s="3">
        <v>59</v>
      </c>
      <c r="BP28" s="3">
        <v>103</v>
      </c>
      <c r="BQ28" s="3">
        <v>48</v>
      </c>
      <c r="BR28" s="3">
        <v>52</v>
      </c>
      <c r="BS28" s="3">
        <v>49</v>
      </c>
      <c r="BT28" s="3">
        <v>61</v>
      </c>
      <c r="BU28" s="3">
        <v>69</v>
      </c>
      <c r="BV28" s="3">
        <v>43</v>
      </c>
      <c r="BW28" s="3">
        <v>37</v>
      </c>
      <c r="BX28" s="3">
        <v>43</v>
      </c>
      <c r="BY28" s="3">
        <v>72</v>
      </c>
      <c r="BZ28" s="3">
        <v>54</v>
      </c>
      <c r="CA28" s="3">
        <v>94</v>
      </c>
      <c r="CB28" s="3">
        <v>43</v>
      </c>
      <c r="CC28" s="3">
        <v>66</v>
      </c>
      <c r="CD28" s="3">
        <v>71</v>
      </c>
      <c r="CE28" s="47">
        <v>2</v>
      </c>
      <c r="CF28" s="2">
        <v>52</v>
      </c>
      <c r="CG28" s="2">
        <v>102</v>
      </c>
      <c r="CH28" s="2">
        <v>2</v>
      </c>
      <c r="CI28" s="2">
        <v>30</v>
      </c>
    </row>
    <row r="29" spans="1:91" x14ac:dyDescent="0.25">
      <c r="A29" s="1" t="s">
        <v>42</v>
      </c>
      <c r="B29" s="3">
        <f t="shared" si="15"/>
        <v>47.963414634146339</v>
      </c>
      <c r="C29" s="1">
        <v>54</v>
      </c>
      <c r="D29" s="9" t="s">
        <v>160</v>
      </c>
      <c r="E29" s="3">
        <v>101</v>
      </c>
      <c r="F29" s="3">
        <v>15</v>
      </c>
      <c r="G29" s="3">
        <v>46</v>
      </c>
      <c r="H29" s="45">
        <v>5</v>
      </c>
      <c r="I29" s="3">
        <v>43</v>
      </c>
      <c r="J29" s="3">
        <v>83</v>
      </c>
      <c r="K29" s="45">
        <v>16</v>
      </c>
      <c r="L29" s="3">
        <v>18</v>
      </c>
      <c r="M29" s="45">
        <v>13</v>
      </c>
      <c r="N29" s="3">
        <v>96</v>
      </c>
      <c r="O29" s="3">
        <v>44</v>
      </c>
      <c r="P29" s="45">
        <v>31</v>
      </c>
      <c r="Q29" s="3">
        <v>48</v>
      </c>
      <c r="R29" s="3">
        <v>46</v>
      </c>
      <c r="S29" s="3">
        <v>5</v>
      </c>
      <c r="T29" s="3">
        <v>62</v>
      </c>
      <c r="U29" s="3">
        <v>63</v>
      </c>
      <c r="V29" s="3">
        <v>55</v>
      </c>
      <c r="W29" s="3">
        <v>76</v>
      </c>
      <c r="X29" s="3">
        <v>114</v>
      </c>
      <c r="Y29" s="3">
        <v>56</v>
      </c>
      <c r="Z29" s="3">
        <v>39</v>
      </c>
      <c r="AA29" s="3">
        <v>87</v>
      </c>
      <c r="AB29" s="3">
        <v>15</v>
      </c>
      <c r="AC29" s="46">
        <v>26</v>
      </c>
      <c r="AD29" s="46">
        <v>21</v>
      </c>
      <c r="AE29" s="3">
        <v>43</v>
      </c>
      <c r="AF29" s="3">
        <v>56</v>
      </c>
      <c r="AG29" s="3">
        <v>13</v>
      </c>
      <c r="AH29" s="3">
        <v>52</v>
      </c>
      <c r="AI29" s="3">
        <v>12</v>
      </c>
      <c r="AJ29" s="3">
        <v>68</v>
      </c>
      <c r="AK29" s="46">
        <v>16</v>
      </c>
      <c r="AL29" s="3">
        <v>38</v>
      </c>
      <c r="AM29" s="3">
        <v>65</v>
      </c>
      <c r="AN29" s="3">
        <v>47</v>
      </c>
      <c r="AO29" s="3">
        <v>53</v>
      </c>
      <c r="AP29" s="3">
        <v>20</v>
      </c>
      <c r="AQ29" s="3">
        <v>25</v>
      </c>
      <c r="AR29" s="3">
        <v>55</v>
      </c>
      <c r="AS29" s="46">
        <v>19</v>
      </c>
      <c r="AT29" s="3">
        <v>20</v>
      </c>
      <c r="AU29" s="3">
        <v>31</v>
      </c>
      <c r="AV29" s="3">
        <v>107</v>
      </c>
      <c r="AW29" s="3">
        <v>136</v>
      </c>
      <c r="AX29" s="3">
        <v>29</v>
      </c>
      <c r="AY29" s="3">
        <v>63</v>
      </c>
      <c r="AZ29" s="3">
        <v>69</v>
      </c>
      <c r="BA29" s="3">
        <v>32</v>
      </c>
      <c r="BB29" s="3">
        <v>39</v>
      </c>
      <c r="BC29" s="46">
        <v>18</v>
      </c>
      <c r="BD29" s="3">
        <v>39</v>
      </c>
      <c r="BE29" s="3">
        <v>50</v>
      </c>
      <c r="BF29" s="3">
        <v>110</v>
      </c>
      <c r="BG29" s="3">
        <v>54</v>
      </c>
      <c r="BH29" s="3">
        <v>96</v>
      </c>
      <c r="BI29" s="3">
        <v>72</v>
      </c>
      <c r="BJ29" s="3">
        <v>71</v>
      </c>
      <c r="BK29" s="3">
        <v>46</v>
      </c>
      <c r="BL29" s="46">
        <v>14</v>
      </c>
      <c r="BM29" s="3">
        <v>95</v>
      </c>
      <c r="BN29" s="3">
        <v>30</v>
      </c>
      <c r="BO29" s="3">
        <v>83</v>
      </c>
      <c r="BP29" s="3">
        <v>57</v>
      </c>
      <c r="BQ29" s="3">
        <v>60</v>
      </c>
      <c r="BR29" s="3">
        <v>31</v>
      </c>
      <c r="BS29" s="3">
        <v>13</v>
      </c>
      <c r="BT29" s="3">
        <v>23</v>
      </c>
      <c r="BU29" s="3">
        <v>50</v>
      </c>
      <c r="BV29" s="3">
        <v>54</v>
      </c>
      <c r="BW29" s="3">
        <v>80</v>
      </c>
      <c r="BX29" s="3">
        <v>43</v>
      </c>
      <c r="BY29" s="46">
        <v>11</v>
      </c>
      <c r="BZ29" s="3">
        <v>48</v>
      </c>
      <c r="CA29" s="3">
        <v>41</v>
      </c>
      <c r="CB29" s="3">
        <v>77</v>
      </c>
      <c r="CC29" s="3">
        <v>44</v>
      </c>
      <c r="CD29" s="3">
        <v>37</v>
      </c>
      <c r="CE29" s="2">
        <v>11</v>
      </c>
      <c r="CF29" s="2">
        <v>58</v>
      </c>
      <c r="CG29" s="2">
        <v>46</v>
      </c>
      <c r="CH29" s="2">
        <v>39</v>
      </c>
      <c r="CI29" s="2">
        <v>26</v>
      </c>
    </row>
    <row r="30" spans="1:91" x14ac:dyDescent="0.25">
      <c r="A30" s="1" t="s">
        <v>43</v>
      </c>
      <c r="B30" s="3">
        <f t="shared" si="15"/>
        <v>31.329268292682926</v>
      </c>
      <c r="C30" s="1">
        <v>36</v>
      </c>
      <c r="D30" s="9" t="s">
        <v>285</v>
      </c>
      <c r="E30" s="46">
        <v>2</v>
      </c>
      <c r="F30" s="45">
        <v>10</v>
      </c>
      <c r="G30" s="3">
        <v>43</v>
      </c>
      <c r="H30" s="3">
        <v>37</v>
      </c>
      <c r="I30" s="45">
        <v>8</v>
      </c>
      <c r="J30" s="3">
        <v>47</v>
      </c>
      <c r="K30" s="3">
        <v>22</v>
      </c>
      <c r="L30" s="45">
        <v>9</v>
      </c>
      <c r="M30" s="3">
        <v>21</v>
      </c>
      <c r="N30" s="3">
        <v>43</v>
      </c>
      <c r="O30" s="3">
        <v>38</v>
      </c>
      <c r="P30" s="3">
        <v>49</v>
      </c>
      <c r="Q30" s="3">
        <v>31</v>
      </c>
      <c r="R30" s="3">
        <v>36</v>
      </c>
      <c r="S30" s="45">
        <v>0</v>
      </c>
      <c r="T30" s="3">
        <v>12</v>
      </c>
      <c r="U30" s="46">
        <v>37</v>
      </c>
      <c r="V30" s="46">
        <v>26</v>
      </c>
      <c r="W30" s="3">
        <v>48</v>
      </c>
      <c r="X30" s="3">
        <v>16</v>
      </c>
      <c r="Y30" s="3">
        <v>54</v>
      </c>
      <c r="Z30" s="46">
        <v>1</v>
      </c>
      <c r="AA30" s="46">
        <v>21</v>
      </c>
      <c r="AB30" s="46">
        <v>1</v>
      </c>
      <c r="AC30" s="3">
        <v>37</v>
      </c>
      <c r="AD30" s="3">
        <v>25</v>
      </c>
      <c r="AE30" s="3">
        <v>65</v>
      </c>
      <c r="AF30" s="3">
        <v>80</v>
      </c>
      <c r="AG30" s="46">
        <v>6</v>
      </c>
      <c r="AH30" s="3">
        <v>64</v>
      </c>
      <c r="AI30" s="3">
        <v>22</v>
      </c>
      <c r="AJ30" s="46">
        <v>25</v>
      </c>
      <c r="AK30" s="3">
        <v>17</v>
      </c>
      <c r="AL30" s="3">
        <v>34</v>
      </c>
      <c r="AM30" s="3">
        <v>34</v>
      </c>
      <c r="AN30" s="3">
        <v>81</v>
      </c>
      <c r="AO30" s="46">
        <v>9</v>
      </c>
      <c r="AP30" s="3">
        <v>76</v>
      </c>
      <c r="AQ30" s="3">
        <v>12</v>
      </c>
      <c r="AR30" s="46">
        <v>23</v>
      </c>
      <c r="AS30" s="3">
        <v>33</v>
      </c>
      <c r="AT30" s="46">
        <v>8</v>
      </c>
      <c r="AU30" s="3">
        <v>27</v>
      </c>
      <c r="AV30" s="3">
        <v>68</v>
      </c>
      <c r="AW30" s="3">
        <v>39</v>
      </c>
      <c r="AX30" s="3">
        <v>67</v>
      </c>
      <c r="AY30" s="3">
        <v>80</v>
      </c>
      <c r="AZ30" s="46">
        <v>4</v>
      </c>
      <c r="BA30" s="46">
        <v>0</v>
      </c>
      <c r="BB30" s="3">
        <v>46</v>
      </c>
      <c r="BC30" s="3">
        <v>36</v>
      </c>
      <c r="BD30" s="46">
        <v>22</v>
      </c>
      <c r="BE30" s="3">
        <v>34</v>
      </c>
      <c r="BF30" s="46">
        <v>11</v>
      </c>
      <c r="BG30" s="3">
        <v>34</v>
      </c>
      <c r="BH30" s="3">
        <v>42</v>
      </c>
      <c r="BI30" s="3">
        <v>34</v>
      </c>
      <c r="BJ30" s="3">
        <v>27</v>
      </c>
      <c r="BK30" s="3">
        <v>43</v>
      </c>
      <c r="BL30" s="3">
        <v>17</v>
      </c>
      <c r="BM30" s="3">
        <v>90</v>
      </c>
      <c r="BN30" s="3">
        <v>40</v>
      </c>
      <c r="BO30" s="3">
        <v>66</v>
      </c>
      <c r="BP30" s="3">
        <v>86</v>
      </c>
      <c r="BQ30" s="46">
        <v>39</v>
      </c>
      <c r="BR30" s="3">
        <v>15</v>
      </c>
      <c r="BS30" s="3">
        <v>20</v>
      </c>
      <c r="BT30" s="3">
        <v>17</v>
      </c>
      <c r="BU30" s="3">
        <v>44</v>
      </c>
      <c r="BV30" s="3">
        <v>25</v>
      </c>
      <c r="BW30" s="3">
        <v>53</v>
      </c>
      <c r="BX30" s="46">
        <v>16</v>
      </c>
      <c r="BY30" s="3">
        <v>20</v>
      </c>
      <c r="BZ30" s="46">
        <v>1</v>
      </c>
      <c r="CA30" s="3">
        <v>38</v>
      </c>
      <c r="CB30" s="3">
        <v>28</v>
      </c>
      <c r="CC30" s="46">
        <v>0</v>
      </c>
      <c r="CD30" s="46">
        <v>16</v>
      </c>
      <c r="CE30" s="2">
        <v>21</v>
      </c>
      <c r="CF30" s="2">
        <v>33</v>
      </c>
      <c r="CG30" s="47">
        <v>2</v>
      </c>
      <c r="CH30" s="2">
        <v>5</v>
      </c>
      <c r="CI30" s="2">
        <v>31</v>
      </c>
    </row>
    <row r="31" spans="1:91" x14ac:dyDescent="0.25">
      <c r="A31" s="1" t="s">
        <v>44</v>
      </c>
      <c r="B31" s="3">
        <f t="shared" si="15"/>
        <v>36.18292682926829</v>
      </c>
      <c r="C31" s="1">
        <v>37</v>
      </c>
      <c r="D31" s="9" t="s">
        <v>174</v>
      </c>
      <c r="E31" s="3">
        <v>58</v>
      </c>
      <c r="F31" s="3">
        <v>11</v>
      </c>
      <c r="G31" s="45">
        <v>14</v>
      </c>
      <c r="H31" s="3">
        <v>30</v>
      </c>
      <c r="I31" s="3">
        <v>47</v>
      </c>
      <c r="J31" s="3">
        <v>8</v>
      </c>
      <c r="K31" s="3">
        <v>54</v>
      </c>
      <c r="L31" s="3">
        <v>18</v>
      </c>
      <c r="M31" s="3">
        <v>30</v>
      </c>
      <c r="N31" s="3">
        <v>14</v>
      </c>
      <c r="O31" s="45">
        <v>7</v>
      </c>
      <c r="P31" s="3">
        <v>75</v>
      </c>
      <c r="Q31" s="3">
        <v>20</v>
      </c>
      <c r="R31" s="3">
        <v>61</v>
      </c>
      <c r="S31" s="3">
        <v>22</v>
      </c>
      <c r="T31" s="3">
        <v>21</v>
      </c>
      <c r="U31" s="3">
        <v>54</v>
      </c>
      <c r="V31" s="3">
        <v>74</v>
      </c>
      <c r="W31" s="46">
        <v>3</v>
      </c>
      <c r="X31" s="3">
        <v>41</v>
      </c>
      <c r="Y31" s="46">
        <v>29</v>
      </c>
      <c r="Z31" s="3">
        <v>34</v>
      </c>
      <c r="AA31" s="3">
        <v>45</v>
      </c>
      <c r="AB31" s="3">
        <v>68</v>
      </c>
      <c r="AC31" s="3">
        <v>41</v>
      </c>
      <c r="AD31" s="3">
        <v>90</v>
      </c>
      <c r="AE31" s="46">
        <v>15</v>
      </c>
      <c r="AF31" s="3">
        <v>38</v>
      </c>
      <c r="AG31" s="3">
        <v>62</v>
      </c>
      <c r="AH31" s="3">
        <v>30</v>
      </c>
      <c r="AI31" s="46">
        <v>6</v>
      </c>
      <c r="AJ31" s="3">
        <v>51</v>
      </c>
      <c r="AK31" s="3">
        <v>50</v>
      </c>
      <c r="AL31" s="46">
        <v>6</v>
      </c>
      <c r="AM31" s="46">
        <v>17</v>
      </c>
      <c r="AN31" s="46">
        <v>23</v>
      </c>
      <c r="AO31" s="3">
        <v>29</v>
      </c>
      <c r="AP31" s="46">
        <v>3</v>
      </c>
      <c r="AQ31" s="3">
        <v>101</v>
      </c>
      <c r="AR31" s="3">
        <v>74</v>
      </c>
      <c r="AS31" s="3">
        <v>64</v>
      </c>
      <c r="AT31" s="3">
        <v>104</v>
      </c>
      <c r="AU31" s="46">
        <v>19</v>
      </c>
      <c r="AV31" s="46">
        <v>23</v>
      </c>
      <c r="AW31" s="46">
        <v>36</v>
      </c>
      <c r="AX31" s="3">
        <v>37</v>
      </c>
      <c r="AY31" s="46">
        <v>24</v>
      </c>
      <c r="AZ31" s="3">
        <v>16</v>
      </c>
      <c r="BA31" s="3">
        <v>32</v>
      </c>
      <c r="BB31" s="46">
        <v>0</v>
      </c>
      <c r="BC31" s="3">
        <v>26</v>
      </c>
      <c r="BD31" s="3">
        <v>27</v>
      </c>
      <c r="BE31" s="3">
        <v>63</v>
      </c>
      <c r="BF31" s="3">
        <v>38</v>
      </c>
      <c r="BG31" s="3">
        <v>170</v>
      </c>
      <c r="BH31" s="46">
        <v>3</v>
      </c>
      <c r="BI31" s="3">
        <v>19</v>
      </c>
      <c r="BJ31" s="46">
        <v>18</v>
      </c>
      <c r="BK31" s="3">
        <v>71</v>
      </c>
      <c r="BL31" s="3">
        <v>34</v>
      </c>
      <c r="BM31" s="46">
        <v>34</v>
      </c>
      <c r="BN31" s="46">
        <v>8</v>
      </c>
      <c r="BO31" s="3">
        <v>33</v>
      </c>
      <c r="BP31" s="46">
        <v>6</v>
      </c>
      <c r="BQ31" s="3">
        <v>88</v>
      </c>
      <c r="BR31" s="46">
        <v>6</v>
      </c>
      <c r="BS31" s="46">
        <v>4</v>
      </c>
      <c r="BT31" s="3">
        <v>75</v>
      </c>
      <c r="BU31" s="46">
        <v>29</v>
      </c>
      <c r="BV31" s="46">
        <v>5</v>
      </c>
      <c r="BW31" s="46">
        <v>8</v>
      </c>
      <c r="BX31" s="3">
        <v>76</v>
      </c>
      <c r="BY31" s="3">
        <v>27</v>
      </c>
      <c r="BZ31" s="3">
        <v>70</v>
      </c>
      <c r="CA31" s="46">
        <v>20</v>
      </c>
      <c r="CB31" s="46">
        <v>3</v>
      </c>
      <c r="CC31" s="3">
        <v>57</v>
      </c>
      <c r="CD31" s="3">
        <v>17</v>
      </c>
      <c r="CE31" s="2">
        <v>68</v>
      </c>
      <c r="CF31" s="47">
        <v>14</v>
      </c>
      <c r="CG31" s="2">
        <v>5</v>
      </c>
      <c r="CH31" s="2">
        <v>16</v>
      </c>
      <c r="CI31" s="2">
        <v>26</v>
      </c>
    </row>
    <row r="32" spans="1:91" x14ac:dyDescent="0.25">
      <c r="A32" s="1" t="s">
        <v>45</v>
      </c>
      <c r="B32" s="3">
        <f t="shared" si="15"/>
        <v>59.134146341463413</v>
      </c>
      <c r="C32" s="1">
        <v>51</v>
      </c>
      <c r="D32" s="9" t="s">
        <v>286</v>
      </c>
      <c r="E32" s="3">
        <v>44</v>
      </c>
      <c r="F32" s="3">
        <v>30</v>
      </c>
      <c r="G32" s="3">
        <v>44</v>
      </c>
      <c r="H32" s="3">
        <v>51</v>
      </c>
      <c r="I32" s="3">
        <v>118</v>
      </c>
      <c r="J32" s="45">
        <v>4</v>
      </c>
      <c r="K32" s="3">
        <v>35</v>
      </c>
      <c r="L32" s="3">
        <v>91</v>
      </c>
      <c r="M32" s="3">
        <v>70</v>
      </c>
      <c r="N32" s="3">
        <v>29</v>
      </c>
      <c r="O32" s="3">
        <v>47</v>
      </c>
      <c r="P32" s="3">
        <v>49</v>
      </c>
      <c r="Q32" s="3">
        <v>25</v>
      </c>
      <c r="R32" s="3">
        <v>32</v>
      </c>
      <c r="S32" s="3">
        <v>67</v>
      </c>
      <c r="T32" s="46">
        <v>20</v>
      </c>
      <c r="U32" s="3">
        <v>85</v>
      </c>
      <c r="V32" s="3">
        <v>42</v>
      </c>
      <c r="W32" s="3">
        <v>37</v>
      </c>
      <c r="X32" s="3">
        <v>116</v>
      </c>
      <c r="Y32" s="3">
        <v>33</v>
      </c>
      <c r="Z32" s="3">
        <v>48</v>
      </c>
      <c r="AA32" s="3">
        <v>144</v>
      </c>
      <c r="AB32" s="3">
        <v>29</v>
      </c>
      <c r="AC32" s="3">
        <v>50</v>
      </c>
      <c r="AD32" s="3">
        <v>64</v>
      </c>
      <c r="AE32" s="3">
        <v>38</v>
      </c>
      <c r="AF32" s="3">
        <v>121</v>
      </c>
      <c r="AG32" s="3">
        <v>15</v>
      </c>
      <c r="AH32" s="3">
        <v>70</v>
      </c>
      <c r="AI32" s="3">
        <v>59</v>
      </c>
      <c r="AJ32" s="3">
        <v>85</v>
      </c>
      <c r="AK32" s="3">
        <v>134</v>
      </c>
      <c r="AL32" s="3">
        <v>76</v>
      </c>
      <c r="AM32" s="3">
        <v>103</v>
      </c>
      <c r="AN32" s="3">
        <v>80</v>
      </c>
      <c r="AO32" s="3">
        <v>24</v>
      </c>
      <c r="AP32" s="3">
        <v>24</v>
      </c>
      <c r="AQ32" s="46">
        <v>0</v>
      </c>
      <c r="AR32" s="3">
        <v>44</v>
      </c>
      <c r="AS32" s="3">
        <v>114</v>
      </c>
      <c r="AT32" s="3">
        <v>111</v>
      </c>
      <c r="AU32" s="3">
        <v>79</v>
      </c>
      <c r="AV32" s="3">
        <v>98</v>
      </c>
      <c r="AW32" s="3">
        <v>84</v>
      </c>
      <c r="AX32" s="3">
        <v>44</v>
      </c>
      <c r="AY32" s="3">
        <v>77</v>
      </c>
      <c r="AZ32" s="3">
        <v>42</v>
      </c>
      <c r="BA32" s="3">
        <v>59</v>
      </c>
      <c r="BB32" s="3">
        <v>72</v>
      </c>
      <c r="BC32" s="3">
        <v>28</v>
      </c>
      <c r="BD32" s="3">
        <v>77</v>
      </c>
      <c r="BE32" s="46">
        <v>11</v>
      </c>
      <c r="BF32" s="3">
        <v>43</v>
      </c>
      <c r="BG32" s="46">
        <v>9</v>
      </c>
      <c r="BH32" s="3">
        <v>48</v>
      </c>
      <c r="BI32" s="46">
        <v>2</v>
      </c>
      <c r="BJ32" s="3">
        <v>66</v>
      </c>
      <c r="BK32" s="46">
        <v>15</v>
      </c>
      <c r="BL32" s="3">
        <v>70</v>
      </c>
      <c r="BM32" s="3">
        <v>104</v>
      </c>
      <c r="BN32" s="3">
        <v>11</v>
      </c>
      <c r="BO32" s="46">
        <v>15</v>
      </c>
      <c r="BP32" s="3">
        <v>48</v>
      </c>
      <c r="BQ32" s="3">
        <v>44</v>
      </c>
      <c r="BR32" s="3">
        <v>35</v>
      </c>
      <c r="BS32" s="3">
        <v>40</v>
      </c>
      <c r="BT32" s="3">
        <v>169</v>
      </c>
      <c r="BU32" s="3">
        <v>54</v>
      </c>
      <c r="BV32" s="3">
        <v>39</v>
      </c>
      <c r="BW32" s="3">
        <v>74</v>
      </c>
      <c r="BX32" s="3">
        <v>31</v>
      </c>
      <c r="BY32" s="3">
        <v>66</v>
      </c>
      <c r="BZ32" s="3">
        <v>166</v>
      </c>
      <c r="CA32" s="3">
        <v>70</v>
      </c>
      <c r="CB32" s="3">
        <v>5</v>
      </c>
      <c r="CC32" s="50">
        <v>131</v>
      </c>
      <c r="CD32" s="3">
        <v>61</v>
      </c>
      <c r="CE32" s="2">
        <v>42</v>
      </c>
      <c r="CF32" s="2">
        <v>78</v>
      </c>
      <c r="CG32" s="2">
        <v>29</v>
      </c>
      <c r="CH32" s="2">
        <v>111</v>
      </c>
      <c r="CI32" s="2">
        <v>122</v>
      </c>
    </row>
    <row r="33" spans="1:90" x14ac:dyDescent="0.25">
      <c r="A33" s="1" t="s">
        <v>46</v>
      </c>
      <c r="B33" s="3">
        <f t="shared" si="15"/>
        <v>119.5609756097561</v>
      </c>
      <c r="C33" s="1">
        <v>121</v>
      </c>
      <c r="D33" s="9" t="s">
        <v>174</v>
      </c>
      <c r="E33" s="3">
        <v>123</v>
      </c>
      <c r="F33" s="3">
        <v>95</v>
      </c>
      <c r="G33" s="3">
        <v>98</v>
      </c>
      <c r="H33" s="3">
        <v>173</v>
      </c>
      <c r="I33" s="3">
        <v>132</v>
      </c>
      <c r="J33" s="3">
        <v>95</v>
      </c>
      <c r="K33" s="3">
        <v>128</v>
      </c>
      <c r="L33" s="3">
        <v>118</v>
      </c>
      <c r="M33" s="3">
        <v>134</v>
      </c>
      <c r="N33" s="3">
        <v>106</v>
      </c>
      <c r="O33" s="3">
        <v>172</v>
      </c>
      <c r="P33" s="3">
        <v>74</v>
      </c>
      <c r="Q33" s="3">
        <v>97</v>
      </c>
      <c r="R33" s="3">
        <v>184</v>
      </c>
      <c r="S33" s="3">
        <v>101</v>
      </c>
      <c r="T33" s="3">
        <v>35</v>
      </c>
      <c r="U33" s="3">
        <v>86</v>
      </c>
      <c r="V33" s="3">
        <v>50</v>
      </c>
      <c r="W33" s="3">
        <v>127</v>
      </c>
      <c r="X33" s="50">
        <v>206</v>
      </c>
      <c r="Y33" s="3">
        <v>81</v>
      </c>
      <c r="Z33" s="3">
        <v>112</v>
      </c>
      <c r="AA33" s="3">
        <v>87</v>
      </c>
      <c r="AB33" s="50">
        <v>208</v>
      </c>
      <c r="AC33" s="3">
        <v>130</v>
      </c>
      <c r="AD33" s="3">
        <v>120</v>
      </c>
      <c r="AE33" s="3">
        <v>154</v>
      </c>
      <c r="AF33" s="3">
        <v>43</v>
      </c>
      <c r="AG33" s="3">
        <v>127</v>
      </c>
      <c r="AH33" s="3">
        <v>132</v>
      </c>
      <c r="AI33" s="50">
        <v>286</v>
      </c>
      <c r="AJ33" s="3">
        <v>178</v>
      </c>
      <c r="AK33" s="3">
        <v>97</v>
      </c>
      <c r="AL33" s="3">
        <v>66</v>
      </c>
      <c r="AM33" s="3">
        <v>134</v>
      </c>
      <c r="AN33" s="3">
        <v>53</v>
      </c>
      <c r="AO33" s="3">
        <v>114</v>
      </c>
      <c r="AP33" s="3">
        <v>51</v>
      </c>
      <c r="AQ33" s="50">
        <v>288</v>
      </c>
      <c r="AR33" s="3">
        <v>85</v>
      </c>
      <c r="AS33" s="3">
        <v>89</v>
      </c>
      <c r="AT33" s="3">
        <v>45</v>
      </c>
      <c r="AU33" s="3">
        <v>80</v>
      </c>
      <c r="AV33" s="3">
        <v>58</v>
      </c>
      <c r="AW33" s="50">
        <v>200</v>
      </c>
      <c r="AX33" s="3">
        <v>118</v>
      </c>
      <c r="AY33" s="3">
        <v>90</v>
      </c>
      <c r="AZ33" s="3">
        <v>129</v>
      </c>
      <c r="BA33" s="50">
        <v>202</v>
      </c>
      <c r="BB33" s="3">
        <v>49</v>
      </c>
      <c r="BC33" s="3">
        <v>20</v>
      </c>
      <c r="BD33" s="3">
        <v>108</v>
      </c>
      <c r="BE33" s="3">
        <v>96</v>
      </c>
      <c r="BF33" s="3">
        <v>117</v>
      </c>
      <c r="BG33" s="3">
        <v>27</v>
      </c>
      <c r="BH33" s="3">
        <v>103</v>
      </c>
      <c r="BI33" s="3">
        <v>73</v>
      </c>
      <c r="BJ33" s="3">
        <v>113</v>
      </c>
      <c r="BK33" s="3">
        <v>141</v>
      </c>
      <c r="BL33" s="3">
        <v>248</v>
      </c>
      <c r="BM33" s="3">
        <v>167</v>
      </c>
      <c r="BN33" s="3">
        <v>111</v>
      </c>
      <c r="BO33" s="3">
        <v>142</v>
      </c>
      <c r="BP33" s="3">
        <v>125</v>
      </c>
      <c r="BQ33" s="3">
        <v>146</v>
      </c>
      <c r="BR33" s="3">
        <v>18</v>
      </c>
      <c r="BS33" s="50">
        <v>248</v>
      </c>
      <c r="BT33" s="3">
        <v>117</v>
      </c>
      <c r="BU33" s="3">
        <v>155</v>
      </c>
      <c r="BV33" s="3">
        <v>58</v>
      </c>
      <c r="BW33" s="3">
        <v>155</v>
      </c>
      <c r="BX33" s="3">
        <v>100</v>
      </c>
      <c r="BY33" s="3">
        <v>168</v>
      </c>
      <c r="BZ33" s="3">
        <v>76</v>
      </c>
      <c r="CA33" s="3">
        <v>74</v>
      </c>
      <c r="CB33" s="3">
        <v>197</v>
      </c>
      <c r="CC33" s="3">
        <v>37</v>
      </c>
      <c r="CD33" s="50">
        <v>184</v>
      </c>
      <c r="CE33" s="2">
        <v>113</v>
      </c>
      <c r="CF33" s="2">
        <v>203</v>
      </c>
      <c r="CG33" s="2">
        <v>114</v>
      </c>
      <c r="CH33" s="2">
        <v>110</v>
      </c>
      <c r="CI33" s="2">
        <v>123</v>
      </c>
    </row>
    <row r="34" spans="1:90" x14ac:dyDescent="0.25">
      <c r="A34" s="1" t="s">
        <v>47</v>
      </c>
      <c r="B34" s="3">
        <f t="shared" si="15"/>
        <v>164.1219512195122</v>
      </c>
      <c r="C34" s="1">
        <v>189</v>
      </c>
      <c r="D34" s="9" t="s">
        <v>234</v>
      </c>
      <c r="E34" s="3">
        <v>177</v>
      </c>
      <c r="F34" s="3">
        <v>85</v>
      </c>
      <c r="G34" s="3">
        <v>181</v>
      </c>
      <c r="H34" s="3">
        <v>80</v>
      </c>
      <c r="I34" s="3">
        <v>122</v>
      </c>
      <c r="J34" s="3">
        <v>121</v>
      </c>
      <c r="K34" s="3">
        <v>60</v>
      </c>
      <c r="L34" s="3">
        <v>155</v>
      </c>
      <c r="M34" s="3">
        <v>189</v>
      </c>
      <c r="N34" s="3">
        <v>110</v>
      </c>
      <c r="O34" s="3">
        <v>92</v>
      </c>
      <c r="P34" s="50">
        <v>245</v>
      </c>
      <c r="Q34" s="3">
        <v>167</v>
      </c>
      <c r="R34" s="3">
        <v>100</v>
      </c>
      <c r="S34" s="3">
        <v>114</v>
      </c>
      <c r="T34" s="3">
        <v>33</v>
      </c>
      <c r="U34" s="3">
        <v>190</v>
      </c>
      <c r="V34" s="50">
        <v>282</v>
      </c>
      <c r="W34" s="50">
        <v>240</v>
      </c>
      <c r="X34" s="3">
        <v>70</v>
      </c>
      <c r="Y34" s="3">
        <v>76</v>
      </c>
      <c r="Z34" s="3">
        <v>172</v>
      </c>
      <c r="AA34" s="3">
        <v>157</v>
      </c>
      <c r="AB34" s="3">
        <v>141</v>
      </c>
      <c r="AC34" s="3">
        <v>144</v>
      </c>
      <c r="AD34" s="3">
        <v>188</v>
      </c>
      <c r="AE34" s="3">
        <v>163</v>
      </c>
      <c r="AF34" s="3">
        <v>155</v>
      </c>
      <c r="AG34" s="3">
        <v>124</v>
      </c>
      <c r="AH34" s="3">
        <v>170</v>
      </c>
      <c r="AI34" s="3">
        <v>118</v>
      </c>
      <c r="AJ34" s="3">
        <v>148</v>
      </c>
      <c r="AK34" s="3">
        <v>95</v>
      </c>
      <c r="AL34" s="3">
        <v>101</v>
      </c>
      <c r="AM34" s="3">
        <v>184</v>
      </c>
      <c r="AN34" s="3">
        <v>117</v>
      </c>
      <c r="AO34" s="3">
        <v>184</v>
      </c>
      <c r="AP34" s="50">
        <v>194</v>
      </c>
      <c r="AQ34" s="3">
        <v>203</v>
      </c>
      <c r="AR34" s="3">
        <v>48</v>
      </c>
      <c r="AS34" s="50">
        <v>173</v>
      </c>
      <c r="AT34" s="3">
        <v>127</v>
      </c>
      <c r="AU34" s="3">
        <v>83</v>
      </c>
      <c r="AV34" s="50">
        <v>311</v>
      </c>
      <c r="AW34" s="3">
        <v>196</v>
      </c>
      <c r="AX34" s="3">
        <v>175</v>
      </c>
      <c r="AY34" s="50">
        <v>351</v>
      </c>
      <c r="AZ34" s="50">
        <v>237</v>
      </c>
      <c r="BA34" s="3">
        <v>84</v>
      </c>
      <c r="BB34" s="3">
        <v>175</v>
      </c>
      <c r="BC34" s="3">
        <v>137</v>
      </c>
      <c r="BD34" s="50">
        <v>249</v>
      </c>
      <c r="BE34" s="50">
        <v>213</v>
      </c>
      <c r="BF34" s="50">
        <v>251</v>
      </c>
      <c r="BG34" s="50">
        <v>192</v>
      </c>
      <c r="BH34" s="3">
        <v>168</v>
      </c>
      <c r="BI34" s="3">
        <v>63</v>
      </c>
      <c r="BJ34" s="50">
        <v>205</v>
      </c>
      <c r="BK34" s="50">
        <v>252</v>
      </c>
      <c r="BL34" s="3">
        <v>214</v>
      </c>
      <c r="BM34" s="3">
        <v>125</v>
      </c>
      <c r="BN34" s="3">
        <v>252</v>
      </c>
      <c r="BO34" s="3">
        <v>191</v>
      </c>
      <c r="BP34" s="3">
        <v>74</v>
      </c>
      <c r="BQ34" s="3">
        <v>142</v>
      </c>
      <c r="BR34" s="3">
        <v>148</v>
      </c>
      <c r="BS34" s="3">
        <v>167</v>
      </c>
      <c r="BT34" s="50">
        <v>200</v>
      </c>
      <c r="BU34" s="3">
        <v>137</v>
      </c>
      <c r="BV34" s="50">
        <v>351</v>
      </c>
      <c r="BW34" s="3">
        <v>116</v>
      </c>
      <c r="BX34" s="3">
        <v>177</v>
      </c>
      <c r="BY34" s="50">
        <v>282</v>
      </c>
      <c r="BZ34" s="3">
        <v>143</v>
      </c>
      <c r="CA34" s="3">
        <v>123</v>
      </c>
      <c r="CB34" s="3">
        <v>163</v>
      </c>
      <c r="CC34" s="3">
        <v>123</v>
      </c>
      <c r="CD34" s="3">
        <v>181</v>
      </c>
      <c r="CE34" s="2">
        <v>171</v>
      </c>
      <c r="CF34" s="51">
        <v>240</v>
      </c>
      <c r="CG34" s="2">
        <v>197</v>
      </c>
      <c r="CH34" s="2">
        <v>204</v>
      </c>
      <c r="CI34" s="2">
        <v>86</v>
      </c>
    </row>
    <row r="35" spans="1:90" s="30" customFormat="1" ht="15.75" thickBot="1" x14ac:dyDescent="0.3">
      <c r="A35" s="26" t="s">
        <v>48</v>
      </c>
      <c r="B35" s="48">
        <f t="shared" si="15"/>
        <v>171.70731707317074</v>
      </c>
      <c r="C35" s="26">
        <v>162</v>
      </c>
      <c r="D35" s="27" t="s">
        <v>287</v>
      </c>
      <c r="E35" s="52">
        <v>212</v>
      </c>
      <c r="F35" s="52">
        <v>225</v>
      </c>
      <c r="G35" s="52">
        <v>217</v>
      </c>
      <c r="H35" s="52">
        <v>202</v>
      </c>
      <c r="I35" s="52">
        <v>146</v>
      </c>
      <c r="J35" s="52">
        <v>176</v>
      </c>
      <c r="K35" s="52">
        <v>111</v>
      </c>
      <c r="L35" s="48">
        <v>62</v>
      </c>
      <c r="M35" s="48">
        <v>127</v>
      </c>
      <c r="N35" s="48">
        <v>132</v>
      </c>
      <c r="O35" s="53">
        <v>229</v>
      </c>
      <c r="P35" s="48">
        <v>158</v>
      </c>
      <c r="Q35" s="53">
        <v>168</v>
      </c>
      <c r="R35" s="48">
        <v>192</v>
      </c>
      <c r="S35" s="48">
        <v>157</v>
      </c>
      <c r="T35" s="53">
        <v>149</v>
      </c>
      <c r="U35" s="48">
        <v>202</v>
      </c>
      <c r="V35" s="48">
        <v>135</v>
      </c>
      <c r="W35" s="48">
        <v>147</v>
      </c>
      <c r="X35" s="48">
        <v>195</v>
      </c>
      <c r="Y35" s="53">
        <v>181</v>
      </c>
      <c r="Z35" s="48">
        <v>173</v>
      </c>
      <c r="AA35" s="48">
        <v>142</v>
      </c>
      <c r="AB35" s="48">
        <v>138</v>
      </c>
      <c r="AC35" s="48">
        <v>190</v>
      </c>
      <c r="AD35" s="53">
        <v>199</v>
      </c>
      <c r="AE35" s="53">
        <v>242</v>
      </c>
      <c r="AF35" s="48">
        <v>148</v>
      </c>
      <c r="AG35" s="48">
        <v>144</v>
      </c>
      <c r="AH35" s="53">
        <v>243</v>
      </c>
      <c r="AI35" s="48">
        <v>156</v>
      </c>
      <c r="AJ35" s="48">
        <v>183</v>
      </c>
      <c r="AK35" s="48">
        <v>148</v>
      </c>
      <c r="AL35" s="53">
        <v>186</v>
      </c>
      <c r="AM35" s="48">
        <v>193</v>
      </c>
      <c r="AN35" s="53">
        <v>300</v>
      </c>
      <c r="AO35" s="53">
        <v>234</v>
      </c>
      <c r="AP35" s="48">
        <v>188</v>
      </c>
      <c r="AQ35" s="48">
        <v>222</v>
      </c>
      <c r="AR35" s="48">
        <v>102</v>
      </c>
      <c r="AS35" s="48">
        <v>165</v>
      </c>
      <c r="AT35" s="48">
        <v>94</v>
      </c>
      <c r="AU35" s="53">
        <v>283</v>
      </c>
      <c r="AV35" s="48">
        <v>232</v>
      </c>
      <c r="AW35" s="48">
        <v>188</v>
      </c>
      <c r="AX35" s="48">
        <v>150</v>
      </c>
      <c r="AY35" s="48">
        <v>84</v>
      </c>
      <c r="AZ35" s="48">
        <v>160</v>
      </c>
      <c r="BA35" s="48">
        <v>54</v>
      </c>
      <c r="BB35" s="48">
        <v>186</v>
      </c>
      <c r="BC35" s="53">
        <v>155</v>
      </c>
      <c r="BD35" s="48">
        <v>190</v>
      </c>
      <c r="BE35" s="48">
        <v>134</v>
      </c>
      <c r="BF35" s="48">
        <v>202</v>
      </c>
      <c r="BG35" s="48">
        <v>96</v>
      </c>
      <c r="BH35" s="48">
        <v>117</v>
      </c>
      <c r="BI35" s="53">
        <v>153</v>
      </c>
      <c r="BJ35" s="48">
        <v>189</v>
      </c>
      <c r="BK35" s="48">
        <v>207</v>
      </c>
      <c r="BL35" s="53">
        <v>281</v>
      </c>
      <c r="BM35" s="48">
        <v>134</v>
      </c>
      <c r="BN35" s="53">
        <v>254</v>
      </c>
      <c r="BO35" s="48">
        <v>209</v>
      </c>
      <c r="BP35" s="48">
        <v>137</v>
      </c>
      <c r="BQ35" s="53">
        <v>214</v>
      </c>
      <c r="BR35" s="48">
        <v>140</v>
      </c>
      <c r="BS35" s="48">
        <v>113</v>
      </c>
      <c r="BT35" s="48">
        <v>188</v>
      </c>
      <c r="BU35" s="48">
        <v>161</v>
      </c>
      <c r="BV35" s="48">
        <v>146</v>
      </c>
      <c r="BW35" s="48">
        <v>211</v>
      </c>
      <c r="BX35" s="53">
        <v>197</v>
      </c>
      <c r="BY35" s="48">
        <v>77</v>
      </c>
      <c r="BZ35" s="48">
        <v>167</v>
      </c>
      <c r="CA35" s="48">
        <v>87</v>
      </c>
      <c r="CB35" s="53">
        <v>222</v>
      </c>
      <c r="CC35" s="48">
        <v>70</v>
      </c>
      <c r="CD35" s="48">
        <v>168</v>
      </c>
      <c r="CE35" s="54">
        <v>233</v>
      </c>
      <c r="CF35" s="49">
        <v>152</v>
      </c>
      <c r="CG35" s="49">
        <v>171</v>
      </c>
      <c r="CH35" s="49">
        <v>255</v>
      </c>
      <c r="CI35" s="49"/>
      <c r="CJ35" s="49"/>
    </row>
    <row r="36" spans="1:90" s="23" customFormat="1" x14ac:dyDescent="0.25">
      <c r="A36" s="19" t="s">
        <v>54</v>
      </c>
      <c r="B36" s="40">
        <f t="shared" si="15"/>
        <v>1134.6865853658537</v>
      </c>
      <c r="C36" s="19">
        <v>1189</v>
      </c>
      <c r="D36" s="20" t="s">
        <v>288</v>
      </c>
      <c r="E36" s="40">
        <f>SUM(E24:E35)</f>
        <v>1050</v>
      </c>
      <c r="F36" s="40">
        <f t="shared" ref="F36:BQ36" si="16">SUM(F24:F35)</f>
        <v>857</v>
      </c>
      <c r="G36" s="40">
        <f t="shared" si="16"/>
        <v>1080</v>
      </c>
      <c r="H36" s="40">
        <f t="shared" si="16"/>
        <v>1075</v>
      </c>
      <c r="I36" s="40">
        <f t="shared" si="16"/>
        <v>1106</v>
      </c>
      <c r="J36" s="40">
        <f t="shared" si="16"/>
        <v>811</v>
      </c>
      <c r="K36" s="40">
        <f t="shared" si="16"/>
        <v>794</v>
      </c>
      <c r="L36" s="40">
        <f t="shared" si="16"/>
        <v>835</v>
      </c>
      <c r="M36" s="40">
        <f t="shared" si="16"/>
        <v>1074</v>
      </c>
      <c r="N36" s="40">
        <f t="shared" si="16"/>
        <v>1154</v>
      </c>
      <c r="O36" s="40">
        <f t="shared" si="16"/>
        <v>1167</v>
      </c>
      <c r="P36" s="40">
        <f t="shared" si="16"/>
        <v>1164</v>
      </c>
      <c r="Q36" s="40">
        <f t="shared" si="16"/>
        <v>890.3</v>
      </c>
      <c r="R36" s="40">
        <f t="shared" si="16"/>
        <v>1269</v>
      </c>
      <c r="S36" s="40">
        <f t="shared" si="16"/>
        <v>1075</v>
      </c>
      <c r="T36" s="40">
        <f t="shared" si="16"/>
        <v>723</v>
      </c>
      <c r="U36" s="40">
        <f t="shared" si="16"/>
        <v>1197</v>
      </c>
      <c r="V36" s="40">
        <f t="shared" si="16"/>
        <v>1083</v>
      </c>
      <c r="W36" s="40">
        <f t="shared" si="16"/>
        <v>1042</v>
      </c>
      <c r="X36" s="40">
        <f t="shared" si="16"/>
        <v>1145</v>
      </c>
      <c r="Y36" s="40">
        <f t="shared" si="16"/>
        <v>883</v>
      </c>
      <c r="Z36" s="40">
        <f t="shared" si="16"/>
        <v>1130</v>
      </c>
      <c r="AA36" s="40">
        <f t="shared" si="16"/>
        <v>1240</v>
      </c>
      <c r="AB36" s="40">
        <f t="shared" si="16"/>
        <v>1125</v>
      </c>
      <c r="AC36" s="40">
        <f t="shared" si="16"/>
        <v>1368</v>
      </c>
      <c r="AD36" s="40">
        <f t="shared" si="16"/>
        <v>1141</v>
      </c>
      <c r="AE36" s="40">
        <f t="shared" si="16"/>
        <v>1096</v>
      </c>
      <c r="AF36" s="40">
        <f t="shared" si="16"/>
        <v>1101</v>
      </c>
      <c r="AG36" s="40">
        <f t="shared" si="16"/>
        <v>1009</v>
      </c>
      <c r="AH36" s="40">
        <f t="shared" si="16"/>
        <v>1132</v>
      </c>
      <c r="AI36" s="40">
        <f t="shared" si="16"/>
        <v>1173</v>
      </c>
      <c r="AJ36" s="40">
        <f t="shared" si="16"/>
        <v>1296</v>
      </c>
      <c r="AK36" s="40">
        <f t="shared" si="16"/>
        <v>1008</v>
      </c>
      <c r="AL36" s="40">
        <f t="shared" si="16"/>
        <v>876</v>
      </c>
      <c r="AM36" s="40">
        <f t="shared" si="16"/>
        <v>1335</v>
      </c>
      <c r="AN36" s="40">
        <f t="shared" si="16"/>
        <v>1242</v>
      </c>
      <c r="AO36" s="40">
        <f t="shared" si="16"/>
        <v>996</v>
      </c>
      <c r="AP36" s="40">
        <f t="shared" si="16"/>
        <v>1249</v>
      </c>
      <c r="AQ36" s="40">
        <f t="shared" si="16"/>
        <v>1321</v>
      </c>
      <c r="AR36" s="40">
        <f t="shared" si="16"/>
        <v>1007</v>
      </c>
      <c r="AS36" s="40">
        <f t="shared" si="16"/>
        <v>1031</v>
      </c>
      <c r="AT36" s="40">
        <f t="shared" si="16"/>
        <v>1016</v>
      </c>
      <c r="AU36" s="40">
        <f t="shared" si="16"/>
        <v>987</v>
      </c>
      <c r="AV36" s="40">
        <f t="shared" si="16"/>
        <v>1419</v>
      </c>
      <c r="AW36" s="40">
        <f t="shared" si="16"/>
        <v>1458</v>
      </c>
      <c r="AX36" s="40">
        <f t="shared" si="16"/>
        <v>1260</v>
      </c>
      <c r="AY36" s="40">
        <f t="shared" si="16"/>
        <v>1492</v>
      </c>
      <c r="AZ36" s="40">
        <f t="shared" si="16"/>
        <v>1423</v>
      </c>
      <c r="BA36" s="40">
        <f t="shared" si="16"/>
        <v>811</v>
      </c>
      <c r="BB36" s="40">
        <f t="shared" si="16"/>
        <v>1219</v>
      </c>
      <c r="BC36" s="40">
        <f t="shared" si="16"/>
        <v>937</v>
      </c>
      <c r="BD36" s="40">
        <f t="shared" si="16"/>
        <v>1251</v>
      </c>
      <c r="BE36" s="40">
        <f t="shared" si="16"/>
        <v>1082</v>
      </c>
      <c r="BF36" s="40">
        <f t="shared" si="16"/>
        <v>1344</v>
      </c>
      <c r="BG36" s="40">
        <f t="shared" si="16"/>
        <v>1159</v>
      </c>
      <c r="BH36" s="40">
        <f t="shared" si="16"/>
        <v>1115</v>
      </c>
      <c r="BI36" s="40">
        <f t="shared" si="16"/>
        <v>836</v>
      </c>
      <c r="BJ36" s="40">
        <f t="shared" si="16"/>
        <v>1116</v>
      </c>
      <c r="BK36" s="40">
        <f t="shared" si="16"/>
        <v>1271</v>
      </c>
      <c r="BL36" s="40">
        <f t="shared" si="16"/>
        <v>1463</v>
      </c>
      <c r="BM36" s="40">
        <f t="shared" si="16"/>
        <v>1523</v>
      </c>
      <c r="BN36" s="40">
        <f t="shared" si="16"/>
        <v>1161</v>
      </c>
      <c r="BO36" s="40">
        <f t="shared" si="16"/>
        <v>1395</v>
      </c>
      <c r="BP36" s="40">
        <f t="shared" si="16"/>
        <v>1010</v>
      </c>
      <c r="BQ36" s="40">
        <f t="shared" si="16"/>
        <v>1178</v>
      </c>
      <c r="BR36" s="40">
        <f t="shared" ref="BR36:CH36" si="17">SUM(BR24:BR35)</f>
        <v>858</v>
      </c>
      <c r="BS36" s="40">
        <f t="shared" si="17"/>
        <v>1105</v>
      </c>
      <c r="BT36" s="40">
        <f t="shared" si="17"/>
        <v>1213</v>
      </c>
      <c r="BU36" s="40">
        <f t="shared" si="17"/>
        <v>1218</v>
      </c>
      <c r="BV36" s="40">
        <f t="shared" si="17"/>
        <v>1224</v>
      </c>
      <c r="BW36" s="40">
        <f t="shared" si="17"/>
        <v>1322</v>
      </c>
      <c r="BX36" s="40">
        <f t="shared" si="17"/>
        <v>1027</v>
      </c>
      <c r="BY36" s="40">
        <f t="shared" si="17"/>
        <v>1092</v>
      </c>
      <c r="BZ36" s="40">
        <f t="shared" si="17"/>
        <v>1206</v>
      </c>
      <c r="CA36" s="40">
        <f t="shared" si="17"/>
        <v>1070</v>
      </c>
      <c r="CB36" s="40">
        <f t="shared" si="17"/>
        <v>1213</v>
      </c>
      <c r="CC36" s="40">
        <f t="shared" si="17"/>
        <v>926</v>
      </c>
      <c r="CD36" s="40">
        <f t="shared" si="17"/>
        <v>1261</v>
      </c>
      <c r="CE36" s="40">
        <f t="shared" si="17"/>
        <v>1140</v>
      </c>
      <c r="CF36" s="40">
        <f t="shared" si="17"/>
        <v>1314</v>
      </c>
      <c r="CG36" s="40">
        <f t="shared" si="17"/>
        <v>1234</v>
      </c>
      <c r="CH36" s="40">
        <f t="shared" si="17"/>
        <v>1345</v>
      </c>
      <c r="CI36" s="39"/>
      <c r="CJ36" s="39"/>
    </row>
    <row r="37" spans="1:90" ht="15.75" thickBot="1" x14ac:dyDescent="0.3">
      <c r="A37" s="1"/>
      <c r="B37" s="3"/>
      <c r="C37" s="1"/>
      <c r="D37" s="9"/>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row>
    <row r="38" spans="1:90" s="38" customFormat="1" ht="15.75" thickBot="1" x14ac:dyDescent="0.3">
      <c r="A38" s="41" t="s">
        <v>275</v>
      </c>
      <c r="B38" s="42">
        <f>SUM(B26:B28)</f>
        <v>239.82926829268291</v>
      </c>
      <c r="C38" s="42">
        <f>SUM(C26:C28)</f>
        <v>267</v>
      </c>
      <c r="D38" s="35" t="s">
        <v>291</v>
      </c>
      <c r="E38" s="42">
        <f>SUM(E26:E28)</f>
        <v>218</v>
      </c>
      <c r="F38" s="42">
        <f t="shared" ref="F38:BQ38" si="18">SUM(F26:F28)</f>
        <v>194</v>
      </c>
      <c r="G38" s="42">
        <f t="shared" si="18"/>
        <v>139</v>
      </c>
      <c r="H38" s="42">
        <f t="shared" si="18"/>
        <v>253</v>
      </c>
      <c r="I38" s="42">
        <f t="shared" si="18"/>
        <v>231</v>
      </c>
      <c r="J38" s="42">
        <f t="shared" si="18"/>
        <v>163</v>
      </c>
      <c r="K38" s="42">
        <f t="shared" si="18"/>
        <v>210</v>
      </c>
      <c r="L38" s="42">
        <f t="shared" si="18"/>
        <v>136</v>
      </c>
      <c r="M38" s="42">
        <f t="shared" si="18"/>
        <v>216</v>
      </c>
      <c r="N38" s="42">
        <f t="shared" si="18"/>
        <v>287</v>
      </c>
      <c r="O38" s="42">
        <f t="shared" si="18"/>
        <v>246</v>
      </c>
      <c r="P38" s="42">
        <f t="shared" si="18"/>
        <v>217</v>
      </c>
      <c r="Q38" s="42">
        <f t="shared" si="18"/>
        <v>167</v>
      </c>
      <c r="R38" s="42">
        <f t="shared" si="18"/>
        <v>275</v>
      </c>
      <c r="S38" s="42">
        <f t="shared" si="18"/>
        <v>226</v>
      </c>
      <c r="T38" s="42">
        <f t="shared" si="18"/>
        <v>159</v>
      </c>
      <c r="U38" s="42">
        <f t="shared" si="18"/>
        <v>167</v>
      </c>
      <c r="V38" s="42">
        <f t="shared" si="18"/>
        <v>131</v>
      </c>
      <c r="W38" s="42">
        <f t="shared" si="18"/>
        <v>201</v>
      </c>
      <c r="X38" s="42">
        <f t="shared" si="18"/>
        <v>142</v>
      </c>
      <c r="Y38" s="42">
        <f t="shared" si="18"/>
        <v>211</v>
      </c>
      <c r="Z38" s="42">
        <f t="shared" si="18"/>
        <v>164</v>
      </c>
      <c r="AA38" s="42">
        <f t="shared" si="18"/>
        <v>269</v>
      </c>
      <c r="AB38" s="42">
        <f t="shared" si="18"/>
        <v>236</v>
      </c>
      <c r="AC38" s="42">
        <f t="shared" si="18"/>
        <v>262</v>
      </c>
      <c r="AD38" s="42">
        <f t="shared" si="18"/>
        <v>227</v>
      </c>
      <c r="AE38" s="42">
        <f t="shared" si="18"/>
        <v>192</v>
      </c>
      <c r="AF38" s="42">
        <f t="shared" si="18"/>
        <v>177</v>
      </c>
      <c r="AG38" s="42">
        <f t="shared" si="18"/>
        <v>147</v>
      </c>
      <c r="AH38" s="42">
        <f t="shared" si="18"/>
        <v>160</v>
      </c>
      <c r="AI38" s="42">
        <f t="shared" si="18"/>
        <v>194</v>
      </c>
      <c r="AJ38" s="42">
        <f t="shared" si="18"/>
        <v>236</v>
      </c>
      <c r="AK38" s="42">
        <f t="shared" si="18"/>
        <v>216</v>
      </c>
      <c r="AL38" s="42">
        <f t="shared" si="18"/>
        <v>197</v>
      </c>
      <c r="AM38" s="42">
        <f t="shared" si="18"/>
        <v>253</v>
      </c>
      <c r="AN38" s="42">
        <f t="shared" si="18"/>
        <v>330</v>
      </c>
      <c r="AO38" s="42">
        <f t="shared" si="18"/>
        <v>131</v>
      </c>
      <c r="AP38" s="42">
        <f t="shared" si="18"/>
        <v>405</v>
      </c>
      <c r="AQ38" s="42">
        <f t="shared" si="18"/>
        <v>164</v>
      </c>
      <c r="AR38" s="42">
        <f t="shared" si="18"/>
        <v>267</v>
      </c>
      <c r="AS38" s="42">
        <f t="shared" si="18"/>
        <v>208</v>
      </c>
      <c r="AT38" s="42">
        <f t="shared" si="18"/>
        <v>286</v>
      </c>
      <c r="AU38" s="42">
        <f t="shared" si="18"/>
        <v>155</v>
      </c>
      <c r="AV38" s="42">
        <f t="shared" si="18"/>
        <v>248</v>
      </c>
      <c r="AW38" s="42">
        <f t="shared" si="18"/>
        <v>351</v>
      </c>
      <c r="AX38" s="42">
        <f t="shared" si="18"/>
        <v>177</v>
      </c>
      <c r="AY38" s="42">
        <f t="shared" si="18"/>
        <v>316</v>
      </c>
      <c r="AZ38" s="42">
        <f t="shared" si="18"/>
        <v>364</v>
      </c>
      <c r="BA38" s="42">
        <f t="shared" si="18"/>
        <v>227</v>
      </c>
      <c r="BB38" s="42">
        <f t="shared" si="18"/>
        <v>319</v>
      </c>
      <c r="BC38" s="42">
        <f t="shared" si="18"/>
        <v>292</v>
      </c>
      <c r="BD38" s="42">
        <f t="shared" si="18"/>
        <v>373</v>
      </c>
      <c r="BE38" s="42">
        <f t="shared" si="18"/>
        <v>248</v>
      </c>
      <c r="BF38" s="42">
        <f t="shared" si="18"/>
        <v>255</v>
      </c>
      <c r="BG38" s="42">
        <f t="shared" si="18"/>
        <v>277</v>
      </c>
      <c r="BH38" s="42">
        <f t="shared" si="18"/>
        <v>168</v>
      </c>
      <c r="BI38" s="42">
        <f t="shared" si="18"/>
        <v>338</v>
      </c>
      <c r="BJ38" s="42">
        <f t="shared" si="18"/>
        <v>207</v>
      </c>
      <c r="BK38" s="42">
        <f t="shared" si="18"/>
        <v>192</v>
      </c>
      <c r="BL38" s="42">
        <f t="shared" si="18"/>
        <v>314</v>
      </c>
      <c r="BM38" s="42">
        <f t="shared" si="18"/>
        <v>430</v>
      </c>
      <c r="BN38" s="42">
        <f t="shared" si="18"/>
        <v>210</v>
      </c>
      <c r="BO38" s="42">
        <f t="shared" si="18"/>
        <v>218</v>
      </c>
      <c r="BP38" s="42">
        <f t="shared" si="18"/>
        <v>256</v>
      </c>
      <c r="BQ38" s="42">
        <f t="shared" si="18"/>
        <v>276</v>
      </c>
      <c r="BR38" s="42">
        <f t="shared" ref="BR38:CI38" si="19">SUM(BR26:BR28)</f>
        <v>201</v>
      </c>
      <c r="BS38" s="42">
        <f t="shared" si="19"/>
        <v>323</v>
      </c>
      <c r="BT38" s="42">
        <f t="shared" si="19"/>
        <v>177</v>
      </c>
      <c r="BU38" s="42">
        <f t="shared" si="19"/>
        <v>292</v>
      </c>
      <c r="BV38" s="42">
        <f t="shared" si="19"/>
        <v>205</v>
      </c>
      <c r="BW38" s="42">
        <f t="shared" si="19"/>
        <v>328</v>
      </c>
      <c r="BX38" s="42">
        <f t="shared" si="19"/>
        <v>180</v>
      </c>
      <c r="BY38" s="42">
        <f t="shared" si="19"/>
        <v>255</v>
      </c>
      <c r="BZ38" s="42">
        <f t="shared" si="19"/>
        <v>250</v>
      </c>
      <c r="CA38" s="42">
        <f t="shared" si="19"/>
        <v>342</v>
      </c>
      <c r="CB38" s="42">
        <f t="shared" si="19"/>
        <v>248</v>
      </c>
      <c r="CC38" s="42">
        <f t="shared" si="19"/>
        <v>290</v>
      </c>
      <c r="CD38" s="42">
        <f t="shared" si="19"/>
        <v>313</v>
      </c>
      <c r="CE38" s="42">
        <f t="shared" si="19"/>
        <v>212</v>
      </c>
      <c r="CF38" s="42">
        <f t="shared" si="19"/>
        <v>238</v>
      </c>
      <c r="CG38" s="42">
        <f t="shared" si="19"/>
        <v>442</v>
      </c>
      <c r="CH38" s="42">
        <f t="shared" si="19"/>
        <v>249</v>
      </c>
      <c r="CI38" s="42">
        <f t="shared" si="19"/>
        <v>172</v>
      </c>
      <c r="CJ38" s="43"/>
    </row>
    <row r="39" spans="1:90" s="38" customFormat="1" ht="15.75" thickBot="1" x14ac:dyDescent="0.3">
      <c r="A39" s="41" t="s">
        <v>276</v>
      </c>
      <c r="B39" s="42">
        <f>SUM(B29:B31)</f>
        <v>115.47560975609755</v>
      </c>
      <c r="C39" s="42">
        <f>SUM(C29:C31)</f>
        <v>127</v>
      </c>
      <c r="D39" s="35" t="s">
        <v>292</v>
      </c>
      <c r="E39" s="42">
        <f>SUM(E29:E31)</f>
        <v>161</v>
      </c>
      <c r="F39" s="42">
        <f t="shared" ref="F39:BQ39" si="20">SUM(F29:F31)</f>
        <v>36</v>
      </c>
      <c r="G39" s="42">
        <f t="shared" si="20"/>
        <v>103</v>
      </c>
      <c r="H39" s="42">
        <f t="shared" si="20"/>
        <v>72</v>
      </c>
      <c r="I39" s="42">
        <f t="shared" si="20"/>
        <v>98</v>
      </c>
      <c r="J39" s="42">
        <f t="shared" si="20"/>
        <v>138</v>
      </c>
      <c r="K39" s="42">
        <f t="shared" si="20"/>
        <v>92</v>
      </c>
      <c r="L39" s="42">
        <f t="shared" si="20"/>
        <v>45</v>
      </c>
      <c r="M39" s="42">
        <f t="shared" si="20"/>
        <v>64</v>
      </c>
      <c r="N39" s="42">
        <f t="shared" si="20"/>
        <v>153</v>
      </c>
      <c r="O39" s="42">
        <f t="shared" si="20"/>
        <v>89</v>
      </c>
      <c r="P39" s="42">
        <f t="shared" si="20"/>
        <v>155</v>
      </c>
      <c r="Q39" s="42">
        <f t="shared" si="20"/>
        <v>99</v>
      </c>
      <c r="R39" s="42">
        <f t="shared" si="20"/>
        <v>143</v>
      </c>
      <c r="S39" s="42">
        <f t="shared" si="20"/>
        <v>27</v>
      </c>
      <c r="T39" s="42">
        <f t="shared" si="20"/>
        <v>95</v>
      </c>
      <c r="U39" s="42">
        <f t="shared" si="20"/>
        <v>154</v>
      </c>
      <c r="V39" s="42">
        <f t="shared" si="20"/>
        <v>155</v>
      </c>
      <c r="W39" s="42">
        <f t="shared" si="20"/>
        <v>127</v>
      </c>
      <c r="X39" s="42">
        <f t="shared" si="20"/>
        <v>171</v>
      </c>
      <c r="Y39" s="42">
        <f t="shared" si="20"/>
        <v>139</v>
      </c>
      <c r="Z39" s="42">
        <f t="shared" si="20"/>
        <v>74</v>
      </c>
      <c r="AA39" s="42">
        <f t="shared" si="20"/>
        <v>153</v>
      </c>
      <c r="AB39" s="42">
        <f t="shared" si="20"/>
        <v>84</v>
      </c>
      <c r="AC39" s="42">
        <f t="shared" si="20"/>
        <v>104</v>
      </c>
      <c r="AD39" s="42">
        <f t="shared" si="20"/>
        <v>136</v>
      </c>
      <c r="AE39" s="42">
        <f t="shared" si="20"/>
        <v>123</v>
      </c>
      <c r="AF39" s="42">
        <f t="shared" si="20"/>
        <v>174</v>
      </c>
      <c r="AG39" s="42">
        <f t="shared" si="20"/>
        <v>81</v>
      </c>
      <c r="AH39" s="42">
        <f t="shared" si="20"/>
        <v>146</v>
      </c>
      <c r="AI39" s="42">
        <f t="shared" si="20"/>
        <v>40</v>
      </c>
      <c r="AJ39" s="42">
        <f t="shared" si="20"/>
        <v>144</v>
      </c>
      <c r="AK39" s="42">
        <f t="shared" si="20"/>
        <v>83</v>
      </c>
      <c r="AL39" s="42">
        <f t="shared" si="20"/>
        <v>78</v>
      </c>
      <c r="AM39" s="42">
        <f t="shared" si="20"/>
        <v>116</v>
      </c>
      <c r="AN39" s="42">
        <f t="shared" si="20"/>
        <v>151</v>
      </c>
      <c r="AO39" s="42">
        <f t="shared" si="20"/>
        <v>91</v>
      </c>
      <c r="AP39" s="42">
        <f t="shared" si="20"/>
        <v>99</v>
      </c>
      <c r="AQ39" s="42">
        <f t="shared" si="20"/>
        <v>138</v>
      </c>
      <c r="AR39" s="42">
        <f t="shared" si="20"/>
        <v>152</v>
      </c>
      <c r="AS39" s="42">
        <f t="shared" si="20"/>
        <v>116</v>
      </c>
      <c r="AT39" s="42">
        <f t="shared" si="20"/>
        <v>132</v>
      </c>
      <c r="AU39" s="42">
        <f t="shared" si="20"/>
        <v>77</v>
      </c>
      <c r="AV39" s="42">
        <f t="shared" si="20"/>
        <v>198</v>
      </c>
      <c r="AW39" s="42">
        <f t="shared" si="20"/>
        <v>211</v>
      </c>
      <c r="AX39" s="42">
        <f t="shared" si="20"/>
        <v>133</v>
      </c>
      <c r="AY39" s="42">
        <f t="shared" si="20"/>
        <v>167</v>
      </c>
      <c r="AZ39" s="42">
        <f t="shared" si="20"/>
        <v>89</v>
      </c>
      <c r="BA39" s="42">
        <f t="shared" si="20"/>
        <v>64</v>
      </c>
      <c r="BB39" s="42">
        <f t="shared" si="20"/>
        <v>85</v>
      </c>
      <c r="BC39" s="42">
        <f t="shared" si="20"/>
        <v>80</v>
      </c>
      <c r="BD39" s="42">
        <f t="shared" si="20"/>
        <v>88</v>
      </c>
      <c r="BE39" s="42">
        <f t="shared" si="20"/>
        <v>147</v>
      </c>
      <c r="BF39" s="42">
        <f t="shared" si="20"/>
        <v>159</v>
      </c>
      <c r="BG39" s="42">
        <f t="shared" si="20"/>
        <v>258</v>
      </c>
      <c r="BH39" s="42">
        <f t="shared" si="20"/>
        <v>141</v>
      </c>
      <c r="BI39" s="42">
        <f t="shared" si="20"/>
        <v>125</v>
      </c>
      <c r="BJ39" s="42">
        <f t="shared" si="20"/>
        <v>116</v>
      </c>
      <c r="BK39" s="42">
        <f t="shared" si="20"/>
        <v>160</v>
      </c>
      <c r="BL39" s="42">
        <f t="shared" si="20"/>
        <v>65</v>
      </c>
      <c r="BM39" s="42">
        <f t="shared" si="20"/>
        <v>219</v>
      </c>
      <c r="BN39" s="42">
        <f t="shared" si="20"/>
        <v>78</v>
      </c>
      <c r="BO39" s="42">
        <f t="shared" si="20"/>
        <v>182</v>
      </c>
      <c r="BP39" s="42">
        <f t="shared" si="20"/>
        <v>149</v>
      </c>
      <c r="BQ39" s="42">
        <f t="shared" si="20"/>
        <v>187</v>
      </c>
      <c r="BR39" s="42">
        <f t="shared" ref="BR39:CI39" si="21">SUM(BR29:BR31)</f>
        <v>52</v>
      </c>
      <c r="BS39" s="42">
        <f t="shared" si="21"/>
        <v>37</v>
      </c>
      <c r="BT39" s="42">
        <f t="shared" si="21"/>
        <v>115</v>
      </c>
      <c r="BU39" s="42">
        <f t="shared" si="21"/>
        <v>123</v>
      </c>
      <c r="BV39" s="42">
        <f t="shared" si="21"/>
        <v>84</v>
      </c>
      <c r="BW39" s="42">
        <f t="shared" si="21"/>
        <v>141</v>
      </c>
      <c r="BX39" s="42">
        <f t="shared" si="21"/>
        <v>135</v>
      </c>
      <c r="BY39" s="42">
        <f t="shared" si="21"/>
        <v>58</v>
      </c>
      <c r="BZ39" s="42">
        <f t="shared" si="21"/>
        <v>119</v>
      </c>
      <c r="CA39" s="42">
        <f t="shared" si="21"/>
        <v>99</v>
      </c>
      <c r="CB39" s="42">
        <f t="shared" si="21"/>
        <v>108</v>
      </c>
      <c r="CC39" s="42">
        <f t="shared" si="21"/>
        <v>101</v>
      </c>
      <c r="CD39" s="42">
        <f t="shared" si="21"/>
        <v>70</v>
      </c>
      <c r="CE39" s="42">
        <f t="shared" si="21"/>
        <v>100</v>
      </c>
      <c r="CF39" s="42">
        <f t="shared" si="21"/>
        <v>105</v>
      </c>
      <c r="CG39" s="42">
        <f t="shared" si="21"/>
        <v>53</v>
      </c>
      <c r="CH39" s="42">
        <f t="shared" si="21"/>
        <v>60</v>
      </c>
      <c r="CI39" s="42">
        <f t="shared" si="21"/>
        <v>83</v>
      </c>
      <c r="CJ39" s="43"/>
    </row>
    <row r="40" spans="1:90" s="38" customFormat="1" ht="15.75" thickBot="1" x14ac:dyDescent="0.3">
      <c r="A40" s="41" t="s">
        <v>277</v>
      </c>
      <c r="B40" s="42">
        <f>SUM(B32:B34)</f>
        <v>342.8170731707317</v>
      </c>
      <c r="C40" s="42">
        <f>SUM(C32:C34)</f>
        <v>361</v>
      </c>
      <c r="D40" s="35" t="s">
        <v>293</v>
      </c>
      <c r="E40" s="42">
        <f>SUM(E32:E34)</f>
        <v>344</v>
      </c>
      <c r="F40" s="42">
        <f t="shared" ref="F40:BQ40" si="22">SUM(F32:F34)</f>
        <v>210</v>
      </c>
      <c r="G40" s="42">
        <f t="shared" si="22"/>
        <v>323</v>
      </c>
      <c r="H40" s="42">
        <f t="shared" si="22"/>
        <v>304</v>
      </c>
      <c r="I40" s="42">
        <f t="shared" si="22"/>
        <v>372</v>
      </c>
      <c r="J40" s="42">
        <f t="shared" si="22"/>
        <v>220</v>
      </c>
      <c r="K40" s="42">
        <f t="shared" si="22"/>
        <v>223</v>
      </c>
      <c r="L40" s="42">
        <f t="shared" si="22"/>
        <v>364</v>
      </c>
      <c r="M40" s="42">
        <f t="shared" si="22"/>
        <v>393</v>
      </c>
      <c r="N40" s="42">
        <f t="shared" si="22"/>
        <v>245</v>
      </c>
      <c r="O40" s="42">
        <f t="shared" si="22"/>
        <v>311</v>
      </c>
      <c r="P40" s="42">
        <f t="shared" si="22"/>
        <v>368</v>
      </c>
      <c r="Q40" s="42">
        <f t="shared" si="22"/>
        <v>289</v>
      </c>
      <c r="R40" s="42">
        <f t="shared" si="22"/>
        <v>316</v>
      </c>
      <c r="S40" s="42">
        <f t="shared" si="22"/>
        <v>282</v>
      </c>
      <c r="T40" s="42">
        <f t="shared" si="22"/>
        <v>88</v>
      </c>
      <c r="U40" s="42">
        <f t="shared" si="22"/>
        <v>361</v>
      </c>
      <c r="V40" s="42">
        <f t="shared" si="22"/>
        <v>374</v>
      </c>
      <c r="W40" s="42">
        <f t="shared" si="22"/>
        <v>404</v>
      </c>
      <c r="X40" s="42">
        <f t="shared" si="22"/>
        <v>392</v>
      </c>
      <c r="Y40" s="42">
        <f t="shared" si="22"/>
        <v>190</v>
      </c>
      <c r="Z40" s="42">
        <f t="shared" si="22"/>
        <v>332</v>
      </c>
      <c r="AA40" s="42">
        <f t="shared" si="22"/>
        <v>388</v>
      </c>
      <c r="AB40" s="42">
        <f t="shared" si="22"/>
        <v>378</v>
      </c>
      <c r="AC40" s="42">
        <f t="shared" si="22"/>
        <v>324</v>
      </c>
      <c r="AD40" s="42">
        <f t="shared" si="22"/>
        <v>372</v>
      </c>
      <c r="AE40" s="42">
        <f t="shared" si="22"/>
        <v>355</v>
      </c>
      <c r="AF40" s="42">
        <f t="shared" si="22"/>
        <v>319</v>
      </c>
      <c r="AG40" s="42">
        <f t="shared" si="22"/>
        <v>266</v>
      </c>
      <c r="AH40" s="42">
        <f t="shared" si="22"/>
        <v>372</v>
      </c>
      <c r="AI40" s="42">
        <f t="shared" si="22"/>
        <v>463</v>
      </c>
      <c r="AJ40" s="42">
        <f t="shared" si="22"/>
        <v>411</v>
      </c>
      <c r="AK40" s="42">
        <f t="shared" si="22"/>
        <v>326</v>
      </c>
      <c r="AL40" s="42">
        <f t="shared" si="22"/>
        <v>243</v>
      </c>
      <c r="AM40" s="42">
        <f t="shared" si="22"/>
        <v>421</v>
      </c>
      <c r="AN40" s="42">
        <f t="shared" si="22"/>
        <v>250</v>
      </c>
      <c r="AO40" s="42">
        <f t="shared" si="22"/>
        <v>322</v>
      </c>
      <c r="AP40" s="42">
        <f t="shared" si="22"/>
        <v>269</v>
      </c>
      <c r="AQ40" s="42">
        <f t="shared" si="22"/>
        <v>491</v>
      </c>
      <c r="AR40" s="42">
        <f t="shared" si="22"/>
        <v>177</v>
      </c>
      <c r="AS40" s="42">
        <f t="shared" si="22"/>
        <v>376</v>
      </c>
      <c r="AT40" s="42">
        <f t="shared" si="22"/>
        <v>283</v>
      </c>
      <c r="AU40" s="42">
        <f t="shared" si="22"/>
        <v>242</v>
      </c>
      <c r="AV40" s="42">
        <f t="shared" si="22"/>
        <v>467</v>
      </c>
      <c r="AW40" s="42">
        <f t="shared" si="22"/>
        <v>480</v>
      </c>
      <c r="AX40" s="42">
        <f t="shared" si="22"/>
        <v>337</v>
      </c>
      <c r="AY40" s="42">
        <f t="shared" si="22"/>
        <v>518</v>
      </c>
      <c r="AZ40" s="42">
        <f t="shared" si="22"/>
        <v>408</v>
      </c>
      <c r="BA40" s="42">
        <f t="shared" si="22"/>
        <v>345</v>
      </c>
      <c r="BB40" s="42">
        <f t="shared" si="22"/>
        <v>296</v>
      </c>
      <c r="BC40" s="42">
        <f t="shared" si="22"/>
        <v>185</v>
      </c>
      <c r="BD40" s="42">
        <f t="shared" si="22"/>
        <v>434</v>
      </c>
      <c r="BE40" s="42">
        <f t="shared" si="22"/>
        <v>320</v>
      </c>
      <c r="BF40" s="42">
        <f t="shared" si="22"/>
        <v>411</v>
      </c>
      <c r="BG40" s="42">
        <f t="shared" si="22"/>
        <v>228</v>
      </c>
      <c r="BH40" s="42">
        <f t="shared" si="22"/>
        <v>319</v>
      </c>
      <c r="BI40" s="42">
        <f t="shared" si="22"/>
        <v>138</v>
      </c>
      <c r="BJ40" s="42">
        <f t="shared" si="22"/>
        <v>384</v>
      </c>
      <c r="BK40" s="42">
        <f t="shared" si="22"/>
        <v>408</v>
      </c>
      <c r="BL40" s="42">
        <f t="shared" si="22"/>
        <v>532</v>
      </c>
      <c r="BM40" s="42">
        <f t="shared" si="22"/>
        <v>396</v>
      </c>
      <c r="BN40" s="42">
        <f t="shared" si="22"/>
        <v>374</v>
      </c>
      <c r="BO40" s="42">
        <f t="shared" si="22"/>
        <v>348</v>
      </c>
      <c r="BP40" s="42">
        <f t="shared" si="22"/>
        <v>247</v>
      </c>
      <c r="BQ40" s="42">
        <f t="shared" si="22"/>
        <v>332</v>
      </c>
      <c r="BR40" s="42">
        <f t="shared" ref="BR40:CI40" si="23">SUM(BR32:BR34)</f>
        <v>201</v>
      </c>
      <c r="BS40" s="42">
        <f t="shared" si="23"/>
        <v>455</v>
      </c>
      <c r="BT40" s="42">
        <f t="shared" si="23"/>
        <v>486</v>
      </c>
      <c r="BU40" s="42">
        <f t="shared" si="23"/>
        <v>346</v>
      </c>
      <c r="BV40" s="42">
        <f t="shared" si="23"/>
        <v>448</v>
      </c>
      <c r="BW40" s="42">
        <f t="shared" si="23"/>
        <v>345</v>
      </c>
      <c r="BX40" s="42">
        <f t="shared" si="23"/>
        <v>308</v>
      </c>
      <c r="BY40" s="42">
        <f t="shared" si="23"/>
        <v>516</v>
      </c>
      <c r="BZ40" s="42">
        <f t="shared" si="23"/>
        <v>385</v>
      </c>
      <c r="CA40" s="42">
        <f t="shared" si="23"/>
        <v>267</v>
      </c>
      <c r="CB40" s="42">
        <f t="shared" si="23"/>
        <v>365</v>
      </c>
      <c r="CC40" s="42">
        <f t="shared" si="23"/>
        <v>291</v>
      </c>
      <c r="CD40" s="42">
        <f t="shared" si="23"/>
        <v>426</v>
      </c>
      <c r="CE40" s="42">
        <f t="shared" si="23"/>
        <v>326</v>
      </c>
      <c r="CF40" s="42">
        <f t="shared" si="23"/>
        <v>521</v>
      </c>
      <c r="CG40" s="42">
        <f t="shared" si="23"/>
        <v>340</v>
      </c>
      <c r="CH40" s="42">
        <f t="shared" si="23"/>
        <v>425</v>
      </c>
      <c r="CI40" s="42">
        <f t="shared" si="23"/>
        <v>331</v>
      </c>
      <c r="CJ40" s="43"/>
    </row>
    <row r="41" spans="1:90" s="38" customFormat="1" ht="15.75" thickBot="1" x14ac:dyDescent="0.3">
      <c r="A41" s="41" t="s">
        <v>278</v>
      </c>
      <c r="B41" s="42">
        <f>SUM(B24:B25,B35)</f>
        <v>436.56463414634152</v>
      </c>
      <c r="C41" s="42">
        <f>SUM(C24:C25,C35)</f>
        <v>435</v>
      </c>
      <c r="D41" s="35" t="s">
        <v>171</v>
      </c>
      <c r="E41" s="42">
        <f>SUM(E24:E25,E35)</f>
        <v>327</v>
      </c>
      <c r="F41" s="42">
        <f t="shared" ref="F41:BQ41" si="24">SUM(F24:F25,F35)</f>
        <v>417</v>
      </c>
      <c r="G41" s="42">
        <f t="shared" si="24"/>
        <v>515</v>
      </c>
      <c r="H41" s="42">
        <f t="shared" si="24"/>
        <v>446</v>
      </c>
      <c r="I41" s="42">
        <f t="shared" si="24"/>
        <v>405</v>
      </c>
      <c r="J41" s="42">
        <f t="shared" si="24"/>
        <v>290</v>
      </c>
      <c r="K41" s="42">
        <f t="shared" si="24"/>
        <v>269</v>
      </c>
      <c r="L41" s="42">
        <f t="shared" si="24"/>
        <v>290</v>
      </c>
      <c r="M41" s="42">
        <f t="shared" si="24"/>
        <v>401</v>
      </c>
      <c r="N41" s="42">
        <f t="shared" si="24"/>
        <v>469</v>
      </c>
      <c r="O41" s="42">
        <f t="shared" si="24"/>
        <v>521</v>
      </c>
      <c r="P41" s="42">
        <f t="shared" si="24"/>
        <v>424</v>
      </c>
      <c r="Q41" s="42">
        <f t="shared" si="24"/>
        <v>335.3</v>
      </c>
      <c r="R41" s="42">
        <f t="shared" si="24"/>
        <v>535</v>
      </c>
      <c r="S41" s="42">
        <f t="shared" si="24"/>
        <v>540</v>
      </c>
      <c r="T41" s="42">
        <f t="shared" si="24"/>
        <v>381</v>
      </c>
      <c r="U41" s="42">
        <f t="shared" si="24"/>
        <v>515</v>
      </c>
      <c r="V41" s="42">
        <f t="shared" si="24"/>
        <v>423</v>
      </c>
      <c r="W41" s="42">
        <f t="shared" si="24"/>
        <v>310</v>
      </c>
      <c r="X41" s="42">
        <f t="shared" si="24"/>
        <v>440</v>
      </c>
      <c r="Y41" s="42">
        <f t="shared" si="24"/>
        <v>343</v>
      </c>
      <c r="Z41" s="42">
        <f t="shared" si="24"/>
        <v>560</v>
      </c>
      <c r="AA41" s="42">
        <f t="shared" si="24"/>
        <v>430</v>
      </c>
      <c r="AB41" s="42">
        <f t="shared" si="24"/>
        <v>427</v>
      </c>
      <c r="AC41" s="42">
        <f t="shared" si="24"/>
        <v>678</v>
      </c>
      <c r="AD41" s="42">
        <f t="shared" si="24"/>
        <v>406</v>
      </c>
      <c r="AE41" s="42">
        <f t="shared" si="24"/>
        <v>426</v>
      </c>
      <c r="AF41" s="42">
        <f t="shared" si="24"/>
        <v>431</v>
      </c>
      <c r="AG41" s="42">
        <f t="shared" si="24"/>
        <v>515</v>
      </c>
      <c r="AH41" s="42">
        <f t="shared" si="24"/>
        <v>454</v>
      </c>
      <c r="AI41" s="42">
        <f t="shared" si="24"/>
        <v>476</v>
      </c>
      <c r="AJ41" s="42">
        <f t="shared" si="24"/>
        <v>505</v>
      </c>
      <c r="AK41" s="42">
        <f t="shared" si="24"/>
        <v>383</v>
      </c>
      <c r="AL41" s="42">
        <f t="shared" si="24"/>
        <v>358</v>
      </c>
      <c r="AM41" s="42">
        <f t="shared" si="24"/>
        <v>545</v>
      </c>
      <c r="AN41" s="42">
        <f t="shared" si="24"/>
        <v>511</v>
      </c>
      <c r="AO41" s="42">
        <f t="shared" si="24"/>
        <v>452</v>
      </c>
      <c r="AP41" s="42">
        <f t="shared" si="24"/>
        <v>476</v>
      </c>
      <c r="AQ41" s="42">
        <f t="shared" si="24"/>
        <v>528</v>
      </c>
      <c r="AR41" s="42">
        <f t="shared" si="24"/>
        <v>411</v>
      </c>
      <c r="AS41" s="42">
        <f t="shared" si="24"/>
        <v>331</v>
      </c>
      <c r="AT41" s="42">
        <f t="shared" si="24"/>
        <v>315</v>
      </c>
      <c r="AU41" s="42">
        <f t="shared" si="24"/>
        <v>513</v>
      </c>
      <c r="AV41" s="42">
        <f t="shared" si="24"/>
        <v>506</v>
      </c>
      <c r="AW41" s="42">
        <f t="shared" si="24"/>
        <v>416</v>
      </c>
      <c r="AX41" s="42">
        <f t="shared" si="24"/>
        <v>613</v>
      </c>
      <c r="AY41" s="42">
        <f t="shared" si="24"/>
        <v>491</v>
      </c>
      <c r="AZ41" s="42">
        <f t="shared" si="24"/>
        <v>562</v>
      </c>
      <c r="BA41" s="42">
        <f t="shared" si="24"/>
        <v>175</v>
      </c>
      <c r="BB41" s="42">
        <f t="shared" si="24"/>
        <v>519</v>
      </c>
      <c r="BC41" s="42">
        <f t="shared" si="24"/>
        <v>380</v>
      </c>
      <c r="BD41" s="42">
        <f t="shared" si="24"/>
        <v>356</v>
      </c>
      <c r="BE41" s="42">
        <f t="shared" si="24"/>
        <v>367</v>
      </c>
      <c r="BF41" s="42">
        <f t="shared" si="24"/>
        <v>519</v>
      </c>
      <c r="BG41" s="42">
        <f t="shared" si="24"/>
        <v>396</v>
      </c>
      <c r="BH41" s="42">
        <f t="shared" si="24"/>
        <v>487</v>
      </c>
      <c r="BI41" s="42">
        <f t="shared" si="24"/>
        <v>235</v>
      </c>
      <c r="BJ41" s="42">
        <f t="shared" si="24"/>
        <v>409</v>
      </c>
      <c r="BK41" s="42">
        <f t="shared" si="24"/>
        <v>511</v>
      </c>
      <c r="BL41" s="42">
        <f t="shared" si="24"/>
        <v>552</v>
      </c>
      <c r="BM41" s="42">
        <f t="shared" si="24"/>
        <v>478</v>
      </c>
      <c r="BN41" s="42">
        <f t="shared" si="24"/>
        <v>499</v>
      </c>
      <c r="BO41" s="42">
        <f t="shared" si="24"/>
        <v>647</v>
      </c>
      <c r="BP41" s="42">
        <f t="shared" si="24"/>
        <v>358</v>
      </c>
      <c r="BQ41" s="42">
        <f t="shared" si="24"/>
        <v>383</v>
      </c>
      <c r="BR41" s="42">
        <f t="shared" ref="BR41:CH41" si="25">SUM(BR24:BR25,BR35)</f>
        <v>404</v>
      </c>
      <c r="BS41" s="42">
        <f t="shared" si="25"/>
        <v>290</v>
      </c>
      <c r="BT41" s="42">
        <f t="shared" si="25"/>
        <v>435</v>
      </c>
      <c r="BU41" s="42">
        <f t="shared" si="25"/>
        <v>457</v>
      </c>
      <c r="BV41" s="42">
        <f t="shared" si="25"/>
        <v>487</v>
      </c>
      <c r="BW41" s="42">
        <f t="shared" si="25"/>
        <v>508</v>
      </c>
      <c r="BX41" s="42">
        <f t="shared" si="25"/>
        <v>404</v>
      </c>
      <c r="BY41" s="42">
        <f t="shared" si="25"/>
        <v>263</v>
      </c>
      <c r="BZ41" s="42">
        <f t="shared" si="25"/>
        <v>452</v>
      </c>
      <c r="CA41" s="42">
        <f t="shared" si="25"/>
        <v>362</v>
      </c>
      <c r="CB41" s="42">
        <f t="shared" si="25"/>
        <v>492</v>
      </c>
      <c r="CC41" s="42">
        <f t="shared" si="25"/>
        <v>244</v>
      </c>
      <c r="CD41" s="42">
        <f t="shared" si="25"/>
        <v>452</v>
      </c>
      <c r="CE41" s="42">
        <f t="shared" si="25"/>
        <v>502</v>
      </c>
      <c r="CF41" s="42">
        <f t="shared" si="25"/>
        <v>450</v>
      </c>
      <c r="CG41" s="42">
        <f t="shared" si="25"/>
        <v>399</v>
      </c>
      <c r="CH41" s="42">
        <f t="shared" si="25"/>
        <v>611</v>
      </c>
      <c r="CI41" s="43"/>
      <c r="CJ41" s="43"/>
    </row>
    <row r="42" spans="1:90" s="38" customFormat="1" ht="15.75" thickBot="1" x14ac:dyDescent="0.3">
      <c r="A42" s="41" t="s">
        <v>279</v>
      </c>
      <c r="B42" s="42">
        <f>SUM(B27:B32)</f>
        <v>306.03658536585368</v>
      </c>
      <c r="C42" s="42">
        <f>SUM(C27:C32)</f>
        <v>331</v>
      </c>
      <c r="D42" s="35" t="s">
        <v>234</v>
      </c>
      <c r="E42" s="42">
        <f>SUM(E27:E32)</f>
        <v>363</v>
      </c>
      <c r="F42" s="42">
        <f t="shared" ref="F42:BQ42" si="26">SUM(F27:F32)</f>
        <v>179</v>
      </c>
      <c r="G42" s="42">
        <f t="shared" si="26"/>
        <v>224</v>
      </c>
      <c r="H42" s="42">
        <f t="shared" si="26"/>
        <v>252</v>
      </c>
      <c r="I42" s="42">
        <f t="shared" si="26"/>
        <v>374</v>
      </c>
      <c r="J42" s="42">
        <f t="shared" si="26"/>
        <v>236</v>
      </c>
      <c r="K42" s="42">
        <f t="shared" si="26"/>
        <v>267</v>
      </c>
      <c r="L42" s="42">
        <f t="shared" si="26"/>
        <v>230</v>
      </c>
      <c r="M42" s="42">
        <f t="shared" si="26"/>
        <v>227</v>
      </c>
      <c r="N42" s="42">
        <f t="shared" si="26"/>
        <v>317</v>
      </c>
      <c r="O42" s="42">
        <f t="shared" si="26"/>
        <v>263</v>
      </c>
      <c r="P42" s="42">
        <f t="shared" si="26"/>
        <v>379</v>
      </c>
      <c r="Q42" s="42">
        <f t="shared" si="26"/>
        <v>208</v>
      </c>
      <c r="R42" s="42">
        <f t="shared" si="26"/>
        <v>277</v>
      </c>
      <c r="S42" s="42">
        <f t="shared" si="26"/>
        <v>209</v>
      </c>
      <c r="T42" s="42">
        <f t="shared" si="26"/>
        <v>197</v>
      </c>
      <c r="U42" s="42">
        <f t="shared" si="26"/>
        <v>328</v>
      </c>
      <c r="V42" s="42">
        <f t="shared" si="26"/>
        <v>282</v>
      </c>
      <c r="W42" s="42">
        <f t="shared" si="26"/>
        <v>277</v>
      </c>
      <c r="X42" s="42">
        <f t="shared" si="26"/>
        <v>312</v>
      </c>
      <c r="Y42" s="42">
        <f t="shared" si="26"/>
        <v>253</v>
      </c>
      <c r="Z42" s="42">
        <f t="shared" si="26"/>
        <v>237</v>
      </c>
      <c r="AA42" s="42">
        <f t="shared" si="26"/>
        <v>404</v>
      </c>
      <c r="AB42" s="42">
        <f t="shared" si="26"/>
        <v>241</v>
      </c>
      <c r="AC42" s="42">
        <f t="shared" si="26"/>
        <v>300</v>
      </c>
      <c r="AD42" s="42">
        <f t="shared" si="26"/>
        <v>334</v>
      </c>
      <c r="AE42" s="42">
        <f t="shared" si="26"/>
        <v>280</v>
      </c>
      <c r="AF42" s="42">
        <f t="shared" si="26"/>
        <v>375</v>
      </c>
      <c r="AG42" s="42">
        <f t="shared" si="26"/>
        <v>200</v>
      </c>
      <c r="AH42" s="42">
        <f t="shared" si="26"/>
        <v>280</v>
      </c>
      <c r="AI42" s="42">
        <f t="shared" si="26"/>
        <v>193</v>
      </c>
      <c r="AJ42" s="42">
        <f t="shared" si="26"/>
        <v>327</v>
      </c>
      <c r="AK42" s="42">
        <f t="shared" si="26"/>
        <v>347</v>
      </c>
      <c r="AL42" s="42">
        <f t="shared" si="26"/>
        <v>292</v>
      </c>
      <c r="AM42" s="42">
        <f t="shared" si="26"/>
        <v>312</v>
      </c>
      <c r="AN42" s="42">
        <f t="shared" si="26"/>
        <v>382</v>
      </c>
      <c r="AO42" s="42">
        <f t="shared" si="26"/>
        <v>177</v>
      </c>
      <c r="AP42" s="42">
        <f t="shared" si="26"/>
        <v>342</v>
      </c>
      <c r="AQ42" s="42">
        <f t="shared" si="26"/>
        <v>206</v>
      </c>
      <c r="AR42" s="42">
        <f t="shared" si="26"/>
        <v>347</v>
      </c>
      <c r="AS42" s="42">
        <f t="shared" si="26"/>
        <v>358</v>
      </c>
      <c r="AT42" s="42">
        <f t="shared" si="26"/>
        <v>435</v>
      </c>
      <c r="AU42" s="42">
        <f t="shared" si="26"/>
        <v>254</v>
      </c>
      <c r="AV42" s="42">
        <f t="shared" si="26"/>
        <v>420</v>
      </c>
      <c r="AW42" s="42">
        <f t="shared" si="26"/>
        <v>520</v>
      </c>
      <c r="AX42" s="42">
        <f t="shared" si="26"/>
        <v>289</v>
      </c>
      <c r="AY42" s="42">
        <f t="shared" si="26"/>
        <v>410</v>
      </c>
      <c r="AZ42" s="42">
        <f t="shared" si="26"/>
        <v>366</v>
      </c>
      <c r="BA42" s="42">
        <f t="shared" si="26"/>
        <v>248</v>
      </c>
      <c r="BB42" s="42">
        <f t="shared" si="26"/>
        <v>364</v>
      </c>
      <c r="BC42" s="42">
        <f t="shared" si="26"/>
        <v>257</v>
      </c>
      <c r="BD42" s="42">
        <f t="shared" si="26"/>
        <v>400</v>
      </c>
      <c r="BE42" s="42">
        <f t="shared" si="26"/>
        <v>278</v>
      </c>
      <c r="BF42" s="42">
        <f t="shared" si="26"/>
        <v>349</v>
      </c>
      <c r="BG42" s="42">
        <f t="shared" si="26"/>
        <v>438</v>
      </c>
      <c r="BH42" s="42">
        <f t="shared" si="26"/>
        <v>331</v>
      </c>
      <c r="BI42" s="42">
        <f t="shared" si="26"/>
        <v>350</v>
      </c>
      <c r="BJ42" s="42">
        <f t="shared" si="26"/>
        <v>286</v>
      </c>
      <c r="BK42" s="42">
        <f t="shared" si="26"/>
        <v>256</v>
      </c>
      <c r="BL42" s="42">
        <f t="shared" si="26"/>
        <v>379</v>
      </c>
      <c r="BM42" s="42">
        <f t="shared" si="26"/>
        <v>513</v>
      </c>
      <c r="BN42" s="42">
        <f t="shared" si="26"/>
        <v>218</v>
      </c>
      <c r="BO42" s="42">
        <f t="shared" si="26"/>
        <v>310</v>
      </c>
      <c r="BP42" s="42">
        <f t="shared" si="26"/>
        <v>344</v>
      </c>
      <c r="BQ42" s="42">
        <f t="shared" si="26"/>
        <v>387</v>
      </c>
      <c r="BR42" s="42">
        <f t="shared" ref="BR42:CI42" si="27">SUM(BR27:BR32)</f>
        <v>221</v>
      </c>
      <c r="BS42" s="42">
        <f t="shared" si="27"/>
        <v>266</v>
      </c>
      <c r="BT42" s="42">
        <f t="shared" si="27"/>
        <v>360</v>
      </c>
      <c r="BU42" s="42">
        <f t="shared" si="27"/>
        <v>336</v>
      </c>
      <c r="BV42" s="42">
        <f t="shared" si="27"/>
        <v>236</v>
      </c>
      <c r="BW42" s="42">
        <f t="shared" si="27"/>
        <v>328</v>
      </c>
      <c r="BX42" s="42">
        <f t="shared" si="27"/>
        <v>271</v>
      </c>
      <c r="BY42" s="42">
        <f t="shared" si="27"/>
        <v>274</v>
      </c>
      <c r="BZ42" s="42">
        <f t="shared" si="27"/>
        <v>427</v>
      </c>
      <c r="CA42" s="42">
        <f t="shared" si="27"/>
        <v>359</v>
      </c>
      <c r="CB42" s="42">
        <f t="shared" si="27"/>
        <v>249</v>
      </c>
      <c r="CC42" s="42">
        <f t="shared" si="27"/>
        <v>414</v>
      </c>
      <c r="CD42" s="42">
        <f t="shared" si="27"/>
        <v>284</v>
      </c>
      <c r="CE42" s="42">
        <f t="shared" si="27"/>
        <v>195</v>
      </c>
      <c r="CF42" s="42">
        <f t="shared" si="27"/>
        <v>259</v>
      </c>
      <c r="CG42" s="42">
        <f t="shared" si="27"/>
        <v>318</v>
      </c>
      <c r="CH42" s="42">
        <f t="shared" si="27"/>
        <v>308</v>
      </c>
      <c r="CI42" s="42">
        <f t="shared" si="27"/>
        <v>346</v>
      </c>
      <c r="CJ42" s="43"/>
    </row>
    <row r="43" spans="1:90" s="38" customFormat="1" ht="15.75" thickBot="1" x14ac:dyDescent="0.3">
      <c r="A43" s="41" t="s">
        <v>280</v>
      </c>
      <c r="B43" s="42">
        <f>SUM(B33:B35,B24:B26)</f>
        <v>828.64999999999986</v>
      </c>
      <c r="C43" s="42">
        <f>SUM(C33:C35,C24:C26)</f>
        <v>859</v>
      </c>
      <c r="D43" s="35" t="s">
        <v>294</v>
      </c>
      <c r="E43" s="42">
        <f>SUM(E24:E26,E33:E35)</f>
        <v>687</v>
      </c>
      <c r="F43" s="42">
        <f t="shared" ref="F43:BQ43" si="28">SUM(F24:F26,F33:F35)</f>
        <v>678</v>
      </c>
      <c r="G43" s="42">
        <f t="shared" si="28"/>
        <v>856</v>
      </c>
      <c r="H43" s="42">
        <f t="shared" si="28"/>
        <v>823</v>
      </c>
      <c r="I43" s="42">
        <f t="shared" si="28"/>
        <v>732</v>
      </c>
      <c r="J43" s="42">
        <f t="shared" si="28"/>
        <v>575</v>
      </c>
      <c r="K43" s="42">
        <f t="shared" si="28"/>
        <v>527</v>
      </c>
      <c r="L43" s="42">
        <f t="shared" si="28"/>
        <v>605</v>
      </c>
      <c r="M43" s="42">
        <f t="shared" si="28"/>
        <v>847</v>
      </c>
      <c r="N43" s="42">
        <f t="shared" si="28"/>
        <v>837</v>
      </c>
      <c r="O43" s="42">
        <f t="shared" si="28"/>
        <v>904</v>
      </c>
      <c r="P43" s="42">
        <f t="shared" si="28"/>
        <v>785</v>
      </c>
      <c r="Q43" s="42">
        <f t="shared" si="28"/>
        <v>682.3</v>
      </c>
      <c r="R43" s="42">
        <f t="shared" si="28"/>
        <v>992</v>
      </c>
      <c r="S43" s="42">
        <f t="shared" si="28"/>
        <v>866</v>
      </c>
      <c r="T43" s="42">
        <f t="shared" si="28"/>
        <v>526</v>
      </c>
      <c r="U43" s="42">
        <f t="shared" si="28"/>
        <v>869</v>
      </c>
      <c r="V43" s="42">
        <f t="shared" si="28"/>
        <v>801</v>
      </c>
      <c r="W43" s="42">
        <f t="shared" si="28"/>
        <v>765</v>
      </c>
      <c r="X43" s="42">
        <f t="shared" si="28"/>
        <v>833</v>
      </c>
      <c r="Y43" s="42">
        <f t="shared" si="28"/>
        <v>630</v>
      </c>
      <c r="Z43" s="42">
        <f t="shared" si="28"/>
        <v>893</v>
      </c>
      <c r="AA43" s="42">
        <f t="shared" si="28"/>
        <v>836</v>
      </c>
      <c r="AB43" s="42">
        <f t="shared" si="28"/>
        <v>884</v>
      </c>
      <c r="AC43" s="42">
        <f t="shared" si="28"/>
        <v>1068</v>
      </c>
      <c r="AD43" s="42">
        <f t="shared" si="28"/>
        <v>807</v>
      </c>
      <c r="AE43" s="42">
        <f t="shared" si="28"/>
        <v>816</v>
      </c>
      <c r="AF43" s="42">
        <f t="shared" si="28"/>
        <v>726</v>
      </c>
      <c r="AG43" s="42">
        <f t="shared" si="28"/>
        <v>809</v>
      </c>
      <c r="AH43" s="42">
        <f t="shared" si="28"/>
        <v>852</v>
      </c>
      <c r="AI43" s="42">
        <f t="shared" si="28"/>
        <v>980</v>
      </c>
      <c r="AJ43" s="42">
        <f t="shared" si="28"/>
        <v>969</v>
      </c>
      <c r="AK43" s="42">
        <f t="shared" si="28"/>
        <v>661</v>
      </c>
      <c r="AL43" s="42">
        <f t="shared" si="28"/>
        <v>584</v>
      </c>
      <c r="AM43" s="42">
        <f t="shared" si="28"/>
        <v>1023</v>
      </c>
      <c r="AN43" s="42">
        <f t="shared" si="28"/>
        <v>860</v>
      </c>
      <c r="AO43" s="42">
        <f t="shared" si="28"/>
        <v>819</v>
      </c>
      <c r="AP43" s="42">
        <f t="shared" si="28"/>
        <v>907</v>
      </c>
      <c r="AQ43" s="42">
        <f t="shared" si="28"/>
        <v>1115</v>
      </c>
      <c r="AR43" s="42">
        <f t="shared" si="28"/>
        <v>660</v>
      </c>
      <c r="AS43" s="42">
        <f t="shared" si="28"/>
        <v>673</v>
      </c>
      <c r="AT43" s="42">
        <f t="shared" si="28"/>
        <v>581</v>
      </c>
      <c r="AU43" s="42">
        <f t="shared" si="28"/>
        <v>733</v>
      </c>
      <c r="AV43" s="42">
        <f t="shared" si="28"/>
        <v>999</v>
      </c>
      <c r="AW43" s="42">
        <f t="shared" si="28"/>
        <v>938</v>
      </c>
      <c r="AX43" s="42">
        <f t="shared" si="28"/>
        <v>971</v>
      </c>
      <c r="AY43" s="42">
        <f t="shared" si="28"/>
        <v>1082</v>
      </c>
      <c r="AZ43" s="42">
        <f t="shared" si="28"/>
        <v>1057</v>
      </c>
      <c r="BA43" s="42">
        <f t="shared" si="28"/>
        <v>563</v>
      </c>
      <c r="BB43" s="42">
        <f t="shared" si="28"/>
        <v>855</v>
      </c>
      <c r="BC43" s="42">
        <f t="shared" si="28"/>
        <v>680</v>
      </c>
      <c r="BD43" s="42">
        <f t="shared" si="28"/>
        <v>851</v>
      </c>
      <c r="BE43" s="42">
        <f t="shared" si="28"/>
        <v>804</v>
      </c>
      <c r="BF43" s="42">
        <f t="shared" si="28"/>
        <v>995</v>
      </c>
      <c r="BG43" s="42">
        <f t="shared" si="28"/>
        <v>721</v>
      </c>
      <c r="BH43" s="42">
        <f t="shared" si="28"/>
        <v>784</v>
      </c>
      <c r="BI43" s="42">
        <f t="shared" si="28"/>
        <v>486</v>
      </c>
      <c r="BJ43" s="42">
        <f t="shared" si="28"/>
        <v>830</v>
      </c>
      <c r="BK43" s="42">
        <f t="shared" si="28"/>
        <v>1015</v>
      </c>
      <c r="BL43" s="42">
        <f t="shared" si="28"/>
        <v>1084</v>
      </c>
      <c r="BM43" s="42">
        <f t="shared" si="28"/>
        <v>1010</v>
      </c>
      <c r="BN43" s="42">
        <f t="shared" si="28"/>
        <v>943</v>
      </c>
      <c r="BO43" s="42">
        <f t="shared" si="28"/>
        <v>1085</v>
      </c>
      <c r="BP43" s="42">
        <f t="shared" si="28"/>
        <v>666</v>
      </c>
      <c r="BQ43" s="42">
        <f t="shared" si="28"/>
        <v>791</v>
      </c>
      <c r="BR43" s="42">
        <f t="shared" ref="BR43:CH43" si="29">SUM(BR24:BR26,BR33:BR35)</f>
        <v>637</v>
      </c>
      <c r="BS43" s="42">
        <f t="shared" si="29"/>
        <v>839</v>
      </c>
      <c r="BT43" s="42">
        <f t="shared" si="29"/>
        <v>853</v>
      </c>
      <c r="BU43" s="42">
        <f t="shared" si="29"/>
        <v>882</v>
      </c>
      <c r="BV43" s="42">
        <f t="shared" si="29"/>
        <v>988</v>
      </c>
      <c r="BW43" s="42">
        <f t="shared" si="29"/>
        <v>994</v>
      </c>
      <c r="BX43" s="42">
        <f t="shared" si="29"/>
        <v>756</v>
      </c>
      <c r="BY43" s="42">
        <f t="shared" si="29"/>
        <v>818</v>
      </c>
      <c r="BZ43" s="42">
        <f t="shared" si="29"/>
        <v>779</v>
      </c>
      <c r="CA43" s="42">
        <f t="shared" si="29"/>
        <v>711</v>
      </c>
      <c r="CB43" s="42">
        <f t="shared" si="29"/>
        <v>964</v>
      </c>
      <c r="CC43" s="42">
        <f t="shared" si="29"/>
        <v>512</v>
      </c>
      <c r="CD43" s="42">
        <f t="shared" si="29"/>
        <v>977</v>
      </c>
      <c r="CE43" s="42">
        <f t="shared" si="29"/>
        <v>945</v>
      </c>
      <c r="CF43" s="42">
        <f t="shared" si="29"/>
        <v>1055</v>
      </c>
      <c r="CG43" s="42">
        <f t="shared" si="29"/>
        <v>916</v>
      </c>
      <c r="CH43" s="42">
        <f t="shared" si="29"/>
        <v>1037</v>
      </c>
      <c r="CI43" s="43"/>
      <c r="CJ43" s="43"/>
    </row>
    <row r="44" spans="1:90" s="38" customFormat="1" ht="15.75" thickBot="1" x14ac:dyDescent="0.3">
      <c r="A44" s="41" t="s">
        <v>289</v>
      </c>
      <c r="B44" s="42">
        <f>SUM(B27:B29)</f>
        <v>179.39024390243904</v>
      </c>
      <c r="C44" s="42">
        <f>SUM(C27:C29)</f>
        <v>207</v>
      </c>
      <c r="D44" s="35" t="s">
        <v>295</v>
      </c>
      <c r="E44" s="42">
        <f>SUM(E27:E29)</f>
        <v>259</v>
      </c>
      <c r="F44" s="42">
        <f t="shared" ref="F44:BQ44" si="30">SUM(F27:F29)</f>
        <v>128</v>
      </c>
      <c r="G44" s="42">
        <f t="shared" si="30"/>
        <v>123</v>
      </c>
      <c r="H44" s="42">
        <f t="shared" si="30"/>
        <v>134</v>
      </c>
      <c r="I44" s="42">
        <f t="shared" si="30"/>
        <v>201</v>
      </c>
      <c r="J44" s="42">
        <f t="shared" si="30"/>
        <v>177</v>
      </c>
      <c r="K44" s="42">
        <f t="shared" si="30"/>
        <v>156</v>
      </c>
      <c r="L44" s="42">
        <f t="shared" si="30"/>
        <v>112</v>
      </c>
      <c r="M44" s="42">
        <f t="shared" si="30"/>
        <v>106</v>
      </c>
      <c r="N44" s="42">
        <f t="shared" si="30"/>
        <v>231</v>
      </c>
      <c r="O44" s="42">
        <f t="shared" si="30"/>
        <v>171</v>
      </c>
      <c r="P44" s="42">
        <f t="shared" si="30"/>
        <v>206</v>
      </c>
      <c r="Q44" s="42">
        <f t="shared" si="30"/>
        <v>132</v>
      </c>
      <c r="R44" s="42">
        <f t="shared" si="30"/>
        <v>148</v>
      </c>
      <c r="S44" s="42">
        <f t="shared" si="30"/>
        <v>120</v>
      </c>
      <c r="T44" s="42">
        <f t="shared" si="30"/>
        <v>144</v>
      </c>
      <c r="U44" s="42">
        <f t="shared" si="30"/>
        <v>152</v>
      </c>
      <c r="V44" s="42">
        <f t="shared" si="30"/>
        <v>140</v>
      </c>
      <c r="W44" s="42">
        <f t="shared" si="30"/>
        <v>189</v>
      </c>
      <c r="X44" s="42">
        <f t="shared" si="30"/>
        <v>139</v>
      </c>
      <c r="Y44" s="42">
        <f t="shared" si="30"/>
        <v>137</v>
      </c>
      <c r="Z44" s="42">
        <f t="shared" si="30"/>
        <v>154</v>
      </c>
      <c r="AA44" s="42">
        <f t="shared" si="30"/>
        <v>194</v>
      </c>
      <c r="AB44" s="42">
        <f t="shared" si="30"/>
        <v>143</v>
      </c>
      <c r="AC44" s="42">
        <f t="shared" si="30"/>
        <v>172</v>
      </c>
      <c r="AD44" s="42">
        <f t="shared" si="30"/>
        <v>155</v>
      </c>
      <c r="AE44" s="42">
        <f t="shared" si="30"/>
        <v>162</v>
      </c>
      <c r="AF44" s="42">
        <f t="shared" si="30"/>
        <v>136</v>
      </c>
      <c r="AG44" s="42">
        <f t="shared" si="30"/>
        <v>117</v>
      </c>
      <c r="AH44" s="42">
        <f t="shared" si="30"/>
        <v>116</v>
      </c>
      <c r="AI44" s="42">
        <f t="shared" si="30"/>
        <v>106</v>
      </c>
      <c r="AJ44" s="42">
        <f t="shared" si="30"/>
        <v>166</v>
      </c>
      <c r="AK44" s="42">
        <f t="shared" si="30"/>
        <v>146</v>
      </c>
      <c r="AL44" s="42">
        <f t="shared" si="30"/>
        <v>176</v>
      </c>
      <c r="AM44" s="42">
        <f t="shared" si="30"/>
        <v>158</v>
      </c>
      <c r="AN44" s="42">
        <f t="shared" si="30"/>
        <v>198</v>
      </c>
      <c r="AO44" s="42">
        <f t="shared" si="30"/>
        <v>115</v>
      </c>
      <c r="AP44" s="42">
        <f t="shared" si="30"/>
        <v>239</v>
      </c>
      <c r="AQ44" s="42">
        <f t="shared" si="30"/>
        <v>93</v>
      </c>
      <c r="AR44" s="42">
        <f t="shared" si="30"/>
        <v>206</v>
      </c>
      <c r="AS44" s="42">
        <f t="shared" si="30"/>
        <v>147</v>
      </c>
      <c r="AT44" s="42">
        <f t="shared" si="30"/>
        <v>212</v>
      </c>
      <c r="AU44" s="42">
        <f t="shared" si="30"/>
        <v>129</v>
      </c>
      <c r="AV44" s="42">
        <f t="shared" si="30"/>
        <v>231</v>
      </c>
      <c r="AW44" s="42">
        <f t="shared" si="30"/>
        <v>361</v>
      </c>
      <c r="AX44" s="42">
        <f t="shared" si="30"/>
        <v>141</v>
      </c>
      <c r="AY44" s="42">
        <f t="shared" si="30"/>
        <v>229</v>
      </c>
      <c r="AZ44" s="42">
        <f t="shared" si="30"/>
        <v>304</v>
      </c>
      <c r="BA44" s="42">
        <f t="shared" si="30"/>
        <v>157</v>
      </c>
      <c r="BB44" s="42">
        <f t="shared" si="30"/>
        <v>246</v>
      </c>
      <c r="BC44" s="42">
        <f t="shared" si="30"/>
        <v>167</v>
      </c>
      <c r="BD44" s="42">
        <f t="shared" si="30"/>
        <v>274</v>
      </c>
      <c r="BE44" s="42">
        <f t="shared" si="30"/>
        <v>170</v>
      </c>
      <c r="BF44" s="42">
        <f t="shared" si="30"/>
        <v>257</v>
      </c>
      <c r="BG44" s="42">
        <f t="shared" si="30"/>
        <v>225</v>
      </c>
      <c r="BH44" s="42">
        <f t="shared" si="30"/>
        <v>238</v>
      </c>
      <c r="BI44" s="42">
        <f t="shared" si="30"/>
        <v>295</v>
      </c>
      <c r="BJ44" s="42">
        <f t="shared" si="30"/>
        <v>175</v>
      </c>
      <c r="BK44" s="42">
        <f t="shared" si="30"/>
        <v>127</v>
      </c>
      <c r="BL44" s="42">
        <f t="shared" si="30"/>
        <v>258</v>
      </c>
      <c r="BM44" s="42">
        <f t="shared" si="30"/>
        <v>285</v>
      </c>
      <c r="BN44" s="42">
        <f t="shared" si="30"/>
        <v>159</v>
      </c>
      <c r="BO44" s="42">
        <f t="shared" si="30"/>
        <v>196</v>
      </c>
      <c r="BP44" s="42">
        <f t="shared" si="30"/>
        <v>204</v>
      </c>
      <c r="BQ44" s="42">
        <f t="shared" si="30"/>
        <v>216</v>
      </c>
      <c r="BR44" s="42">
        <f t="shared" ref="BR44:CH44" si="31">SUM(BR27:BR29)</f>
        <v>165</v>
      </c>
      <c r="BS44" s="42">
        <f t="shared" si="31"/>
        <v>202</v>
      </c>
      <c r="BT44" s="42">
        <f t="shared" si="31"/>
        <v>99</v>
      </c>
      <c r="BU44" s="42">
        <f t="shared" si="31"/>
        <v>209</v>
      </c>
      <c r="BV44" s="42">
        <f t="shared" si="31"/>
        <v>167</v>
      </c>
      <c r="BW44" s="42">
        <f t="shared" si="31"/>
        <v>193</v>
      </c>
      <c r="BX44" s="42">
        <f t="shared" si="31"/>
        <v>148</v>
      </c>
      <c r="BY44" s="42">
        <f t="shared" si="31"/>
        <v>161</v>
      </c>
      <c r="BZ44" s="42">
        <f t="shared" si="31"/>
        <v>190</v>
      </c>
      <c r="CA44" s="42">
        <f t="shared" si="31"/>
        <v>231</v>
      </c>
      <c r="CB44" s="42">
        <f t="shared" si="31"/>
        <v>213</v>
      </c>
      <c r="CC44" s="42">
        <f t="shared" si="31"/>
        <v>226</v>
      </c>
      <c r="CD44" s="42">
        <f t="shared" si="31"/>
        <v>190</v>
      </c>
      <c r="CE44" s="42">
        <f t="shared" si="31"/>
        <v>64</v>
      </c>
      <c r="CF44" s="42">
        <f t="shared" si="31"/>
        <v>134</v>
      </c>
      <c r="CG44" s="42">
        <f t="shared" si="31"/>
        <v>282</v>
      </c>
      <c r="CH44" s="42">
        <f t="shared" si="31"/>
        <v>176</v>
      </c>
      <c r="CI44" s="42">
        <f t="shared" ref="CI44" si="32">SUM(CI27:CI29)</f>
        <v>167</v>
      </c>
      <c r="CJ44" s="43"/>
    </row>
    <row r="45" spans="1:90" s="23" customFormat="1" x14ac:dyDescent="0.25">
      <c r="A45" s="17" t="s">
        <v>290</v>
      </c>
      <c r="B45" s="40">
        <f>SUM(B30:B32)</f>
        <v>126.64634146341461</v>
      </c>
      <c r="C45" s="40">
        <f>SUM(C30:C32)</f>
        <v>124</v>
      </c>
      <c r="D45" s="19">
        <v>-4</v>
      </c>
      <c r="E45" s="40">
        <f>SUM(E30:E32)</f>
        <v>104</v>
      </c>
      <c r="F45" s="40">
        <f t="shared" ref="F45:BQ45" si="33">SUM(F30:F32)</f>
        <v>51</v>
      </c>
      <c r="G45" s="40">
        <f t="shared" si="33"/>
        <v>101</v>
      </c>
      <c r="H45" s="40">
        <f t="shared" si="33"/>
        <v>118</v>
      </c>
      <c r="I45" s="40">
        <f t="shared" si="33"/>
        <v>173</v>
      </c>
      <c r="J45" s="40">
        <f t="shared" si="33"/>
        <v>59</v>
      </c>
      <c r="K45" s="40">
        <f t="shared" si="33"/>
        <v>111</v>
      </c>
      <c r="L45" s="40">
        <f t="shared" si="33"/>
        <v>118</v>
      </c>
      <c r="M45" s="40">
        <f t="shared" si="33"/>
        <v>121</v>
      </c>
      <c r="N45" s="40">
        <f t="shared" si="33"/>
        <v>86</v>
      </c>
      <c r="O45" s="40">
        <f t="shared" si="33"/>
        <v>92</v>
      </c>
      <c r="P45" s="40">
        <f t="shared" si="33"/>
        <v>173</v>
      </c>
      <c r="Q45" s="40">
        <f t="shared" si="33"/>
        <v>76</v>
      </c>
      <c r="R45" s="40">
        <f t="shared" si="33"/>
        <v>129</v>
      </c>
      <c r="S45" s="40">
        <f t="shared" si="33"/>
        <v>89</v>
      </c>
      <c r="T45" s="40">
        <f t="shared" si="33"/>
        <v>53</v>
      </c>
      <c r="U45" s="40">
        <f t="shared" si="33"/>
        <v>176</v>
      </c>
      <c r="V45" s="40">
        <f t="shared" si="33"/>
        <v>142</v>
      </c>
      <c r="W45" s="40">
        <f t="shared" si="33"/>
        <v>88</v>
      </c>
      <c r="X45" s="40">
        <f t="shared" si="33"/>
        <v>173</v>
      </c>
      <c r="Y45" s="40">
        <f t="shared" si="33"/>
        <v>116</v>
      </c>
      <c r="Z45" s="40">
        <f t="shared" si="33"/>
        <v>83</v>
      </c>
      <c r="AA45" s="40">
        <f t="shared" si="33"/>
        <v>210</v>
      </c>
      <c r="AB45" s="40">
        <f t="shared" si="33"/>
        <v>98</v>
      </c>
      <c r="AC45" s="40">
        <f t="shared" si="33"/>
        <v>128</v>
      </c>
      <c r="AD45" s="40">
        <f t="shared" si="33"/>
        <v>179</v>
      </c>
      <c r="AE45" s="40">
        <f t="shared" si="33"/>
        <v>118</v>
      </c>
      <c r="AF45" s="40">
        <f t="shared" si="33"/>
        <v>239</v>
      </c>
      <c r="AG45" s="40">
        <f t="shared" si="33"/>
        <v>83</v>
      </c>
      <c r="AH45" s="40">
        <f t="shared" si="33"/>
        <v>164</v>
      </c>
      <c r="AI45" s="40">
        <f t="shared" si="33"/>
        <v>87</v>
      </c>
      <c r="AJ45" s="40">
        <f t="shared" si="33"/>
        <v>161</v>
      </c>
      <c r="AK45" s="40">
        <f t="shared" si="33"/>
        <v>201</v>
      </c>
      <c r="AL45" s="40">
        <f t="shared" si="33"/>
        <v>116</v>
      </c>
      <c r="AM45" s="40">
        <f t="shared" si="33"/>
        <v>154</v>
      </c>
      <c r="AN45" s="40">
        <f t="shared" si="33"/>
        <v>184</v>
      </c>
      <c r="AO45" s="40">
        <f t="shared" si="33"/>
        <v>62</v>
      </c>
      <c r="AP45" s="40">
        <f t="shared" si="33"/>
        <v>103</v>
      </c>
      <c r="AQ45" s="40">
        <f t="shared" si="33"/>
        <v>113</v>
      </c>
      <c r="AR45" s="40">
        <f t="shared" si="33"/>
        <v>141</v>
      </c>
      <c r="AS45" s="40">
        <f t="shared" si="33"/>
        <v>211</v>
      </c>
      <c r="AT45" s="40">
        <f t="shared" si="33"/>
        <v>223</v>
      </c>
      <c r="AU45" s="40">
        <f t="shared" si="33"/>
        <v>125</v>
      </c>
      <c r="AV45" s="40">
        <f t="shared" si="33"/>
        <v>189</v>
      </c>
      <c r="AW45" s="40">
        <f t="shared" si="33"/>
        <v>159</v>
      </c>
      <c r="AX45" s="40">
        <f t="shared" si="33"/>
        <v>148</v>
      </c>
      <c r="AY45" s="40">
        <f t="shared" si="33"/>
        <v>181</v>
      </c>
      <c r="AZ45" s="40">
        <f t="shared" si="33"/>
        <v>62</v>
      </c>
      <c r="BA45" s="40">
        <f t="shared" si="33"/>
        <v>91</v>
      </c>
      <c r="BB45" s="40">
        <f t="shared" si="33"/>
        <v>118</v>
      </c>
      <c r="BC45" s="40">
        <f t="shared" si="33"/>
        <v>90</v>
      </c>
      <c r="BD45" s="40">
        <f t="shared" si="33"/>
        <v>126</v>
      </c>
      <c r="BE45" s="40">
        <f t="shared" si="33"/>
        <v>108</v>
      </c>
      <c r="BF45" s="40">
        <f t="shared" si="33"/>
        <v>92</v>
      </c>
      <c r="BG45" s="40">
        <f t="shared" si="33"/>
        <v>213</v>
      </c>
      <c r="BH45" s="40">
        <f t="shared" si="33"/>
        <v>93</v>
      </c>
      <c r="BI45" s="40">
        <f t="shared" si="33"/>
        <v>55</v>
      </c>
      <c r="BJ45" s="40">
        <f t="shared" si="33"/>
        <v>111</v>
      </c>
      <c r="BK45" s="40">
        <f t="shared" si="33"/>
        <v>129</v>
      </c>
      <c r="BL45" s="40">
        <f t="shared" si="33"/>
        <v>121</v>
      </c>
      <c r="BM45" s="40">
        <f t="shared" si="33"/>
        <v>228</v>
      </c>
      <c r="BN45" s="40">
        <f t="shared" si="33"/>
        <v>59</v>
      </c>
      <c r="BO45" s="40">
        <f t="shared" si="33"/>
        <v>114</v>
      </c>
      <c r="BP45" s="40">
        <f t="shared" si="33"/>
        <v>140</v>
      </c>
      <c r="BQ45" s="40">
        <f t="shared" si="33"/>
        <v>171</v>
      </c>
      <c r="BR45" s="40">
        <f t="shared" ref="BR45:CH45" si="34">SUM(BR30:BR32)</f>
        <v>56</v>
      </c>
      <c r="BS45" s="40">
        <f t="shared" si="34"/>
        <v>64</v>
      </c>
      <c r="BT45" s="40">
        <f t="shared" si="34"/>
        <v>261</v>
      </c>
      <c r="BU45" s="40">
        <f t="shared" si="34"/>
        <v>127</v>
      </c>
      <c r="BV45" s="40">
        <f t="shared" si="34"/>
        <v>69</v>
      </c>
      <c r="BW45" s="40">
        <f t="shared" si="34"/>
        <v>135</v>
      </c>
      <c r="BX45" s="40">
        <f t="shared" si="34"/>
        <v>123</v>
      </c>
      <c r="BY45" s="40">
        <f t="shared" si="34"/>
        <v>113</v>
      </c>
      <c r="BZ45" s="40">
        <f t="shared" si="34"/>
        <v>237</v>
      </c>
      <c r="CA45" s="40">
        <f t="shared" si="34"/>
        <v>128</v>
      </c>
      <c r="CB45" s="40">
        <f t="shared" si="34"/>
        <v>36</v>
      </c>
      <c r="CC45" s="40">
        <f t="shared" si="34"/>
        <v>188</v>
      </c>
      <c r="CD45" s="40">
        <f t="shared" si="34"/>
        <v>94</v>
      </c>
      <c r="CE45" s="40">
        <f t="shared" si="34"/>
        <v>131</v>
      </c>
      <c r="CF45" s="40">
        <f t="shared" si="34"/>
        <v>125</v>
      </c>
      <c r="CG45" s="40">
        <f t="shared" si="34"/>
        <v>36</v>
      </c>
      <c r="CH45" s="40">
        <f t="shared" si="34"/>
        <v>132</v>
      </c>
      <c r="CI45" s="40">
        <f t="shared" ref="CI45" si="35">SUM(CI30:CI32)</f>
        <v>179</v>
      </c>
      <c r="CJ45" s="39"/>
    </row>
    <row r="46" spans="1:90" ht="15.75" thickBot="1" x14ac:dyDescent="0.3">
      <c r="A46" s="2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row>
    <row r="47" spans="1:90" s="59" customFormat="1" ht="30" customHeight="1" thickBot="1" x14ac:dyDescent="0.3">
      <c r="A47" s="58" t="s">
        <v>55</v>
      </c>
      <c r="B47" s="41" t="s">
        <v>281</v>
      </c>
      <c r="C47" s="41" t="s">
        <v>51</v>
      </c>
      <c r="D47" s="62" t="s">
        <v>53</v>
      </c>
      <c r="E47" s="56" t="s">
        <v>1</v>
      </c>
      <c r="F47" s="56" t="s">
        <v>2</v>
      </c>
      <c r="G47" s="56" t="s">
        <v>3</v>
      </c>
      <c r="H47" s="56" t="s">
        <v>4</v>
      </c>
      <c r="I47" s="56" t="s">
        <v>5</v>
      </c>
      <c r="J47" s="56" t="s">
        <v>6</v>
      </c>
      <c r="K47" s="56" t="s">
        <v>7</v>
      </c>
      <c r="L47" s="56" t="s">
        <v>8</v>
      </c>
      <c r="M47" s="57" t="s">
        <v>9</v>
      </c>
      <c r="N47" s="57" t="s">
        <v>10</v>
      </c>
      <c r="O47" s="57" t="s">
        <v>11</v>
      </c>
      <c r="P47" s="57" t="s">
        <v>12</v>
      </c>
      <c r="Q47" s="57" t="s">
        <v>13</v>
      </c>
      <c r="R47" s="57" t="s">
        <v>14</v>
      </c>
      <c r="S47" s="57" t="s">
        <v>15</v>
      </c>
      <c r="T47" s="57" t="s">
        <v>16</v>
      </c>
      <c r="U47" s="57" t="s">
        <v>17</v>
      </c>
      <c r="V47" s="57" t="s">
        <v>18</v>
      </c>
      <c r="W47" s="57" t="s">
        <v>19</v>
      </c>
      <c r="X47" s="57" t="s">
        <v>20</v>
      </c>
      <c r="Y47" s="57" t="s">
        <v>21</v>
      </c>
      <c r="Z47" s="57" t="s">
        <v>22</v>
      </c>
      <c r="AA47" s="57" t="s">
        <v>23</v>
      </c>
      <c r="AB47" s="57" t="s">
        <v>24</v>
      </c>
      <c r="AC47" s="57" t="s">
        <v>25</v>
      </c>
      <c r="AD47" s="57" t="s">
        <v>26</v>
      </c>
      <c r="AE47" s="57" t="s">
        <v>27</v>
      </c>
      <c r="AF47" s="57" t="s">
        <v>28</v>
      </c>
      <c r="AG47" s="57" t="s">
        <v>29</v>
      </c>
      <c r="AH47" s="57" t="s">
        <v>30</v>
      </c>
      <c r="AI47" s="56" t="s">
        <v>31</v>
      </c>
      <c r="AJ47" s="56" t="s">
        <v>32</v>
      </c>
      <c r="AK47" s="56" t="s">
        <v>33</v>
      </c>
      <c r="AL47" s="56" t="s">
        <v>34</v>
      </c>
      <c r="AM47" s="56" t="s">
        <v>35</v>
      </c>
      <c r="AN47" s="56" t="s">
        <v>36</v>
      </c>
      <c r="AO47" s="58">
        <v>1973</v>
      </c>
      <c r="AP47" s="58">
        <v>1974</v>
      </c>
      <c r="AQ47" s="58">
        <v>1975</v>
      </c>
      <c r="AR47" s="58">
        <v>1976</v>
      </c>
      <c r="AS47" s="58">
        <v>1977</v>
      </c>
      <c r="AT47" s="58">
        <v>1978</v>
      </c>
      <c r="AU47" s="58">
        <v>1979</v>
      </c>
      <c r="AV47" s="58">
        <v>1980</v>
      </c>
      <c r="AW47" s="58">
        <v>1981</v>
      </c>
      <c r="AX47" s="58">
        <v>1982</v>
      </c>
      <c r="AY47" s="58">
        <v>1983</v>
      </c>
      <c r="AZ47" s="58">
        <v>1984</v>
      </c>
      <c r="BA47" s="58">
        <v>1985</v>
      </c>
      <c r="BB47" s="58">
        <v>1986</v>
      </c>
      <c r="BC47" s="58">
        <v>1987</v>
      </c>
      <c r="BD47" s="58">
        <v>1988</v>
      </c>
      <c r="BE47" s="58">
        <v>1989</v>
      </c>
      <c r="BF47" s="58">
        <v>1990</v>
      </c>
      <c r="BG47" s="58">
        <v>1991</v>
      </c>
      <c r="BH47" s="58">
        <v>1992</v>
      </c>
      <c r="BI47" s="58">
        <v>1993</v>
      </c>
      <c r="BJ47" s="58">
        <v>1994</v>
      </c>
      <c r="BK47" s="58">
        <v>1995</v>
      </c>
      <c r="BL47" s="58">
        <v>1996</v>
      </c>
      <c r="BM47" s="58">
        <v>1997</v>
      </c>
      <c r="BN47" s="58">
        <v>1998</v>
      </c>
      <c r="BO47" s="58">
        <v>1999</v>
      </c>
      <c r="BP47" s="58">
        <v>2000</v>
      </c>
      <c r="BQ47" s="58">
        <v>2001</v>
      </c>
      <c r="BR47" s="58">
        <v>2002</v>
      </c>
      <c r="BS47" s="58">
        <v>2003</v>
      </c>
      <c r="BT47" s="58">
        <v>2004</v>
      </c>
      <c r="BU47" s="58">
        <v>2005</v>
      </c>
      <c r="BV47" s="58">
        <v>2006</v>
      </c>
      <c r="BW47" s="58">
        <v>2007</v>
      </c>
      <c r="BX47" s="58">
        <v>2008</v>
      </c>
      <c r="BY47" s="58">
        <v>2009</v>
      </c>
      <c r="BZ47" s="58">
        <v>2010</v>
      </c>
      <c r="CA47" s="58">
        <v>2011</v>
      </c>
      <c r="CB47" s="58">
        <v>2012</v>
      </c>
      <c r="CC47" s="58">
        <v>2013</v>
      </c>
      <c r="CD47" s="58">
        <v>2014</v>
      </c>
      <c r="CE47" s="58">
        <v>2015</v>
      </c>
      <c r="CF47" s="58">
        <v>2016</v>
      </c>
      <c r="CG47" s="58">
        <v>2017</v>
      </c>
      <c r="CH47" s="58">
        <v>2018</v>
      </c>
      <c r="CI47" s="58">
        <v>2019</v>
      </c>
      <c r="CJ47" s="58"/>
    </row>
    <row r="48" spans="1:90" x14ac:dyDescent="0.25">
      <c r="A48" s="1" t="s">
        <v>37</v>
      </c>
      <c r="B48" s="5">
        <f>AVERAGE(E48:CH48)</f>
        <v>460.48780487804868</v>
      </c>
      <c r="C48" s="5">
        <v>430</v>
      </c>
      <c r="D48" s="9" t="s">
        <v>296</v>
      </c>
      <c r="E48" s="5">
        <v>674.8</v>
      </c>
      <c r="F48" s="5">
        <v>454.8</v>
      </c>
      <c r="G48" s="5">
        <v>414.2</v>
      </c>
      <c r="H48" s="5">
        <v>419.6</v>
      </c>
      <c r="I48" s="5">
        <v>390.7</v>
      </c>
      <c r="J48" s="5">
        <v>469.9</v>
      </c>
      <c r="K48" s="5">
        <v>575.29999999999995</v>
      </c>
      <c r="L48" s="5">
        <v>430.6</v>
      </c>
      <c r="M48" s="5">
        <v>410</v>
      </c>
      <c r="N48" s="5">
        <v>421.6</v>
      </c>
      <c r="O48" s="5">
        <v>543.5</v>
      </c>
      <c r="P48" s="5">
        <v>452.6</v>
      </c>
      <c r="Q48" s="5">
        <v>601.70000000000005</v>
      </c>
      <c r="R48" s="5">
        <v>754.3</v>
      </c>
      <c r="S48" s="5">
        <v>481.8</v>
      </c>
      <c r="T48" s="5">
        <v>505.1</v>
      </c>
      <c r="U48" s="5">
        <v>376</v>
      </c>
      <c r="V48" s="5">
        <v>543.6</v>
      </c>
      <c r="W48" s="5">
        <v>446.7</v>
      </c>
      <c r="X48" s="5">
        <v>463.5</v>
      </c>
      <c r="Y48" s="5">
        <v>591.70000000000005</v>
      </c>
      <c r="Z48" s="5">
        <v>373.1</v>
      </c>
      <c r="AA48" s="5">
        <v>438.6</v>
      </c>
      <c r="AB48" s="5">
        <v>474.8</v>
      </c>
      <c r="AC48" s="5">
        <v>406.2</v>
      </c>
      <c r="AD48" s="5">
        <v>469.5</v>
      </c>
      <c r="AE48" s="5">
        <v>535.6</v>
      </c>
      <c r="AF48" s="5">
        <v>418.2</v>
      </c>
      <c r="AG48" s="5">
        <v>492.7</v>
      </c>
      <c r="AH48" s="5">
        <v>468.8</v>
      </c>
      <c r="AI48" s="5">
        <v>417.7</v>
      </c>
      <c r="AJ48" s="5">
        <v>440.9</v>
      </c>
      <c r="AK48" s="5">
        <v>648.1</v>
      </c>
      <c r="AL48" s="5">
        <v>463.2</v>
      </c>
      <c r="AM48" s="5">
        <v>492.7</v>
      </c>
      <c r="AN48" s="5">
        <v>537.6</v>
      </c>
      <c r="AO48" s="5">
        <v>488.9</v>
      </c>
      <c r="AP48" s="5">
        <v>477.1</v>
      </c>
      <c r="AQ48" s="5">
        <v>482.1</v>
      </c>
      <c r="AR48" s="5">
        <v>423.5</v>
      </c>
      <c r="AS48" s="5">
        <v>487.4</v>
      </c>
      <c r="AT48" s="5">
        <v>450.2</v>
      </c>
      <c r="AU48" s="5">
        <v>553.1</v>
      </c>
      <c r="AV48" s="5">
        <v>543</v>
      </c>
      <c r="AW48" s="5">
        <v>388</v>
      </c>
      <c r="AX48" s="5">
        <v>498.6</v>
      </c>
      <c r="AY48" s="5">
        <v>364.6</v>
      </c>
      <c r="AZ48" s="5">
        <v>422.1</v>
      </c>
      <c r="BA48" s="5">
        <v>511.5</v>
      </c>
      <c r="BB48" s="5">
        <v>368.2</v>
      </c>
      <c r="BC48" s="5">
        <v>421.2</v>
      </c>
      <c r="BD48" s="5">
        <v>450.6</v>
      </c>
      <c r="BE48" s="5">
        <v>449.3</v>
      </c>
      <c r="BF48" s="5">
        <v>423.3</v>
      </c>
      <c r="BG48" s="5">
        <v>508.5</v>
      </c>
      <c r="BH48" s="5">
        <v>377.1</v>
      </c>
      <c r="BI48" s="5">
        <v>572.4</v>
      </c>
      <c r="BJ48" s="5">
        <v>361.9</v>
      </c>
      <c r="BK48" s="5">
        <v>419.4</v>
      </c>
      <c r="BL48" s="5">
        <v>468.6</v>
      </c>
      <c r="BM48" s="5">
        <v>437.4</v>
      </c>
      <c r="BN48" s="5">
        <v>420</v>
      </c>
      <c r="BO48" s="5">
        <v>401.6</v>
      </c>
      <c r="BP48" s="5">
        <v>449.1</v>
      </c>
      <c r="BQ48" s="5">
        <v>400.2</v>
      </c>
      <c r="BR48" s="5">
        <v>426.3</v>
      </c>
      <c r="BS48" s="5">
        <v>360.4</v>
      </c>
      <c r="BT48" s="5">
        <v>431.6</v>
      </c>
      <c r="BU48" s="5">
        <v>442.9</v>
      </c>
      <c r="BV48" s="5">
        <v>362.6</v>
      </c>
      <c r="BW48" s="5">
        <v>464.7</v>
      </c>
      <c r="BX48" s="5">
        <v>470.7</v>
      </c>
      <c r="BY48" s="5">
        <v>491.5</v>
      </c>
      <c r="BZ48" s="5">
        <v>334.2</v>
      </c>
      <c r="CA48" s="5">
        <v>427.5</v>
      </c>
      <c r="CB48" s="5">
        <v>447.1</v>
      </c>
      <c r="CC48" s="5">
        <v>470.8</v>
      </c>
      <c r="CD48" s="5">
        <v>423.3</v>
      </c>
      <c r="CE48" s="4">
        <v>383.5</v>
      </c>
      <c r="CF48" s="4">
        <v>413.2</v>
      </c>
      <c r="CG48" s="4">
        <v>499</v>
      </c>
      <c r="CH48" s="4">
        <v>392.1</v>
      </c>
      <c r="CI48" s="4">
        <v>403.3</v>
      </c>
      <c r="CJ48" s="4"/>
      <c r="CK48" s="13"/>
      <c r="CL48" s="13"/>
    </row>
    <row r="49" spans="1:90" x14ac:dyDescent="0.25">
      <c r="A49" s="1" t="s">
        <v>38</v>
      </c>
      <c r="B49" s="5">
        <f t="shared" ref="B49:B60" si="36">AVERAGE(E49:CH49)</f>
        <v>377.74328048780495</v>
      </c>
      <c r="C49" s="5">
        <v>367.5</v>
      </c>
      <c r="D49" s="9" t="s">
        <v>297</v>
      </c>
      <c r="E49" s="5">
        <v>449.5</v>
      </c>
      <c r="F49" s="5">
        <v>392.8</v>
      </c>
      <c r="G49" s="5">
        <v>444.3</v>
      </c>
      <c r="H49" s="5">
        <v>362.2</v>
      </c>
      <c r="I49" s="5">
        <v>342.2</v>
      </c>
      <c r="J49" s="5">
        <v>374.94900000000001</v>
      </c>
      <c r="K49" s="5">
        <v>374.5</v>
      </c>
      <c r="L49" s="5">
        <v>395.5</v>
      </c>
      <c r="M49" s="5">
        <v>359.7</v>
      </c>
      <c r="N49" s="5">
        <v>365.6</v>
      </c>
      <c r="O49" s="5">
        <v>371.1</v>
      </c>
      <c r="P49" s="5">
        <v>450.4</v>
      </c>
      <c r="Q49" s="5">
        <v>474.8</v>
      </c>
      <c r="R49" s="5">
        <v>405.1</v>
      </c>
      <c r="S49" s="5">
        <v>407.5</v>
      </c>
      <c r="T49" s="5">
        <v>398.7</v>
      </c>
      <c r="U49" s="5">
        <v>367.2</v>
      </c>
      <c r="V49" s="5">
        <v>360.4</v>
      </c>
      <c r="W49" s="5">
        <v>420.3</v>
      </c>
      <c r="X49" s="5">
        <v>475</v>
      </c>
      <c r="Y49" s="5">
        <v>442.3</v>
      </c>
      <c r="Z49" s="5">
        <v>292</v>
      </c>
      <c r="AA49" s="5">
        <v>390.5</v>
      </c>
      <c r="AB49" s="5">
        <v>378.1</v>
      </c>
      <c r="AC49" s="5">
        <v>322.7</v>
      </c>
      <c r="AD49" s="5">
        <v>353.5</v>
      </c>
      <c r="AE49" s="5">
        <v>310.89999999999998</v>
      </c>
      <c r="AF49" s="5">
        <v>400.1</v>
      </c>
      <c r="AG49" s="5">
        <v>376.3</v>
      </c>
      <c r="AH49" s="5">
        <v>383</v>
      </c>
      <c r="AI49" s="5">
        <v>361.2</v>
      </c>
      <c r="AJ49" s="5">
        <v>362.7</v>
      </c>
      <c r="AK49" s="5">
        <v>421.1</v>
      </c>
      <c r="AL49" s="5">
        <v>354.4</v>
      </c>
      <c r="AM49" s="5">
        <v>390.7</v>
      </c>
      <c r="AN49" s="5">
        <v>409.9</v>
      </c>
      <c r="AO49" s="5">
        <v>370.8</v>
      </c>
      <c r="AP49" s="5">
        <v>373.5</v>
      </c>
      <c r="AQ49" s="5">
        <v>432.7</v>
      </c>
      <c r="AR49" s="5">
        <v>397.4</v>
      </c>
      <c r="AS49" s="5">
        <v>315.60000000000002</v>
      </c>
      <c r="AT49" s="5">
        <v>348.8</v>
      </c>
      <c r="AU49" s="5">
        <v>395.7</v>
      </c>
      <c r="AV49" s="5">
        <v>357.3</v>
      </c>
      <c r="AW49" s="5">
        <v>358.8</v>
      </c>
      <c r="AX49" s="5">
        <v>387.3</v>
      </c>
      <c r="AY49" s="5">
        <v>324.89999999999998</v>
      </c>
      <c r="AZ49" s="5">
        <v>342.8</v>
      </c>
      <c r="BA49" s="5">
        <v>412.3</v>
      </c>
      <c r="BB49" s="5">
        <v>401.4</v>
      </c>
      <c r="BC49" s="5">
        <v>322.3</v>
      </c>
      <c r="BD49" s="5">
        <v>360.3</v>
      </c>
      <c r="BE49" s="5">
        <v>481</v>
      </c>
      <c r="BF49" s="5">
        <v>446.5</v>
      </c>
      <c r="BG49" s="5">
        <v>306.39999999999998</v>
      </c>
      <c r="BH49" s="5">
        <v>329.1</v>
      </c>
      <c r="BI49" s="5">
        <v>341.6</v>
      </c>
      <c r="BJ49" s="5">
        <v>399.8</v>
      </c>
      <c r="BK49" s="5">
        <v>356.1</v>
      </c>
      <c r="BL49" s="5">
        <v>398.4</v>
      </c>
      <c r="BM49" s="5">
        <v>365.3</v>
      </c>
      <c r="BN49" s="5">
        <v>305.39999999999998</v>
      </c>
      <c r="BO49" s="5">
        <v>349.4</v>
      </c>
      <c r="BP49" s="5">
        <v>375.4</v>
      </c>
      <c r="BQ49" s="5">
        <v>396.8</v>
      </c>
      <c r="BR49" s="5">
        <v>370.4</v>
      </c>
      <c r="BS49" s="5">
        <v>375.7</v>
      </c>
      <c r="BT49" s="5">
        <v>350.9</v>
      </c>
      <c r="BU49" s="5">
        <v>383.5</v>
      </c>
      <c r="BV49" s="5">
        <v>384.2</v>
      </c>
      <c r="BW49" s="5">
        <v>340.1</v>
      </c>
      <c r="BX49" s="5">
        <v>362.5</v>
      </c>
      <c r="BY49" s="5">
        <v>391.3</v>
      </c>
      <c r="BZ49" s="5">
        <v>304.3</v>
      </c>
      <c r="CA49" s="5">
        <v>407.6</v>
      </c>
      <c r="CB49" s="5">
        <v>382</v>
      </c>
      <c r="CC49" s="5">
        <v>352.4</v>
      </c>
      <c r="CD49" s="5">
        <v>432.9</v>
      </c>
      <c r="CE49" s="4">
        <v>296.39999999999998</v>
      </c>
      <c r="CF49" s="4">
        <v>316</v>
      </c>
      <c r="CG49" s="4">
        <v>420.4</v>
      </c>
      <c r="CH49" s="4">
        <v>410.1</v>
      </c>
      <c r="CI49" s="4">
        <v>492.7</v>
      </c>
      <c r="CJ49" s="4"/>
      <c r="CK49" s="13"/>
      <c r="CL49" s="13"/>
    </row>
    <row r="50" spans="1:90" x14ac:dyDescent="0.25">
      <c r="A50" s="1" t="s">
        <v>39</v>
      </c>
      <c r="B50" s="5">
        <f t="shared" si="36"/>
        <v>359.62682926829274</v>
      </c>
      <c r="C50" s="5">
        <v>344.6</v>
      </c>
      <c r="D50" s="9" t="s">
        <v>298</v>
      </c>
      <c r="E50" s="5">
        <v>331.4</v>
      </c>
      <c r="F50" s="5">
        <v>370.4</v>
      </c>
      <c r="G50" s="5">
        <v>383.6</v>
      </c>
      <c r="H50" s="5">
        <v>315.60000000000002</v>
      </c>
      <c r="I50" s="5">
        <v>295.2</v>
      </c>
      <c r="J50" s="5">
        <v>368.6</v>
      </c>
      <c r="K50" s="5">
        <v>397</v>
      </c>
      <c r="L50" s="5">
        <v>376.8</v>
      </c>
      <c r="M50" s="5">
        <v>376.9</v>
      </c>
      <c r="N50" s="5">
        <v>361.8</v>
      </c>
      <c r="O50" s="5">
        <v>340.7</v>
      </c>
      <c r="P50" s="5">
        <v>385.9</v>
      </c>
      <c r="Q50" s="5">
        <v>369.3</v>
      </c>
      <c r="R50" s="5">
        <v>394.8</v>
      </c>
      <c r="S50" s="5">
        <v>456</v>
      </c>
      <c r="T50" s="5">
        <v>385.5</v>
      </c>
      <c r="U50" s="5">
        <v>361.7</v>
      </c>
      <c r="V50" s="5">
        <v>417.6</v>
      </c>
      <c r="W50" s="5">
        <v>447.4</v>
      </c>
      <c r="X50" s="5">
        <v>406.2</v>
      </c>
      <c r="Y50" s="5">
        <v>355.2</v>
      </c>
      <c r="Z50" s="5">
        <v>345</v>
      </c>
      <c r="AA50" s="5">
        <v>358.7</v>
      </c>
      <c r="AB50" s="5">
        <v>373.8</v>
      </c>
      <c r="AC50" s="5">
        <v>319.2</v>
      </c>
      <c r="AD50" s="5">
        <v>407.5</v>
      </c>
      <c r="AE50" s="5">
        <v>375.5</v>
      </c>
      <c r="AF50" s="5">
        <v>378.8</v>
      </c>
      <c r="AG50" s="5">
        <v>416.4</v>
      </c>
      <c r="AH50" s="5">
        <v>366.8</v>
      </c>
      <c r="AI50" s="5">
        <v>397.2</v>
      </c>
      <c r="AJ50" s="5">
        <v>321</v>
      </c>
      <c r="AK50" s="5">
        <v>374</v>
      </c>
      <c r="AL50" s="5">
        <v>367.3</v>
      </c>
      <c r="AM50" s="5">
        <v>421.2</v>
      </c>
      <c r="AN50" s="5">
        <v>341</v>
      </c>
      <c r="AO50" s="5">
        <v>364.8</v>
      </c>
      <c r="AP50" s="5">
        <v>367.8</v>
      </c>
      <c r="AQ50" s="5">
        <v>389.9</v>
      </c>
      <c r="AR50" s="5">
        <v>422.9</v>
      </c>
      <c r="AS50" s="5">
        <v>372.6</v>
      </c>
      <c r="AT50" s="5">
        <v>332.5</v>
      </c>
      <c r="AU50" s="5">
        <v>333.4</v>
      </c>
      <c r="AV50" s="5">
        <v>382.2</v>
      </c>
      <c r="AW50" s="5">
        <v>315.89999999999998</v>
      </c>
      <c r="AX50" s="5">
        <v>388.5</v>
      </c>
      <c r="AY50" s="5">
        <v>304.5</v>
      </c>
      <c r="AZ50" s="5">
        <v>311.7</v>
      </c>
      <c r="BA50" s="5">
        <v>397.1</v>
      </c>
      <c r="BB50" s="5">
        <v>314.39999999999998</v>
      </c>
      <c r="BC50" s="5">
        <v>311.10000000000002</v>
      </c>
      <c r="BD50" s="5">
        <v>345.8</v>
      </c>
      <c r="BE50" s="5">
        <v>378.9</v>
      </c>
      <c r="BF50" s="5">
        <v>357.1</v>
      </c>
      <c r="BG50" s="5">
        <v>391.8</v>
      </c>
      <c r="BH50" s="5">
        <v>294.5</v>
      </c>
      <c r="BI50" s="5">
        <v>331</v>
      </c>
      <c r="BJ50" s="5">
        <v>334.9</v>
      </c>
      <c r="BK50" s="5">
        <v>339.2</v>
      </c>
      <c r="BL50" s="5">
        <v>349</v>
      </c>
      <c r="BM50" s="5">
        <v>362.4</v>
      </c>
      <c r="BN50" s="5">
        <v>312.7</v>
      </c>
      <c r="BO50" s="5">
        <v>360.4</v>
      </c>
      <c r="BP50" s="5">
        <v>341.1</v>
      </c>
      <c r="BQ50" s="5">
        <v>351.7</v>
      </c>
      <c r="BR50" s="5">
        <v>423.5</v>
      </c>
      <c r="BS50" s="5">
        <v>330.9</v>
      </c>
      <c r="BT50" s="5">
        <v>307.8</v>
      </c>
      <c r="BU50" s="5">
        <v>298.8</v>
      </c>
      <c r="BV50" s="5">
        <v>355.1</v>
      </c>
      <c r="BW50" s="5">
        <v>329.7</v>
      </c>
      <c r="BX50" s="5">
        <v>375.2</v>
      </c>
      <c r="BY50" s="5">
        <v>406</v>
      </c>
      <c r="BZ50" s="5">
        <v>317.8</v>
      </c>
      <c r="CA50" s="5">
        <v>345.4</v>
      </c>
      <c r="CB50" s="5">
        <v>385.8</v>
      </c>
      <c r="CC50" s="5">
        <v>334.3</v>
      </c>
      <c r="CD50" s="5">
        <v>344.4</v>
      </c>
      <c r="CE50" s="4">
        <v>296.2</v>
      </c>
      <c r="CF50" s="4">
        <v>299.3</v>
      </c>
      <c r="CG50" s="4">
        <v>347.9</v>
      </c>
      <c r="CH50" s="4">
        <v>370.5</v>
      </c>
      <c r="CI50" s="4">
        <v>373.2</v>
      </c>
      <c r="CJ50" s="4"/>
      <c r="CK50" s="13"/>
      <c r="CL50" s="13"/>
    </row>
    <row r="51" spans="1:90" x14ac:dyDescent="0.25">
      <c r="A51" s="1" t="s">
        <v>40</v>
      </c>
      <c r="B51" s="5">
        <f t="shared" si="36"/>
        <v>265.66219512195119</v>
      </c>
      <c r="C51" s="5">
        <v>258.3</v>
      </c>
      <c r="D51" s="9" t="s">
        <v>212</v>
      </c>
      <c r="E51" s="5">
        <v>288.10000000000002</v>
      </c>
      <c r="F51" s="5">
        <v>265.60000000000002</v>
      </c>
      <c r="G51" s="5">
        <v>269.5</v>
      </c>
      <c r="H51" s="5">
        <v>218.7</v>
      </c>
      <c r="I51" s="5">
        <v>221.4</v>
      </c>
      <c r="J51" s="5">
        <v>242.3</v>
      </c>
      <c r="K51" s="5">
        <v>245</v>
      </c>
      <c r="L51" s="5">
        <v>243</v>
      </c>
      <c r="M51" s="5">
        <v>300.5</v>
      </c>
      <c r="N51" s="5">
        <v>279.8</v>
      </c>
      <c r="O51" s="5">
        <v>235.6</v>
      </c>
      <c r="P51" s="5">
        <v>306.89999999999998</v>
      </c>
      <c r="Q51" s="5">
        <v>267.7</v>
      </c>
      <c r="R51" s="5">
        <v>297.3</v>
      </c>
      <c r="S51" s="5">
        <v>272</v>
      </c>
      <c r="T51" s="5">
        <v>271.39999999999998</v>
      </c>
      <c r="U51" s="5">
        <v>264.5</v>
      </c>
      <c r="V51" s="5">
        <v>308.5</v>
      </c>
      <c r="W51" s="5">
        <v>313.60000000000002</v>
      </c>
      <c r="X51" s="5">
        <v>249.6</v>
      </c>
      <c r="Y51" s="5">
        <v>243.2</v>
      </c>
      <c r="Z51" s="5">
        <v>250.4</v>
      </c>
      <c r="AA51" s="5">
        <v>267</v>
      </c>
      <c r="AB51" s="5">
        <v>241.5</v>
      </c>
      <c r="AC51" s="5">
        <v>261.10000000000002</v>
      </c>
      <c r="AD51" s="5">
        <v>245.1</v>
      </c>
      <c r="AE51" s="5">
        <v>268</v>
      </c>
      <c r="AF51" s="5">
        <v>302.2</v>
      </c>
      <c r="AG51" s="5">
        <v>267</v>
      </c>
      <c r="AH51" s="5">
        <v>286.89999999999998</v>
      </c>
      <c r="AI51" s="5">
        <v>317.7</v>
      </c>
      <c r="AJ51" s="5">
        <v>288.2</v>
      </c>
      <c r="AK51" s="5">
        <v>288</v>
      </c>
      <c r="AL51" s="5">
        <v>301.3</v>
      </c>
      <c r="AM51" s="5">
        <v>295.8</v>
      </c>
      <c r="AN51" s="5">
        <v>329.8</v>
      </c>
      <c r="AO51" s="5">
        <v>281.89999999999998</v>
      </c>
      <c r="AP51" s="5">
        <v>269.8</v>
      </c>
      <c r="AQ51" s="5">
        <v>324</v>
      </c>
      <c r="AR51" s="5">
        <v>278.10000000000002</v>
      </c>
      <c r="AS51" s="5">
        <v>251.6</v>
      </c>
      <c r="AT51" s="5">
        <v>265.3</v>
      </c>
      <c r="AU51" s="5">
        <v>274.3</v>
      </c>
      <c r="AV51" s="5">
        <v>240.2</v>
      </c>
      <c r="AW51" s="5">
        <v>278.10000000000002</v>
      </c>
      <c r="AX51" s="5">
        <v>309.89999999999998</v>
      </c>
      <c r="AY51" s="5">
        <v>262.3</v>
      </c>
      <c r="AZ51" s="5">
        <v>276.8</v>
      </c>
      <c r="BA51" s="5">
        <v>283.2</v>
      </c>
      <c r="BB51" s="5">
        <v>299</v>
      </c>
      <c r="BC51" s="5">
        <v>229.4</v>
      </c>
      <c r="BD51" s="5">
        <v>251.4</v>
      </c>
      <c r="BE51" s="5">
        <v>227.1</v>
      </c>
      <c r="BF51" s="5">
        <v>231.7</v>
      </c>
      <c r="BG51" s="5">
        <v>276.89999999999998</v>
      </c>
      <c r="BH51" s="5">
        <v>222.9</v>
      </c>
      <c r="BI51" s="5">
        <v>239.6</v>
      </c>
      <c r="BJ51" s="5">
        <v>213.3</v>
      </c>
      <c r="BK51" s="5">
        <v>251.2</v>
      </c>
      <c r="BL51" s="5">
        <v>227.1</v>
      </c>
      <c r="BM51" s="5">
        <v>266.7</v>
      </c>
      <c r="BN51" s="5">
        <v>251.7</v>
      </c>
      <c r="BO51" s="5">
        <v>279.2</v>
      </c>
      <c r="BP51" s="5">
        <v>247.7</v>
      </c>
      <c r="BQ51" s="5">
        <v>276.39999999999998</v>
      </c>
      <c r="BR51" s="5">
        <v>278.2</v>
      </c>
      <c r="BS51" s="5">
        <v>262</v>
      </c>
      <c r="BT51" s="5">
        <v>205.7</v>
      </c>
      <c r="BU51" s="5">
        <v>236.3</v>
      </c>
      <c r="BV51" s="5">
        <v>261.10000000000002</v>
      </c>
      <c r="BW51" s="5">
        <v>272.10000000000002</v>
      </c>
      <c r="BX51" s="5">
        <v>312.3</v>
      </c>
      <c r="BY51" s="5">
        <v>266.39999999999998</v>
      </c>
      <c r="BZ51" s="5">
        <v>253.2</v>
      </c>
      <c r="CA51" s="5">
        <v>320.10000000000002</v>
      </c>
      <c r="CB51" s="5">
        <v>252.8</v>
      </c>
      <c r="CC51" s="5">
        <v>254.8</v>
      </c>
      <c r="CD51" s="5">
        <v>240.7</v>
      </c>
      <c r="CE51" s="4">
        <v>263.89999999999998</v>
      </c>
      <c r="CF51" s="4">
        <v>186.6</v>
      </c>
      <c r="CG51" s="4">
        <v>254.4</v>
      </c>
      <c r="CH51" s="4">
        <v>262.7</v>
      </c>
      <c r="CI51" s="4">
        <v>254.2</v>
      </c>
      <c r="CJ51" s="4"/>
      <c r="CK51" s="13"/>
      <c r="CL51" s="13"/>
    </row>
    <row r="52" spans="1:90" x14ac:dyDescent="0.25">
      <c r="A52" s="1" t="s">
        <v>41</v>
      </c>
      <c r="B52" s="5">
        <f t="shared" si="36"/>
        <v>168.33170731707312</v>
      </c>
      <c r="C52" s="5">
        <v>161.9</v>
      </c>
      <c r="D52" s="9" t="s">
        <v>299</v>
      </c>
      <c r="E52" s="5">
        <v>196</v>
      </c>
      <c r="F52" s="5">
        <v>191.8</v>
      </c>
      <c r="G52" s="5">
        <v>169.2</v>
      </c>
      <c r="H52" s="5">
        <v>140</v>
      </c>
      <c r="I52" s="5">
        <v>174.8</v>
      </c>
      <c r="J52" s="5">
        <v>167.2</v>
      </c>
      <c r="K52" s="5">
        <v>199.2</v>
      </c>
      <c r="L52" s="5">
        <v>181.6</v>
      </c>
      <c r="M52" s="5">
        <v>144</v>
      </c>
      <c r="N52" s="5">
        <v>135.1</v>
      </c>
      <c r="O52" s="5">
        <v>135.30000000000001</v>
      </c>
      <c r="P52" s="5">
        <v>197.7</v>
      </c>
      <c r="Q52" s="5">
        <v>157.1</v>
      </c>
      <c r="R52" s="5">
        <v>226.6</v>
      </c>
      <c r="S52" s="5">
        <v>172.3</v>
      </c>
      <c r="T52" s="5">
        <v>186.4</v>
      </c>
      <c r="U52" s="5">
        <v>153.30000000000001</v>
      </c>
      <c r="V52" s="5">
        <v>168.7</v>
      </c>
      <c r="W52" s="5">
        <v>230.6</v>
      </c>
      <c r="X52" s="5">
        <v>136.5</v>
      </c>
      <c r="Y52" s="5">
        <v>104.5</v>
      </c>
      <c r="Z52" s="5">
        <v>91.8</v>
      </c>
      <c r="AA52" s="5">
        <v>180.5</v>
      </c>
      <c r="AB52" s="5">
        <v>184.5</v>
      </c>
      <c r="AC52" s="5">
        <v>162.5</v>
      </c>
      <c r="AD52" s="5">
        <v>203.5</v>
      </c>
      <c r="AE52" s="5">
        <v>166.3</v>
      </c>
      <c r="AF52" s="5">
        <v>217.9</v>
      </c>
      <c r="AG52" s="5">
        <v>227.8</v>
      </c>
      <c r="AH52" s="5">
        <v>201.2</v>
      </c>
      <c r="AI52" s="5">
        <v>181.6</v>
      </c>
      <c r="AJ52" s="5">
        <v>169.9</v>
      </c>
      <c r="AK52" s="5">
        <v>151.4</v>
      </c>
      <c r="AL52" s="5">
        <v>202.3</v>
      </c>
      <c r="AM52" s="5">
        <v>192.1</v>
      </c>
      <c r="AN52" s="5">
        <v>166.3</v>
      </c>
      <c r="AO52" s="5">
        <v>183.1</v>
      </c>
      <c r="AP52" s="5">
        <v>230.8</v>
      </c>
      <c r="AQ52" s="5">
        <v>196.2</v>
      </c>
      <c r="AR52" s="5">
        <v>198.4</v>
      </c>
      <c r="AS52" s="5">
        <v>205.7</v>
      </c>
      <c r="AT52" s="5">
        <v>193.1</v>
      </c>
      <c r="AU52" s="5">
        <v>162.30000000000001</v>
      </c>
      <c r="AV52" s="5">
        <v>177.9</v>
      </c>
      <c r="AW52" s="5">
        <v>171.6</v>
      </c>
      <c r="AX52" s="5">
        <v>182.1</v>
      </c>
      <c r="AY52" s="5">
        <v>140.6</v>
      </c>
      <c r="AZ52" s="5">
        <v>207.2</v>
      </c>
      <c r="BA52" s="5">
        <v>178.4</v>
      </c>
      <c r="BB52" s="5">
        <v>171.3</v>
      </c>
      <c r="BC52" s="5">
        <v>153.6</v>
      </c>
      <c r="BD52" s="5">
        <v>175.3</v>
      </c>
      <c r="BE52" s="5">
        <v>160.1</v>
      </c>
      <c r="BF52" s="5">
        <v>164</v>
      </c>
      <c r="BG52" s="5">
        <v>176.3</v>
      </c>
      <c r="BH52" s="5">
        <v>139.1</v>
      </c>
      <c r="BI52" s="5">
        <v>107.4</v>
      </c>
      <c r="BJ52" s="5">
        <v>130.9</v>
      </c>
      <c r="BK52" s="5">
        <v>118.8</v>
      </c>
      <c r="BL52" s="5">
        <v>192.3</v>
      </c>
      <c r="BM52" s="5">
        <v>127.2</v>
      </c>
      <c r="BN52" s="5">
        <v>142.1</v>
      </c>
      <c r="BO52" s="5">
        <v>208.5</v>
      </c>
      <c r="BP52" s="5">
        <v>196.2</v>
      </c>
      <c r="BQ52" s="5">
        <v>177.9</v>
      </c>
      <c r="BR52" s="5">
        <v>196.4</v>
      </c>
      <c r="BS52" s="5">
        <v>167.4</v>
      </c>
      <c r="BT52" s="5">
        <v>119.6</v>
      </c>
      <c r="BU52" s="5">
        <v>115.8</v>
      </c>
      <c r="BV52" s="5">
        <v>156.6</v>
      </c>
      <c r="BW52" s="5">
        <v>162.5</v>
      </c>
      <c r="BX52" s="5">
        <v>165.8</v>
      </c>
      <c r="BY52" s="5">
        <v>166.4</v>
      </c>
      <c r="BZ52" s="5">
        <v>185.3</v>
      </c>
      <c r="CA52" s="5">
        <v>211</v>
      </c>
      <c r="CB52" s="5">
        <v>179.2</v>
      </c>
      <c r="CC52" s="5">
        <v>145.4</v>
      </c>
      <c r="CD52" s="5">
        <v>117.8</v>
      </c>
      <c r="CE52" s="4">
        <v>103.6</v>
      </c>
      <c r="CF52" s="4">
        <v>115.4</v>
      </c>
      <c r="CG52" s="4">
        <v>161.19999999999999</v>
      </c>
      <c r="CH52" s="4">
        <v>97.9</v>
      </c>
      <c r="CI52" s="4">
        <v>119.2</v>
      </c>
      <c r="CJ52" s="4"/>
      <c r="CK52" s="13"/>
      <c r="CL52" s="13"/>
    </row>
    <row r="53" spans="1:90" x14ac:dyDescent="0.25">
      <c r="A53" s="1" t="s">
        <v>42</v>
      </c>
      <c r="B53" s="5">
        <f t="shared" si="36"/>
        <v>82.310975609756113</v>
      </c>
      <c r="C53" s="5">
        <v>76.5</v>
      </c>
      <c r="D53" s="9" t="s">
        <v>300</v>
      </c>
      <c r="E53" s="5">
        <v>83.5</v>
      </c>
      <c r="F53" s="5">
        <v>81.400000000000006</v>
      </c>
      <c r="G53" s="5">
        <v>123</v>
      </c>
      <c r="H53" s="5">
        <v>67.900000000000006</v>
      </c>
      <c r="I53" s="5">
        <v>75.900000000000006</v>
      </c>
      <c r="J53" s="5">
        <v>97.2</v>
      </c>
      <c r="K53" s="5">
        <v>93.6</v>
      </c>
      <c r="L53" s="5">
        <v>82.3</v>
      </c>
      <c r="M53" s="5">
        <v>95.5</v>
      </c>
      <c r="N53" s="5">
        <v>96.1</v>
      </c>
      <c r="O53" s="5">
        <v>66</v>
      </c>
      <c r="P53" s="5">
        <v>54</v>
      </c>
      <c r="Q53" s="5">
        <v>100.1</v>
      </c>
      <c r="R53" s="5">
        <v>72.3</v>
      </c>
      <c r="S53" s="5">
        <v>61.2</v>
      </c>
      <c r="T53" s="5">
        <v>125.6</v>
      </c>
      <c r="U53" s="5">
        <v>112.2</v>
      </c>
      <c r="V53" s="5">
        <v>130.9</v>
      </c>
      <c r="W53" s="5">
        <v>119.5</v>
      </c>
      <c r="X53" s="5">
        <v>118.4</v>
      </c>
      <c r="Y53" s="5">
        <v>61.7</v>
      </c>
      <c r="Z53" s="5">
        <v>27.7</v>
      </c>
      <c r="AA53" s="5">
        <v>72.400000000000006</v>
      </c>
      <c r="AB53" s="5">
        <v>86.1</v>
      </c>
      <c r="AC53" s="5">
        <v>45.3</v>
      </c>
      <c r="AD53" s="5">
        <v>85.3</v>
      </c>
      <c r="AE53" s="5">
        <v>91.8</v>
      </c>
      <c r="AF53" s="5">
        <v>106.3</v>
      </c>
      <c r="AG53" s="5">
        <v>95.3</v>
      </c>
      <c r="AH53" s="5">
        <v>120.9</v>
      </c>
      <c r="AI53" s="5">
        <v>47.3</v>
      </c>
      <c r="AJ53" s="5">
        <v>91.6</v>
      </c>
      <c r="AK53" s="5">
        <v>40.4</v>
      </c>
      <c r="AL53" s="5">
        <v>71.5</v>
      </c>
      <c r="AM53" s="5">
        <v>133.80000000000001</v>
      </c>
      <c r="AN53" s="5">
        <v>101.4</v>
      </c>
      <c r="AO53" s="5">
        <v>114.3</v>
      </c>
      <c r="AP53" s="5">
        <v>103.9</v>
      </c>
      <c r="AQ53" s="5">
        <v>111.5</v>
      </c>
      <c r="AR53" s="5">
        <v>129.9</v>
      </c>
      <c r="AS53" s="5">
        <v>82.7</v>
      </c>
      <c r="AT53" s="5">
        <v>56.2</v>
      </c>
      <c r="AU53" s="5">
        <v>86.4</v>
      </c>
      <c r="AV53" s="5">
        <v>113.6</v>
      </c>
      <c r="AW53" s="5">
        <v>123.8</v>
      </c>
      <c r="AX53" s="5">
        <v>52.1</v>
      </c>
      <c r="AY53" s="5">
        <v>82.4</v>
      </c>
      <c r="AZ53" s="5">
        <v>102</v>
      </c>
      <c r="BA53" s="5">
        <v>94.2</v>
      </c>
      <c r="BB53" s="5">
        <v>67.8</v>
      </c>
      <c r="BC53" s="5">
        <v>74.5</v>
      </c>
      <c r="BD53" s="5">
        <v>89.8</v>
      </c>
      <c r="BE53" s="5">
        <v>66.099999999999994</v>
      </c>
      <c r="BF53" s="5">
        <v>82.4</v>
      </c>
      <c r="BG53" s="5">
        <v>102.9</v>
      </c>
      <c r="BH53" s="5">
        <v>41.8</v>
      </c>
      <c r="BI53" s="5">
        <v>68.3</v>
      </c>
      <c r="BJ53" s="5">
        <v>91.2</v>
      </c>
      <c r="BK53" s="5">
        <v>58.2</v>
      </c>
      <c r="BL53" s="5">
        <v>85.7</v>
      </c>
      <c r="BM53" s="5">
        <v>72.8</v>
      </c>
      <c r="BN53" s="5">
        <v>49.1</v>
      </c>
      <c r="BO53" s="5">
        <v>109.8</v>
      </c>
      <c r="BP53" s="5">
        <v>74.900000000000006</v>
      </c>
      <c r="BQ53" s="5">
        <v>100.4</v>
      </c>
      <c r="BR53" s="5">
        <v>58</v>
      </c>
      <c r="BS53" s="5">
        <v>50.9</v>
      </c>
      <c r="BT53" s="5">
        <v>45</v>
      </c>
      <c r="BU53" s="5">
        <v>75</v>
      </c>
      <c r="BV53" s="5">
        <v>49.9</v>
      </c>
      <c r="BW53" s="5">
        <v>89.1</v>
      </c>
      <c r="BX53" s="5">
        <v>116.1</v>
      </c>
      <c r="BY53" s="5">
        <v>28.4</v>
      </c>
      <c r="BZ53" s="5">
        <v>91.6</v>
      </c>
      <c r="CA53" s="5">
        <v>82.4</v>
      </c>
      <c r="CB53" s="5">
        <v>110.3</v>
      </c>
      <c r="CC53" s="5">
        <v>25.9</v>
      </c>
      <c r="CD53" s="5">
        <v>69</v>
      </c>
      <c r="CE53" s="4">
        <v>27.6</v>
      </c>
      <c r="CF53" s="4">
        <v>61.6</v>
      </c>
      <c r="CG53" s="4">
        <v>75.2</v>
      </c>
      <c r="CH53" s="4">
        <v>69.400000000000006</v>
      </c>
      <c r="CI53" s="4">
        <v>55.2</v>
      </c>
      <c r="CJ53" s="4"/>
      <c r="CK53" s="13"/>
      <c r="CL53" s="13"/>
    </row>
    <row r="54" spans="1:90" x14ac:dyDescent="0.25">
      <c r="A54" s="1" t="s">
        <v>43</v>
      </c>
      <c r="B54" s="5">
        <f t="shared" si="36"/>
        <v>30.645121951219519</v>
      </c>
      <c r="C54" s="5">
        <v>25.7</v>
      </c>
      <c r="D54" s="9" t="s">
        <v>301</v>
      </c>
      <c r="E54" s="5">
        <v>37.700000000000003</v>
      </c>
      <c r="F54" s="5">
        <v>34.5</v>
      </c>
      <c r="G54" s="5">
        <v>57.8</v>
      </c>
      <c r="H54" s="5">
        <v>24.5</v>
      </c>
      <c r="I54" s="5">
        <v>14.9</v>
      </c>
      <c r="J54" s="5">
        <v>15.8</v>
      </c>
      <c r="K54" s="5">
        <v>26.2</v>
      </c>
      <c r="L54" s="5">
        <v>27.7</v>
      </c>
      <c r="M54" s="5">
        <v>27.8</v>
      </c>
      <c r="N54" s="5">
        <v>35.299999999999997</v>
      </c>
      <c r="O54" s="5">
        <v>25.4</v>
      </c>
      <c r="P54" s="5">
        <v>38.799999999999997</v>
      </c>
      <c r="Q54" s="5">
        <v>51.6</v>
      </c>
      <c r="R54" s="5">
        <v>31.8</v>
      </c>
      <c r="S54" s="5">
        <v>19.100000000000001</v>
      </c>
      <c r="T54" s="5">
        <v>27.9</v>
      </c>
      <c r="U54" s="5">
        <v>20.5</v>
      </c>
      <c r="V54" s="5">
        <v>74</v>
      </c>
      <c r="W54" s="5">
        <v>72.7</v>
      </c>
      <c r="X54" s="5">
        <v>21.3</v>
      </c>
      <c r="Y54" s="5">
        <v>50.1</v>
      </c>
      <c r="Z54" s="5">
        <v>1.7</v>
      </c>
      <c r="AA54" s="5">
        <v>25.2</v>
      </c>
      <c r="AB54" s="5">
        <v>20.7</v>
      </c>
      <c r="AC54" s="5">
        <v>13.7</v>
      </c>
      <c r="AD54" s="5">
        <v>48.4</v>
      </c>
      <c r="AE54" s="5">
        <v>55.7</v>
      </c>
      <c r="AF54" s="5">
        <v>64.8</v>
      </c>
      <c r="AG54" s="5">
        <v>35.799999999999997</v>
      </c>
      <c r="AH54" s="5">
        <v>64.400000000000006</v>
      </c>
      <c r="AI54" s="5">
        <v>25.9</v>
      </c>
      <c r="AJ54" s="5">
        <v>29.7</v>
      </c>
      <c r="AK54" s="5">
        <v>32.6</v>
      </c>
      <c r="AL54" s="5">
        <v>40.299999999999997</v>
      </c>
      <c r="AM54" s="5">
        <v>54.4</v>
      </c>
      <c r="AN54" s="5">
        <v>45.8</v>
      </c>
      <c r="AO54" s="5">
        <v>49.8</v>
      </c>
      <c r="AP54" s="5">
        <v>71.099999999999994</v>
      </c>
      <c r="AQ54" s="5">
        <v>25.7</v>
      </c>
      <c r="AR54" s="5">
        <v>38.6</v>
      </c>
      <c r="AS54" s="5">
        <v>47.9</v>
      </c>
      <c r="AT54" s="5">
        <v>24.3</v>
      </c>
      <c r="AU54" s="5">
        <v>29.8</v>
      </c>
      <c r="AV54" s="5">
        <v>50.9</v>
      </c>
      <c r="AW54" s="5">
        <v>41.6</v>
      </c>
      <c r="AX54" s="5">
        <v>46.3</v>
      </c>
      <c r="AY54" s="5">
        <v>45.4</v>
      </c>
      <c r="AZ54" s="5">
        <v>39.299999999999997</v>
      </c>
      <c r="BA54" s="5">
        <v>3.2</v>
      </c>
      <c r="BB54" s="5">
        <v>58.5</v>
      </c>
      <c r="BC54" s="5">
        <v>28.4</v>
      </c>
      <c r="BD54" s="5">
        <v>36.299999999999997</v>
      </c>
      <c r="BE54" s="5">
        <v>24.2</v>
      </c>
      <c r="BF54" s="5">
        <v>12.6</v>
      </c>
      <c r="BG54" s="5">
        <v>20.5</v>
      </c>
      <c r="BH54" s="5">
        <v>15.1</v>
      </c>
      <c r="BI54" s="5">
        <v>52.5</v>
      </c>
      <c r="BJ54" s="5">
        <v>17.899999999999999</v>
      </c>
      <c r="BK54" s="5">
        <v>11.8</v>
      </c>
      <c r="BL54" s="5">
        <v>26.3</v>
      </c>
      <c r="BM54" s="5">
        <v>23.3</v>
      </c>
      <c r="BN54" s="5">
        <v>12.9</v>
      </c>
      <c r="BO54" s="5">
        <v>50.2</v>
      </c>
      <c r="BP54" s="5">
        <v>28.4</v>
      </c>
      <c r="BQ54" s="5">
        <v>33.799999999999997</v>
      </c>
      <c r="BR54" s="5">
        <v>27.8</v>
      </c>
      <c r="BS54" s="5">
        <v>9.1999999999999993</v>
      </c>
      <c r="BT54" s="5">
        <v>5.2</v>
      </c>
      <c r="BU54" s="5">
        <v>16.100000000000001</v>
      </c>
      <c r="BV54" s="5">
        <v>16</v>
      </c>
      <c r="BW54" s="5">
        <v>7.4</v>
      </c>
      <c r="BX54" s="5">
        <v>19.5</v>
      </c>
      <c r="BY54" s="5">
        <v>17</v>
      </c>
      <c r="BZ54" s="5">
        <v>23.9</v>
      </c>
      <c r="CA54" s="5">
        <v>29.5</v>
      </c>
      <c r="CB54" s="5">
        <v>26.5</v>
      </c>
      <c r="CC54" s="5">
        <v>11</v>
      </c>
      <c r="CD54" s="5">
        <v>8.6</v>
      </c>
      <c r="CE54" s="4">
        <v>5.5</v>
      </c>
      <c r="CF54" s="4">
        <v>9.5</v>
      </c>
      <c r="CG54" s="4">
        <v>8.1999999999999993</v>
      </c>
      <c r="CH54" s="4">
        <v>10.9</v>
      </c>
      <c r="CI54" s="4">
        <v>12</v>
      </c>
      <c r="CJ54" s="4"/>
      <c r="CK54" s="13"/>
      <c r="CL54" s="13"/>
    </row>
    <row r="55" spans="1:90" x14ac:dyDescent="0.25">
      <c r="A55" s="1" t="s">
        <v>44</v>
      </c>
      <c r="B55" s="5">
        <f t="shared" si="36"/>
        <v>31.25487804878049</v>
      </c>
      <c r="C55" s="5">
        <v>22.1</v>
      </c>
      <c r="D55" s="9" t="s">
        <v>302</v>
      </c>
      <c r="E55" s="5">
        <v>76.599999999999994</v>
      </c>
      <c r="F55" s="5">
        <v>61.8</v>
      </c>
      <c r="G55" s="5">
        <v>34.4</v>
      </c>
      <c r="H55" s="5">
        <v>23.2</v>
      </c>
      <c r="I55" s="5">
        <v>33.5</v>
      </c>
      <c r="J55" s="5">
        <v>21</v>
      </c>
      <c r="K55" s="5">
        <v>35.299999999999997</v>
      </c>
      <c r="L55" s="5">
        <v>36.6</v>
      </c>
      <c r="M55" s="5">
        <v>39.5</v>
      </c>
      <c r="N55" s="5">
        <v>43.6</v>
      </c>
      <c r="O55" s="5">
        <v>41</v>
      </c>
      <c r="P55" s="5">
        <v>51.8</v>
      </c>
      <c r="Q55" s="5">
        <v>51.3</v>
      </c>
      <c r="R55" s="5">
        <v>27.6</v>
      </c>
      <c r="S55" s="5">
        <v>44.8</v>
      </c>
      <c r="T55" s="5">
        <v>42.2</v>
      </c>
      <c r="U55" s="5">
        <v>25.1</v>
      </c>
      <c r="V55" s="5">
        <v>59.9</v>
      </c>
      <c r="W55" s="5">
        <v>57.5</v>
      </c>
      <c r="X55" s="5">
        <v>24.7</v>
      </c>
      <c r="Y55" s="5">
        <v>34.4</v>
      </c>
      <c r="Z55" s="5">
        <v>9.6999999999999993</v>
      </c>
      <c r="AA55" s="5">
        <v>52.7</v>
      </c>
      <c r="AB55" s="5">
        <v>62.3</v>
      </c>
      <c r="AC55" s="5">
        <v>7.5</v>
      </c>
      <c r="AD55" s="5">
        <v>44.7</v>
      </c>
      <c r="AE55" s="5">
        <v>24.7</v>
      </c>
      <c r="AF55" s="5">
        <v>55.7</v>
      </c>
      <c r="AG55" s="5">
        <v>42</v>
      </c>
      <c r="AH55" s="5">
        <v>32.6</v>
      </c>
      <c r="AI55" s="5">
        <v>9.8000000000000007</v>
      </c>
      <c r="AJ55" s="5">
        <v>58.1</v>
      </c>
      <c r="AK55" s="5">
        <v>72.2</v>
      </c>
      <c r="AL55" s="5">
        <v>48.3</v>
      </c>
      <c r="AM55" s="5">
        <v>16.2</v>
      </c>
      <c r="AN55" s="5">
        <v>25.3</v>
      </c>
      <c r="AO55" s="5">
        <v>73.599999999999994</v>
      </c>
      <c r="AP55" s="5">
        <v>35.4</v>
      </c>
      <c r="AQ55" s="5">
        <v>69.099999999999994</v>
      </c>
      <c r="AR55" s="5">
        <v>69.099999999999994</v>
      </c>
      <c r="AS55" s="5">
        <v>32</v>
      </c>
      <c r="AT55" s="5">
        <v>41.2</v>
      </c>
      <c r="AU55" s="5">
        <v>18.3</v>
      </c>
      <c r="AV55" s="5">
        <v>55.5</v>
      </c>
      <c r="AW55" s="5">
        <v>16.2</v>
      </c>
      <c r="AX55" s="5">
        <v>43.9</v>
      </c>
      <c r="AY55" s="5">
        <v>17.899999999999999</v>
      </c>
      <c r="AZ55" s="5">
        <v>26.6</v>
      </c>
      <c r="BA55" s="5">
        <v>39.299999999999997</v>
      </c>
      <c r="BB55" s="5">
        <v>9.6</v>
      </c>
      <c r="BC55" s="5">
        <v>25.6</v>
      </c>
      <c r="BD55" s="5">
        <v>22.4</v>
      </c>
      <c r="BE55" s="5">
        <v>31.5</v>
      </c>
      <c r="BF55" s="5">
        <v>17</v>
      </c>
      <c r="BG55" s="5">
        <v>30</v>
      </c>
      <c r="BH55" s="5">
        <v>22.7</v>
      </c>
      <c r="BI55" s="5">
        <v>31.4</v>
      </c>
      <c r="BJ55" s="5">
        <v>9.8000000000000007</v>
      </c>
      <c r="BK55" s="5">
        <v>53.3</v>
      </c>
      <c r="BL55" s="5">
        <v>13</v>
      </c>
      <c r="BM55" s="5">
        <v>8.1</v>
      </c>
      <c r="BN55" s="5">
        <v>5.8</v>
      </c>
      <c r="BO55" s="5">
        <v>18.600000000000001</v>
      </c>
      <c r="BP55" s="5">
        <v>36.299999999999997</v>
      </c>
      <c r="BQ55" s="5">
        <v>26.5</v>
      </c>
      <c r="BR55" s="5">
        <v>21.1</v>
      </c>
      <c r="BS55" s="5">
        <v>5.9</v>
      </c>
      <c r="BT55" s="5">
        <v>5</v>
      </c>
      <c r="BU55" s="5">
        <v>5</v>
      </c>
      <c r="BV55" s="5">
        <v>21.3</v>
      </c>
      <c r="BW55" s="5">
        <v>17.8</v>
      </c>
      <c r="BX55" s="5">
        <v>35.200000000000003</v>
      </c>
      <c r="BY55" s="5">
        <v>20.100000000000001</v>
      </c>
      <c r="BZ55" s="5">
        <v>26.5</v>
      </c>
      <c r="CA55" s="5">
        <v>11</v>
      </c>
      <c r="CB55" s="5">
        <v>10.6</v>
      </c>
      <c r="CC55" s="5">
        <v>5.7</v>
      </c>
      <c r="CD55" s="5">
        <v>3.3</v>
      </c>
      <c r="CE55" s="4">
        <v>12.4</v>
      </c>
      <c r="CF55" s="4">
        <v>11.4</v>
      </c>
      <c r="CG55" s="4">
        <v>6.7</v>
      </c>
      <c r="CH55" s="4">
        <v>16.600000000000001</v>
      </c>
      <c r="CI55" s="4">
        <v>6</v>
      </c>
      <c r="CJ55" s="4"/>
      <c r="CK55" s="13"/>
      <c r="CL55" s="13"/>
    </row>
    <row r="56" spans="1:90" x14ac:dyDescent="0.25">
      <c r="A56" s="1" t="s">
        <v>45</v>
      </c>
      <c r="B56" s="5">
        <f t="shared" si="36"/>
        <v>104.51341463414639</v>
      </c>
      <c r="C56" s="5">
        <v>95.2</v>
      </c>
      <c r="D56" s="9" t="s">
        <v>211</v>
      </c>
      <c r="E56" s="5">
        <v>123.1</v>
      </c>
      <c r="F56" s="5">
        <v>94.8</v>
      </c>
      <c r="G56" s="5">
        <v>128.1</v>
      </c>
      <c r="H56" s="5">
        <v>66.400000000000006</v>
      </c>
      <c r="I56" s="5">
        <v>135</v>
      </c>
      <c r="J56" s="5">
        <v>115.2</v>
      </c>
      <c r="K56" s="5">
        <v>98.9</v>
      </c>
      <c r="L56" s="5">
        <v>80.7</v>
      </c>
      <c r="M56" s="5">
        <v>149.4</v>
      </c>
      <c r="N56" s="5">
        <v>106.8</v>
      </c>
      <c r="O56" s="5">
        <v>114.3</v>
      </c>
      <c r="P56" s="5">
        <v>140.1</v>
      </c>
      <c r="Q56" s="5">
        <v>97.7</v>
      </c>
      <c r="R56" s="5">
        <v>118</v>
      </c>
      <c r="S56" s="5">
        <v>112.1</v>
      </c>
      <c r="T56" s="5">
        <v>97.2</v>
      </c>
      <c r="U56" s="5">
        <v>102.7</v>
      </c>
      <c r="V56" s="5">
        <v>111.1</v>
      </c>
      <c r="W56" s="5">
        <v>128.80000000000001</v>
      </c>
      <c r="X56" s="5">
        <v>123.7</v>
      </c>
      <c r="Y56" s="5">
        <v>60.6</v>
      </c>
      <c r="Z56" s="5">
        <v>104.1</v>
      </c>
      <c r="AA56" s="5">
        <v>130.30000000000001</v>
      </c>
      <c r="AB56" s="5">
        <v>133.6</v>
      </c>
      <c r="AC56" s="5">
        <v>130.5</v>
      </c>
      <c r="AD56" s="5">
        <v>100.3</v>
      </c>
      <c r="AE56" s="5">
        <v>64.8</v>
      </c>
      <c r="AF56" s="5">
        <v>148</v>
      </c>
      <c r="AG56" s="5">
        <v>152</v>
      </c>
      <c r="AH56" s="5">
        <v>90.1</v>
      </c>
      <c r="AI56" s="5">
        <v>70.3</v>
      </c>
      <c r="AJ56" s="5">
        <v>128.6</v>
      </c>
      <c r="AK56" s="5">
        <v>119.7</v>
      </c>
      <c r="AL56" s="5">
        <v>160.80000000000001</v>
      </c>
      <c r="AM56" s="5">
        <v>147.9</v>
      </c>
      <c r="AN56" s="5">
        <v>170.2</v>
      </c>
      <c r="AO56" s="5">
        <v>97.3</v>
      </c>
      <c r="AP56" s="5">
        <v>71.5</v>
      </c>
      <c r="AQ56" s="5">
        <v>118.1</v>
      </c>
      <c r="AR56" s="5">
        <v>96.3</v>
      </c>
      <c r="AS56" s="5">
        <v>142.6</v>
      </c>
      <c r="AT56" s="5">
        <v>127.9</v>
      </c>
      <c r="AU56" s="5">
        <v>78.8</v>
      </c>
      <c r="AV56" s="5">
        <v>121.9</v>
      </c>
      <c r="AW56" s="5">
        <v>94.7</v>
      </c>
      <c r="AX56" s="5">
        <v>101.9</v>
      </c>
      <c r="AY56" s="5">
        <v>134.80000000000001</v>
      </c>
      <c r="AZ56" s="5">
        <v>126.2</v>
      </c>
      <c r="BA56" s="5">
        <v>146.5</v>
      </c>
      <c r="BB56" s="5">
        <v>113.1</v>
      </c>
      <c r="BC56" s="5">
        <v>73.900000000000006</v>
      </c>
      <c r="BD56" s="5">
        <v>111.8</v>
      </c>
      <c r="BE56" s="5">
        <v>83.6</v>
      </c>
      <c r="BF56" s="5">
        <v>58.6</v>
      </c>
      <c r="BG56" s="5">
        <v>94</v>
      </c>
      <c r="BH56" s="5">
        <v>122.6</v>
      </c>
      <c r="BI56" s="5">
        <v>101</v>
      </c>
      <c r="BJ56" s="5">
        <v>70.599999999999994</v>
      </c>
      <c r="BK56" s="5">
        <v>42.1</v>
      </c>
      <c r="BL56" s="5">
        <v>131.19999999999999</v>
      </c>
      <c r="BM56" s="5">
        <v>64.099999999999994</v>
      </c>
      <c r="BN56" s="5">
        <v>69</v>
      </c>
      <c r="BO56" s="5">
        <v>101.6</v>
      </c>
      <c r="BP56" s="5">
        <v>93.3</v>
      </c>
      <c r="BQ56" s="5">
        <v>97.5</v>
      </c>
      <c r="BR56" s="5">
        <v>89.6</v>
      </c>
      <c r="BS56" s="5">
        <v>72</v>
      </c>
      <c r="BT56" s="5">
        <v>106.4</v>
      </c>
      <c r="BU56" s="5">
        <v>100.3</v>
      </c>
      <c r="BV56" s="5">
        <v>84.1</v>
      </c>
      <c r="BW56" s="5">
        <v>114.1</v>
      </c>
      <c r="BX56" s="5">
        <v>103.3</v>
      </c>
      <c r="BY56" s="5">
        <v>73.5</v>
      </c>
      <c r="BZ56" s="5">
        <v>81.400000000000006</v>
      </c>
      <c r="CA56" s="5">
        <v>70.3</v>
      </c>
      <c r="CB56" s="5">
        <v>80</v>
      </c>
      <c r="CC56" s="5">
        <v>75.2</v>
      </c>
      <c r="CD56" s="5">
        <v>62.1</v>
      </c>
      <c r="CE56" s="4">
        <v>119</v>
      </c>
      <c r="CF56" s="4">
        <v>113.9</v>
      </c>
      <c r="CG56" s="4">
        <v>77.5</v>
      </c>
      <c r="CH56" s="4">
        <v>105</v>
      </c>
      <c r="CI56" s="4">
        <v>79.3</v>
      </c>
      <c r="CJ56" s="4"/>
      <c r="CK56" s="13"/>
      <c r="CL56" s="13"/>
    </row>
    <row r="57" spans="1:90" x14ac:dyDescent="0.25">
      <c r="A57" s="1" t="s">
        <v>46</v>
      </c>
      <c r="B57" s="5">
        <f t="shared" si="36"/>
        <v>242.29878048780489</v>
      </c>
      <c r="C57" s="5">
        <v>238.7</v>
      </c>
      <c r="D57" s="9" t="s">
        <v>303</v>
      </c>
      <c r="E57" s="5">
        <v>223.3</v>
      </c>
      <c r="F57" s="5">
        <v>249</v>
      </c>
      <c r="G57" s="5">
        <v>254.3</v>
      </c>
      <c r="H57" s="5">
        <v>189.2</v>
      </c>
      <c r="I57" s="5">
        <v>227.5</v>
      </c>
      <c r="J57" s="5">
        <v>208.5</v>
      </c>
      <c r="K57" s="5">
        <v>224.1</v>
      </c>
      <c r="L57" s="5">
        <v>212.5</v>
      </c>
      <c r="M57" s="5">
        <v>241.6</v>
      </c>
      <c r="N57" s="5">
        <v>293.2</v>
      </c>
      <c r="O57" s="5">
        <v>229.3</v>
      </c>
      <c r="P57" s="5">
        <v>270.39999999999998</v>
      </c>
      <c r="Q57" s="5">
        <v>301.7</v>
      </c>
      <c r="R57" s="5">
        <v>258.60000000000002</v>
      </c>
      <c r="S57" s="5">
        <v>256.60000000000002</v>
      </c>
      <c r="T57" s="5">
        <v>215.8</v>
      </c>
      <c r="U57" s="5">
        <v>225.8</v>
      </c>
      <c r="V57" s="5">
        <v>269.2</v>
      </c>
      <c r="W57" s="5">
        <v>257.5</v>
      </c>
      <c r="X57" s="5">
        <v>265.89999999999998</v>
      </c>
      <c r="Y57" s="5">
        <v>249.2</v>
      </c>
      <c r="Z57" s="5">
        <v>239.6</v>
      </c>
      <c r="AA57" s="5">
        <v>237.9</v>
      </c>
      <c r="AB57" s="5">
        <v>214.3</v>
      </c>
      <c r="AC57" s="5">
        <v>283.2</v>
      </c>
      <c r="AD57" s="5">
        <v>211.4</v>
      </c>
      <c r="AE57" s="5">
        <v>250.1</v>
      </c>
      <c r="AF57" s="5">
        <v>259.89999999999998</v>
      </c>
      <c r="AG57" s="5">
        <v>218.7</v>
      </c>
      <c r="AH57" s="5">
        <v>260.10000000000002</v>
      </c>
      <c r="AI57" s="5">
        <v>215.9</v>
      </c>
      <c r="AJ57" s="5">
        <v>257.2</v>
      </c>
      <c r="AK57" s="5">
        <v>258.39999999999998</v>
      </c>
      <c r="AL57" s="5">
        <v>291.60000000000002</v>
      </c>
      <c r="AM57" s="5">
        <v>278.8</v>
      </c>
      <c r="AN57" s="5">
        <v>314.60000000000002</v>
      </c>
      <c r="AO57" s="5">
        <v>258.60000000000002</v>
      </c>
      <c r="AP57" s="5">
        <v>238.4</v>
      </c>
      <c r="AQ57" s="5">
        <v>260.7</v>
      </c>
      <c r="AR57" s="5">
        <v>244.2</v>
      </c>
      <c r="AS57" s="5">
        <v>262.39999999999998</v>
      </c>
      <c r="AT57" s="5">
        <v>234.3</v>
      </c>
      <c r="AU57" s="5">
        <v>231.8</v>
      </c>
      <c r="AV57" s="5">
        <v>240</v>
      </c>
      <c r="AW57" s="5">
        <v>268.89999999999998</v>
      </c>
      <c r="AX57" s="5">
        <v>241.3</v>
      </c>
      <c r="AY57" s="5">
        <v>264.89999999999998</v>
      </c>
      <c r="AZ57" s="5">
        <v>284.5</v>
      </c>
      <c r="BA57" s="5">
        <v>260.10000000000002</v>
      </c>
      <c r="BB57" s="5">
        <v>223.8</v>
      </c>
      <c r="BC57" s="5">
        <v>218.4</v>
      </c>
      <c r="BD57" s="5">
        <v>208.9</v>
      </c>
      <c r="BE57" s="5">
        <v>232.6</v>
      </c>
      <c r="BF57" s="5">
        <v>251</v>
      </c>
      <c r="BG57" s="5">
        <v>274</v>
      </c>
      <c r="BH57" s="5">
        <v>208.4</v>
      </c>
      <c r="BI57" s="5">
        <v>195.5</v>
      </c>
      <c r="BJ57" s="5">
        <v>242.1</v>
      </c>
      <c r="BK57" s="5">
        <v>234.5</v>
      </c>
      <c r="BL57" s="5">
        <v>258.89999999999998</v>
      </c>
      <c r="BM57" s="5">
        <v>232.8</v>
      </c>
      <c r="BN57" s="5">
        <v>222.7</v>
      </c>
      <c r="BO57" s="5">
        <v>260.60000000000002</v>
      </c>
      <c r="BP57" s="5">
        <v>236.1</v>
      </c>
      <c r="BQ57" s="5">
        <v>247.5</v>
      </c>
      <c r="BR57" s="5">
        <v>257.39999999999998</v>
      </c>
      <c r="BS57" s="5">
        <v>197.9</v>
      </c>
      <c r="BT57" s="5">
        <v>222.4</v>
      </c>
      <c r="BU57" s="5">
        <v>207.9</v>
      </c>
      <c r="BV57" s="5">
        <v>246.8</v>
      </c>
      <c r="BW57" s="5">
        <v>260.5</v>
      </c>
      <c r="BX57" s="5">
        <v>247.7</v>
      </c>
      <c r="BY57" s="5">
        <v>246.6</v>
      </c>
      <c r="BZ57" s="5">
        <v>206.5</v>
      </c>
      <c r="CA57" s="5">
        <v>251</v>
      </c>
      <c r="CB57" s="5">
        <v>232.8</v>
      </c>
      <c r="CC57" s="5">
        <v>262.5</v>
      </c>
      <c r="CD57" s="5">
        <v>158.80000000000001</v>
      </c>
      <c r="CE57" s="4">
        <v>191.9</v>
      </c>
      <c r="CF57" s="4">
        <v>216.9</v>
      </c>
      <c r="CG57" s="4">
        <v>254.9</v>
      </c>
      <c r="CH57" s="4">
        <v>253.2</v>
      </c>
      <c r="CI57" s="4">
        <v>289.3</v>
      </c>
      <c r="CJ57" s="4"/>
      <c r="CK57" s="13"/>
      <c r="CL57" s="13"/>
    </row>
    <row r="58" spans="1:90" x14ac:dyDescent="0.25">
      <c r="A58" s="1" t="s">
        <v>47</v>
      </c>
      <c r="B58" s="5">
        <f t="shared" si="36"/>
        <v>354.89024390243901</v>
      </c>
      <c r="C58" s="5">
        <v>350</v>
      </c>
      <c r="D58" s="9" t="s">
        <v>301</v>
      </c>
      <c r="E58" s="5">
        <v>334.9</v>
      </c>
      <c r="F58" s="5">
        <v>404.8</v>
      </c>
      <c r="G58" s="5">
        <v>271.8</v>
      </c>
      <c r="H58" s="5">
        <v>401.5</v>
      </c>
      <c r="I58" s="5">
        <v>324.10000000000002</v>
      </c>
      <c r="J58" s="5">
        <v>380.6</v>
      </c>
      <c r="K58" s="5">
        <v>329.7</v>
      </c>
      <c r="L58" s="5">
        <v>315.89999999999998</v>
      </c>
      <c r="M58" s="5">
        <v>385.2</v>
      </c>
      <c r="N58" s="5">
        <v>424.2</v>
      </c>
      <c r="O58" s="5">
        <v>393.8</v>
      </c>
      <c r="P58" s="5">
        <v>382.2</v>
      </c>
      <c r="Q58" s="5">
        <v>277.2</v>
      </c>
      <c r="R58" s="5">
        <v>367.1</v>
      </c>
      <c r="S58" s="5">
        <v>372.3</v>
      </c>
      <c r="T58" s="5">
        <v>387.1</v>
      </c>
      <c r="U58" s="5">
        <v>299.8</v>
      </c>
      <c r="V58" s="5">
        <v>277.10000000000002</v>
      </c>
      <c r="W58" s="5">
        <v>449.9</v>
      </c>
      <c r="X58" s="5">
        <v>390</v>
      </c>
      <c r="Y58" s="5">
        <v>359.8</v>
      </c>
      <c r="Z58" s="5">
        <v>378.2</v>
      </c>
      <c r="AA58" s="5">
        <v>381.2</v>
      </c>
      <c r="AB58" s="5">
        <v>348.7</v>
      </c>
      <c r="AC58" s="5">
        <v>384.7</v>
      </c>
      <c r="AD58" s="5">
        <v>305.39999999999998</v>
      </c>
      <c r="AE58" s="5">
        <v>349.7</v>
      </c>
      <c r="AF58" s="5">
        <v>395.9</v>
      </c>
      <c r="AG58" s="5">
        <v>323.7</v>
      </c>
      <c r="AH58" s="5">
        <v>344.1</v>
      </c>
      <c r="AI58" s="5">
        <v>338.2</v>
      </c>
      <c r="AJ58" s="5">
        <v>338.1</v>
      </c>
      <c r="AK58" s="5">
        <v>344.2</v>
      </c>
      <c r="AL58" s="5">
        <v>385.8</v>
      </c>
      <c r="AM58" s="5">
        <v>348.8</v>
      </c>
      <c r="AN58" s="5">
        <v>357.3</v>
      </c>
      <c r="AO58" s="5">
        <v>412.2</v>
      </c>
      <c r="AP58" s="5">
        <v>347</v>
      </c>
      <c r="AQ58" s="5">
        <v>372.9</v>
      </c>
      <c r="AR58" s="5">
        <v>358.5</v>
      </c>
      <c r="AS58" s="5">
        <v>390.9</v>
      </c>
      <c r="AT58" s="5">
        <v>417.1</v>
      </c>
      <c r="AU58" s="5">
        <v>395.2</v>
      </c>
      <c r="AV58" s="5">
        <v>329.8</v>
      </c>
      <c r="AW58" s="5">
        <v>311.2</v>
      </c>
      <c r="AX58" s="5">
        <v>413.3</v>
      </c>
      <c r="AY58" s="5">
        <v>312.89999999999998</v>
      </c>
      <c r="AZ58" s="5">
        <v>358.9</v>
      </c>
      <c r="BA58" s="5">
        <v>537.5</v>
      </c>
      <c r="BB58" s="5">
        <v>354.4</v>
      </c>
      <c r="BC58" s="5">
        <v>289.89999999999998</v>
      </c>
      <c r="BD58" s="5">
        <v>329.5</v>
      </c>
      <c r="BE58" s="5">
        <v>330.6</v>
      </c>
      <c r="BF58" s="5">
        <v>331.4</v>
      </c>
      <c r="BG58" s="5">
        <v>325.8</v>
      </c>
      <c r="BH58" s="5">
        <v>347</v>
      </c>
      <c r="BI58" s="5">
        <v>404.7</v>
      </c>
      <c r="BJ58" s="5">
        <v>390.6</v>
      </c>
      <c r="BK58" s="5">
        <v>299.3</v>
      </c>
      <c r="BL58" s="5">
        <v>391.2</v>
      </c>
      <c r="BM58" s="5">
        <v>317.5</v>
      </c>
      <c r="BN58" s="5">
        <v>303.2</v>
      </c>
      <c r="BO58" s="5">
        <v>306.8</v>
      </c>
      <c r="BP58" s="5">
        <v>375.9</v>
      </c>
      <c r="BQ58" s="5">
        <v>307.3</v>
      </c>
      <c r="BR58" s="5">
        <v>309.7</v>
      </c>
      <c r="BS58" s="5">
        <v>403.5</v>
      </c>
      <c r="BT58" s="5">
        <v>335.1</v>
      </c>
      <c r="BU58" s="5">
        <v>370.6</v>
      </c>
      <c r="BV58" s="5">
        <v>367.7</v>
      </c>
      <c r="BW58" s="5">
        <v>363.6</v>
      </c>
      <c r="BX58" s="5">
        <v>296.5</v>
      </c>
      <c r="BY58" s="5">
        <v>326.10000000000002</v>
      </c>
      <c r="BZ58" s="5">
        <v>386.8</v>
      </c>
      <c r="CA58" s="5">
        <v>385.6</v>
      </c>
      <c r="CB58" s="5">
        <v>323.8</v>
      </c>
      <c r="CC58" s="5">
        <v>355.6</v>
      </c>
      <c r="CD58" s="5">
        <v>365.3</v>
      </c>
      <c r="CE58" s="4">
        <v>390</v>
      </c>
      <c r="CF58" s="4">
        <v>262.10000000000002</v>
      </c>
      <c r="CG58" s="4">
        <v>330.5</v>
      </c>
      <c r="CH58" s="4">
        <v>313</v>
      </c>
      <c r="CI58" s="4">
        <v>364.3</v>
      </c>
      <c r="CJ58" s="4"/>
      <c r="CK58" s="13"/>
      <c r="CL58" s="13"/>
    </row>
    <row r="59" spans="1:90" ht="15.75" thickBot="1" x14ac:dyDescent="0.3">
      <c r="A59" s="1" t="s">
        <v>48</v>
      </c>
      <c r="B59" s="5">
        <f t="shared" si="36"/>
        <v>441.3158536585367</v>
      </c>
      <c r="C59" s="5">
        <v>445.9</v>
      </c>
      <c r="D59" s="9" t="s">
        <v>304</v>
      </c>
      <c r="E59" s="5">
        <v>435.2</v>
      </c>
      <c r="F59" s="5">
        <v>454.5</v>
      </c>
      <c r="G59" s="5">
        <v>340.6</v>
      </c>
      <c r="H59" s="5">
        <v>398.1</v>
      </c>
      <c r="I59" s="5">
        <v>424.6</v>
      </c>
      <c r="J59" s="5">
        <v>407.2</v>
      </c>
      <c r="K59" s="5">
        <v>464.9</v>
      </c>
      <c r="L59" s="5">
        <v>469.1</v>
      </c>
      <c r="M59" s="5">
        <v>445</v>
      </c>
      <c r="N59" s="5">
        <v>460.5</v>
      </c>
      <c r="O59" s="5">
        <v>420.9</v>
      </c>
      <c r="P59" s="5">
        <v>521.9</v>
      </c>
      <c r="Q59" s="5">
        <v>487</v>
      </c>
      <c r="R59" s="5">
        <v>368.5</v>
      </c>
      <c r="S59" s="5">
        <v>514.70000000000005</v>
      </c>
      <c r="T59" s="5">
        <v>395.5</v>
      </c>
      <c r="U59" s="5">
        <v>393.4</v>
      </c>
      <c r="V59" s="5">
        <v>409.8</v>
      </c>
      <c r="W59" s="5">
        <v>489.6</v>
      </c>
      <c r="X59" s="5">
        <v>430.2</v>
      </c>
      <c r="Y59" s="5">
        <v>382.4</v>
      </c>
      <c r="Z59" s="5">
        <v>396.2</v>
      </c>
      <c r="AA59" s="5">
        <v>424.7</v>
      </c>
      <c r="AB59" s="5">
        <v>431.5</v>
      </c>
      <c r="AC59" s="5">
        <v>443.9</v>
      </c>
      <c r="AD59" s="5">
        <v>392.2</v>
      </c>
      <c r="AE59" s="5">
        <v>422.8</v>
      </c>
      <c r="AF59" s="5">
        <v>536.29999999999995</v>
      </c>
      <c r="AG59" s="5">
        <v>458.5</v>
      </c>
      <c r="AH59" s="5">
        <v>376.3</v>
      </c>
      <c r="AI59" s="5">
        <v>436</v>
      </c>
      <c r="AJ59" s="5">
        <v>521.1</v>
      </c>
      <c r="AK59" s="5">
        <v>394.1</v>
      </c>
      <c r="AL59" s="5">
        <v>467</v>
      </c>
      <c r="AM59" s="5">
        <v>539.5</v>
      </c>
      <c r="AN59" s="5">
        <v>502.2</v>
      </c>
      <c r="AO59" s="5">
        <v>393.6</v>
      </c>
      <c r="AP59" s="5">
        <v>392</v>
      </c>
      <c r="AQ59" s="5">
        <v>465.4</v>
      </c>
      <c r="AR59" s="5">
        <v>387.2</v>
      </c>
      <c r="AS59" s="5">
        <v>467.1</v>
      </c>
      <c r="AT59" s="5">
        <v>496</v>
      </c>
      <c r="AU59" s="5">
        <v>375.9</v>
      </c>
      <c r="AV59" s="5">
        <v>404.5</v>
      </c>
      <c r="AW59" s="5">
        <v>438.7</v>
      </c>
      <c r="AX59" s="5">
        <v>430.7</v>
      </c>
      <c r="AY59" s="5">
        <v>538.70000000000005</v>
      </c>
      <c r="AZ59" s="5">
        <v>538.6</v>
      </c>
      <c r="BA59" s="5">
        <v>503.4</v>
      </c>
      <c r="BB59" s="5">
        <v>414.3</v>
      </c>
      <c r="BC59" s="5">
        <v>447.7</v>
      </c>
      <c r="BD59" s="5">
        <v>409.3</v>
      </c>
      <c r="BE59" s="5">
        <v>404.2</v>
      </c>
      <c r="BF59" s="5">
        <v>535</v>
      </c>
      <c r="BG59" s="5">
        <v>386.5</v>
      </c>
      <c r="BH59" s="5">
        <v>490.8</v>
      </c>
      <c r="BI59" s="5">
        <v>422.7</v>
      </c>
      <c r="BJ59" s="5">
        <v>423</v>
      </c>
      <c r="BK59" s="5">
        <v>413.9</v>
      </c>
      <c r="BL59" s="5">
        <v>513.9</v>
      </c>
      <c r="BM59" s="5">
        <v>407.9</v>
      </c>
      <c r="BN59" s="5">
        <v>443.9</v>
      </c>
      <c r="BO59" s="5">
        <v>407</v>
      </c>
      <c r="BP59" s="5">
        <v>449.7</v>
      </c>
      <c r="BQ59" s="5">
        <v>433.1</v>
      </c>
      <c r="BR59" s="5">
        <v>392.3</v>
      </c>
      <c r="BS59" s="5">
        <v>421.8</v>
      </c>
      <c r="BT59" s="5">
        <v>392.2</v>
      </c>
      <c r="BU59" s="5">
        <v>415.3</v>
      </c>
      <c r="BV59" s="5">
        <v>419.3</v>
      </c>
      <c r="BW59" s="5">
        <v>457.9</v>
      </c>
      <c r="BX59" s="5">
        <v>529.6</v>
      </c>
      <c r="BY59" s="5">
        <v>491.6</v>
      </c>
      <c r="BZ59" s="5">
        <v>405.4</v>
      </c>
      <c r="CA59" s="5">
        <v>440.4</v>
      </c>
      <c r="CB59" s="5">
        <v>421.7</v>
      </c>
      <c r="CC59" s="5">
        <v>490.2</v>
      </c>
      <c r="CD59" s="5">
        <v>405.2</v>
      </c>
      <c r="CE59" s="4">
        <v>397.8</v>
      </c>
      <c r="CF59" s="4">
        <v>531</v>
      </c>
      <c r="CG59" s="4">
        <v>478.8</v>
      </c>
      <c r="CH59" s="4">
        <v>406.8</v>
      </c>
      <c r="CI59" s="4"/>
      <c r="CJ59" s="4"/>
      <c r="CK59" s="13"/>
      <c r="CL59" s="13"/>
    </row>
    <row r="60" spans="1:90" s="23" customFormat="1" x14ac:dyDescent="0.25">
      <c r="A60" s="19" t="s">
        <v>54</v>
      </c>
      <c r="B60" s="18">
        <f t="shared" si="36"/>
        <v>2919.0810853658536</v>
      </c>
      <c r="C60" s="18">
        <v>2816.3</v>
      </c>
      <c r="D60" s="20" t="s">
        <v>305</v>
      </c>
      <c r="E60" s="18">
        <f>SUM(E48:E59)</f>
        <v>3254.0999999999995</v>
      </c>
      <c r="F60" s="18">
        <f t="shared" ref="F60:BQ60" si="37">SUM(F48:F59)</f>
        <v>3056.2</v>
      </c>
      <c r="G60" s="18">
        <f t="shared" si="37"/>
        <v>2890.8</v>
      </c>
      <c r="H60" s="18">
        <f t="shared" si="37"/>
        <v>2626.9</v>
      </c>
      <c r="I60" s="18">
        <f t="shared" si="37"/>
        <v>2659.8</v>
      </c>
      <c r="J60" s="18">
        <f t="shared" si="37"/>
        <v>2868.4490000000001</v>
      </c>
      <c r="K60" s="18">
        <f t="shared" si="37"/>
        <v>3063.7</v>
      </c>
      <c r="L60" s="18">
        <f t="shared" si="37"/>
        <v>2852.3</v>
      </c>
      <c r="M60" s="18">
        <f t="shared" si="37"/>
        <v>2975.1</v>
      </c>
      <c r="N60" s="18">
        <f t="shared" si="37"/>
        <v>3023.5999999999995</v>
      </c>
      <c r="O60" s="18">
        <f t="shared" si="37"/>
        <v>2916.9</v>
      </c>
      <c r="P60" s="18">
        <f t="shared" si="37"/>
        <v>3252.7000000000003</v>
      </c>
      <c r="Q60" s="18">
        <f t="shared" si="37"/>
        <v>3237.1999999999994</v>
      </c>
      <c r="R60" s="18">
        <f t="shared" si="37"/>
        <v>3322</v>
      </c>
      <c r="S60" s="18">
        <f t="shared" si="37"/>
        <v>3170.3999999999996</v>
      </c>
      <c r="T60" s="18">
        <f t="shared" si="37"/>
        <v>3038.4</v>
      </c>
      <c r="U60" s="18">
        <f t="shared" si="37"/>
        <v>2702.2000000000003</v>
      </c>
      <c r="V60" s="18">
        <f t="shared" si="37"/>
        <v>3130.7999999999997</v>
      </c>
      <c r="W60" s="18">
        <f t="shared" si="37"/>
        <v>3434.1</v>
      </c>
      <c r="X60" s="18">
        <f t="shared" si="37"/>
        <v>3105</v>
      </c>
      <c r="Y60" s="18">
        <f t="shared" si="37"/>
        <v>2935.1000000000004</v>
      </c>
      <c r="Z60" s="18">
        <f t="shared" si="37"/>
        <v>2509.4999999999995</v>
      </c>
      <c r="AA60" s="18">
        <f t="shared" si="37"/>
        <v>2959.7</v>
      </c>
      <c r="AB60" s="18">
        <f t="shared" si="37"/>
        <v>2949.8999999999996</v>
      </c>
      <c r="AC60" s="18">
        <f t="shared" si="37"/>
        <v>2780.5</v>
      </c>
      <c r="AD60" s="18">
        <f t="shared" si="37"/>
        <v>2866.7999999999997</v>
      </c>
      <c r="AE60" s="18">
        <f t="shared" si="37"/>
        <v>2915.9</v>
      </c>
      <c r="AF60" s="18">
        <f t="shared" si="37"/>
        <v>3284.1000000000004</v>
      </c>
      <c r="AG60" s="18">
        <f t="shared" si="37"/>
        <v>3106.2</v>
      </c>
      <c r="AH60" s="18">
        <f t="shared" si="37"/>
        <v>2995.2000000000003</v>
      </c>
      <c r="AI60" s="18">
        <f t="shared" si="37"/>
        <v>2818.7999999999997</v>
      </c>
      <c r="AJ60" s="18">
        <f t="shared" si="37"/>
        <v>3007.0999999999995</v>
      </c>
      <c r="AK60" s="18">
        <f t="shared" si="37"/>
        <v>3144.2</v>
      </c>
      <c r="AL60" s="18">
        <f t="shared" si="37"/>
        <v>3153.7999999999997</v>
      </c>
      <c r="AM60" s="18">
        <f t="shared" si="37"/>
        <v>3311.9</v>
      </c>
      <c r="AN60" s="18">
        <f t="shared" si="37"/>
        <v>3301.3999999999996</v>
      </c>
      <c r="AO60" s="18">
        <f t="shared" si="37"/>
        <v>3088.8999999999996</v>
      </c>
      <c r="AP60" s="18">
        <f t="shared" si="37"/>
        <v>2978.3</v>
      </c>
      <c r="AQ60" s="18">
        <f t="shared" si="37"/>
        <v>3248.2999999999997</v>
      </c>
      <c r="AR60" s="18">
        <f t="shared" si="37"/>
        <v>3044.1</v>
      </c>
      <c r="AS60" s="18">
        <f t="shared" si="37"/>
        <v>3058.5</v>
      </c>
      <c r="AT60" s="18">
        <f t="shared" si="37"/>
        <v>2986.9</v>
      </c>
      <c r="AU60" s="18">
        <f t="shared" si="37"/>
        <v>2934.9999999999995</v>
      </c>
      <c r="AV60" s="18">
        <f t="shared" si="37"/>
        <v>3016.8</v>
      </c>
      <c r="AW60" s="18">
        <f t="shared" si="37"/>
        <v>2807.4999999999991</v>
      </c>
      <c r="AX60" s="18">
        <f t="shared" si="37"/>
        <v>3095.9</v>
      </c>
      <c r="AY60" s="18">
        <f t="shared" si="37"/>
        <v>2793.9000000000005</v>
      </c>
      <c r="AZ60" s="18">
        <f t="shared" si="37"/>
        <v>3036.7</v>
      </c>
      <c r="BA60" s="18">
        <f t="shared" si="37"/>
        <v>3366.7000000000003</v>
      </c>
      <c r="BB60" s="18">
        <f t="shared" si="37"/>
        <v>2795.7999999999997</v>
      </c>
      <c r="BC60" s="18">
        <f t="shared" si="37"/>
        <v>2596</v>
      </c>
      <c r="BD60" s="18">
        <f t="shared" si="37"/>
        <v>2791.4</v>
      </c>
      <c r="BE60" s="18">
        <f t="shared" si="37"/>
        <v>2869.1999999999994</v>
      </c>
      <c r="BF60" s="18">
        <f t="shared" si="37"/>
        <v>2910.6</v>
      </c>
      <c r="BG60" s="18">
        <f t="shared" si="37"/>
        <v>2893.6000000000004</v>
      </c>
      <c r="BH60" s="18">
        <f t="shared" si="37"/>
        <v>2611.1000000000004</v>
      </c>
      <c r="BI60" s="18">
        <f t="shared" si="37"/>
        <v>2868.1</v>
      </c>
      <c r="BJ60" s="18">
        <f t="shared" si="37"/>
        <v>2686</v>
      </c>
      <c r="BK60" s="18">
        <f t="shared" si="37"/>
        <v>2597.8000000000002</v>
      </c>
      <c r="BL60" s="18">
        <f t="shared" si="37"/>
        <v>3055.6</v>
      </c>
      <c r="BM60" s="18">
        <f t="shared" si="37"/>
        <v>2685.4999999999995</v>
      </c>
      <c r="BN60" s="18">
        <f t="shared" si="37"/>
        <v>2538.5</v>
      </c>
      <c r="BO60" s="18">
        <f t="shared" si="37"/>
        <v>2853.7000000000003</v>
      </c>
      <c r="BP60" s="18">
        <f t="shared" si="37"/>
        <v>2904.1</v>
      </c>
      <c r="BQ60" s="18">
        <f t="shared" si="37"/>
        <v>2849.1</v>
      </c>
      <c r="BR60" s="18">
        <f t="shared" ref="BR60:CH60" si="38">SUM(BR48:BR59)</f>
        <v>2850.7</v>
      </c>
      <c r="BS60" s="18">
        <f t="shared" si="38"/>
        <v>2657.6000000000004</v>
      </c>
      <c r="BT60" s="18">
        <f t="shared" si="38"/>
        <v>2526.9</v>
      </c>
      <c r="BU60" s="18">
        <f t="shared" si="38"/>
        <v>2667.5</v>
      </c>
      <c r="BV60" s="18">
        <f t="shared" si="38"/>
        <v>2724.7</v>
      </c>
      <c r="BW60" s="18">
        <f t="shared" si="38"/>
        <v>2879.5</v>
      </c>
      <c r="BX60" s="18">
        <f t="shared" si="38"/>
        <v>3034.3999999999996</v>
      </c>
      <c r="BY60" s="18">
        <f t="shared" si="38"/>
        <v>2924.8999999999996</v>
      </c>
      <c r="BZ60" s="18">
        <f t="shared" si="38"/>
        <v>2616.9</v>
      </c>
      <c r="CA60" s="18">
        <f t="shared" si="38"/>
        <v>2981.8</v>
      </c>
      <c r="CB60" s="18">
        <f t="shared" si="38"/>
        <v>2852.6</v>
      </c>
      <c r="CC60" s="18">
        <f t="shared" si="38"/>
        <v>2783.8</v>
      </c>
      <c r="CD60" s="18">
        <f t="shared" si="38"/>
        <v>2631.3999999999996</v>
      </c>
      <c r="CE60" s="18">
        <f t="shared" si="38"/>
        <v>2487.8000000000002</v>
      </c>
      <c r="CF60" s="18">
        <f t="shared" si="38"/>
        <v>2536.9</v>
      </c>
      <c r="CG60" s="18">
        <f t="shared" si="38"/>
        <v>2914.7000000000003</v>
      </c>
      <c r="CH60" s="18">
        <f>SUM(CH48:CH59)</f>
        <v>2708.2000000000007</v>
      </c>
      <c r="CI60" s="18"/>
      <c r="CJ60" s="21"/>
      <c r="CK60" s="22"/>
      <c r="CL60" s="22"/>
    </row>
    <row r="61" spans="1:90" ht="15.75" thickBo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row>
    <row r="62" spans="1:90" s="59" customFormat="1" ht="30" customHeight="1" thickBot="1" x14ac:dyDescent="0.3">
      <c r="A62" s="58" t="s">
        <v>56</v>
      </c>
      <c r="B62" s="41" t="s">
        <v>281</v>
      </c>
      <c r="C62" s="41" t="s">
        <v>51</v>
      </c>
      <c r="D62" s="62" t="s">
        <v>53</v>
      </c>
      <c r="E62" s="56" t="s">
        <v>1</v>
      </c>
      <c r="F62" s="56" t="s">
        <v>2</v>
      </c>
      <c r="G62" s="56" t="s">
        <v>3</v>
      </c>
      <c r="H62" s="56" t="s">
        <v>4</v>
      </c>
      <c r="I62" s="56" t="s">
        <v>5</v>
      </c>
      <c r="J62" s="56" t="s">
        <v>6</v>
      </c>
      <c r="K62" s="56" t="s">
        <v>7</v>
      </c>
      <c r="L62" s="56" t="s">
        <v>8</v>
      </c>
      <c r="M62" s="57" t="s">
        <v>9</v>
      </c>
      <c r="N62" s="57" t="s">
        <v>10</v>
      </c>
      <c r="O62" s="57" t="s">
        <v>11</v>
      </c>
      <c r="P62" s="57" t="s">
        <v>12</v>
      </c>
      <c r="Q62" s="57" t="s">
        <v>13</v>
      </c>
      <c r="R62" s="57" t="s">
        <v>14</v>
      </c>
      <c r="S62" s="57" t="s">
        <v>15</v>
      </c>
      <c r="T62" s="57" t="s">
        <v>16</v>
      </c>
      <c r="U62" s="57" t="s">
        <v>17</v>
      </c>
      <c r="V62" s="57" t="s">
        <v>18</v>
      </c>
      <c r="W62" s="57" t="s">
        <v>19</v>
      </c>
      <c r="X62" s="57" t="s">
        <v>20</v>
      </c>
      <c r="Y62" s="57" t="s">
        <v>21</v>
      </c>
      <c r="Z62" s="57" t="s">
        <v>22</v>
      </c>
      <c r="AA62" s="57" t="s">
        <v>23</v>
      </c>
      <c r="AB62" s="57" t="s">
        <v>24</v>
      </c>
      <c r="AC62" s="57" t="s">
        <v>25</v>
      </c>
      <c r="AD62" s="57" t="s">
        <v>26</v>
      </c>
      <c r="AE62" s="57" t="s">
        <v>27</v>
      </c>
      <c r="AF62" s="57" t="s">
        <v>28</v>
      </c>
      <c r="AG62" s="57" t="s">
        <v>29</v>
      </c>
      <c r="AH62" s="57" t="s">
        <v>30</v>
      </c>
      <c r="AI62" s="56" t="s">
        <v>31</v>
      </c>
      <c r="AJ62" s="56" t="s">
        <v>32</v>
      </c>
      <c r="AK62" s="56" t="s">
        <v>33</v>
      </c>
      <c r="AL62" s="56" t="s">
        <v>34</v>
      </c>
      <c r="AM62" s="56" t="s">
        <v>35</v>
      </c>
      <c r="AN62" s="56" t="s">
        <v>36</v>
      </c>
      <c r="AO62" s="58">
        <v>1973</v>
      </c>
      <c r="AP62" s="58">
        <v>1974</v>
      </c>
      <c r="AQ62" s="58">
        <v>1975</v>
      </c>
      <c r="AR62" s="58">
        <v>1976</v>
      </c>
      <c r="AS62" s="58">
        <v>1977</v>
      </c>
      <c r="AT62" s="58">
        <v>1978</v>
      </c>
      <c r="AU62" s="58">
        <v>1979</v>
      </c>
      <c r="AV62" s="58">
        <v>1980</v>
      </c>
      <c r="AW62" s="58">
        <v>1981</v>
      </c>
      <c r="AX62" s="58">
        <v>1982</v>
      </c>
      <c r="AY62" s="58">
        <v>1983</v>
      </c>
      <c r="AZ62" s="58">
        <v>1984</v>
      </c>
      <c r="BA62" s="58">
        <v>1985</v>
      </c>
      <c r="BB62" s="58">
        <v>1986</v>
      </c>
      <c r="BC62" s="58">
        <v>1987</v>
      </c>
      <c r="BD62" s="58">
        <v>1988</v>
      </c>
      <c r="BE62" s="58">
        <v>1989</v>
      </c>
      <c r="BF62" s="58">
        <v>1990</v>
      </c>
      <c r="BG62" s="58">
        <v>1991</v>
      </c>
      <c r="BH62" s="58">
        <v>1992</v>
      </c>
      <c r="BI62" s="58">
        <v>1993</v>
      </c>
      <c r="BJ62" s="58">
        <v>1994</v>
      </c>
      <c r="BK62" s="58">
        <v>1995</v>
      </c>
      <c r="BL62" s="58">
        <v>1996</v>
      </c>
      <c r="BM62" s="58">
        <v>1997</v>
      </c>
      <c r="BN62" s="58">
        <v>1998</v>
      </c>
      <c r="BO62" s="58">
        <v>1999</v>
      </c>
      <c r="BP62" s="58">
        <v>2000</v>
      </c>
      <c r="BQ62" s="58">
        <v>2001</v>
      </c>
      <c r="BR62" s="58">
        <v>2002</v>
      </c>
      <c r="BS62" s="58">
        <v>2003</v>
      </c>
      <c r="BT62" s="58">
        <v>2004</v>
      </c>
      <c r="BU62" s="58">
        <v>2005</v>
      </c>
      <c r="BV62" s="58">
        <v>2006</v>
      </c>
      <c r="BW62" s="58">
        <v>2007</v>
      </c>
      <c r="BX62" s="58">
        <v>2008</v>
      </c>
      <c r="BY62" s="58">
        <v>2009</v>
      </c>
      <c r="BZ62" s="58">
        <v>2010</v>
      </c>
      <c r="CA62" s="58">
        <v>2011</v>
      </c>
      <c r="CB62" s="58">
        <v>2012</v>
      </c>
      <c r="CC62" s="58">
        <v>2013</v>
      </c>
      <c r="CD62" s="58">
        <v>2014</v>
      </c>
      <c r="CE62" s="58">
        <v>2015</v>
      </c>
      <c r="CF62" s="58">
        <v>2016</v>
      </c>
      <c r="CG62" s="58">
        <v>2017</v>
      </c>
      <c r="CH62" s="58">
        <v>2018</v>
      </c>
      <c r="CI62" s="58">
        <v>2019</v>
      </c>
      <c r="CJ62" s="58"/>
    </row>
    <row r="63" spans="1:90" x14ac:dyDescent="0.25">
      <c r="A63" s="1" t="s">
        <v>37</v>
      </c>
      <c r="B63" s="5">
        <f>AVERAGE(E63:CH63)</f>
        <v>0</v>
      </c>
      <c r="C63" s="5">
        <v>0</v>
      </c>
      <c r="D63" s="9" t="s">
        <v>164</v>
      </c>
      <c r="E63" s="5">
        <v>0</v>
      </c>
      <c r="F63" s="5">
        <v>0</v>
      </c>
      <c r="G63" s="5">
        <v>0</v>
      </c>
      <c r="H63" s="5">
        <v>0</v>
      </c>
      <c r="I63" s="5">
        <v>0</v>
      </c>
      <c r="J63" s="5">
        <v>0</v>
      </c>
      <c r="K63" s="5">
        <v>0</v>
      </c>
      <c r="L63" s="5">
        <v>0</v>
      </c>
      <c r="M63" s="5">
        <v>0</v>
      </c>
      <c r="N63" s="5">
        <v>0</v>
      </c>
      <c r="O63" s="5">
        <v>0</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4">
        <v>0</v>
      </c>
      <c r="CF63" s="4">
        <v>0</v>
      </c>
      <c r="CG63" s="4">
        <v>0</v>
      </c>
      <c r="CH63" s="4">
        <v>0</v>
      </c>
      <c r="CI63" s="4">
        <v>0</v>
      </c>
      <c r="CJ63" s="4"/>
      <c r="CK63" s="13"/>
    </row>
    <row r="64" spans="1:90" x14ac:dyDescent="0.25">
      <c r="A64" s="1" t="s">
        <v>38</v>
      </c>
      <c r="B64" s="5">
        <f t="shared" ref="B64:B75" si="39">AVERAGE(E64:CH64)</f>
        <v>0</v>
      </c>
      <c r="C64" s="5">
        <v>0</v>
      </c>
      <c r="D64" s="9" t="s">
        <v>164</v>
      </c>
      <c r="E64" s="5">
        <v>0</v>
      </c>
      <c r="F64" s="5">
        <v>0</v>
      </c>
      <c r="G64" s="5">
        <v>0</v>
      </c>
      <c r="H64" s="5">
        <v>0</v>
      </c>
      <c r="I64" s="5">
        <v>0</v>
      </c>
      <c r="J64" s="5">
        <v>0</v>
      </c>
      <c r="K64" s="5">
        <v>0</v>
      </c>
      <c r="L64" s="5">
        <v>0</v>
      </c>
      <c r="M64" s="5">
        <v>0</v>
      </c>
      <c r="N64" s="5">
        <v>0</v>
      </c>
      <c r="O64" s="5">
        <v>0</v>
      </c>
      <c r="P64" s="5">
        <v>0</v>
      </c>
      <c r="Q64" s="5">
        <v>0</v>
      </c>
      <c r="R64" s="5">
        <v>0</v>
      </c>
      <c r="S64" s="5">
        <v>0</v>
      </c>
      <c r="T64" s="5">
        <v>0</v>
      </c>
      <c r="U64" s="5">
        <v>0</v>
      </c>
      <c r="V64" s="5">
        <v>0</v>
      </c>
      <c r="W64" s="5">
        <v>0</v>
      </c>
      <c r="X64" s="5">
        <v>0</v>
      </c>
      <c r="Y64" s="5">
        <v>0</v>
      </c>
      <c r="Z64" s="5">
        <v>0</v>
      </c>
      <c r="AA64" s="5">
        <v>0</v>
      </c>
      <c r="AB64" s="5">
        <v>0</v>
      </c>
      <c r="AC64" s="5">
        <v>0</v>
      </c>
      <c r="AD64" s="5">
        <v>0</v>
      </c>
      <c r="AE64" s="5">
        <v>0</v>
      </c>
      <c r="AF64" s="5">
        <v>0</v>
      </c>
      <c r="AG64" s="5">
        <v>0</v>
      </c>
      <c r="AH64" s="5">
        <v>0</v>
      </c>
      <c r="AI64" s="5">
        <v>0</v>
      </c>
      <c r="AJ64" s="5">
        <v>0</v>
      </c>
      <c r="AK64" s="5">
        <v>0</v>
      </c>
      <c r="AL64" s="5">
        <v>0</v>
      </c>
      <c r="AM64" s="5">
        <v>0</v>
      </c>
      <c r="AN64" s="5">
        <v>0</v>
      </c>
      <c r="AO64" s="5">
        <v>0</v>
      </c>
      <c r="AP64" s="5">
        <v>0</v>
      </c>
      <c r="AQ64" s="5">
        <v>0</v>
      </c>
      <c r="AR64" s="5">
        <v>0</v>
      </c>
      <c r="AS64" s="5">
        <v>0</v>
      </c>
      <c r="AT64" s="5">
        <v>0</v>
      </c>
      <c r="AU64" s="5">
        <v>0</v>
      </c>
      <c r="AV64" s="5">
        <v>0</v>
      </c>
      <c r="AW64" s="5">
        <v>0</v>
      </c>
      <c r="AX64" s="5">
        <v>0</v>
      </c>
      <c r="AY64" s="5">
        <v>0</v>
      </c>
      <c r="AZ64" s="5">
        <v>0</v>
      </c>
      <c r="BA64" s="5">
        <v>0</v>
      </c>
      <c r="BB64" s="5">
        <v>0</v>
      </c>
      <c r="BC64" s="5">
        <v>0</v>
      </c>
      <c r="BD64" s="5">
        <v>0</v>
      </c>
      <c r="BE64" s="5">
        <v>0</v>
      </c>
      <c r="BF64" s="5">
        <v>0</v>
      </c>
      <c r="BG64" s="5">
        <v>0</v>
      </c>
      <c r="BH64" s="5">
        <v>0</v>
      </c>
      <c r="BI64" s="5">
        <v>0</v>
      </c>
      <c r="BJ64" s="5">
        <v>0</v>
      </c>
      <c r="BK64" s="5">
        <v>0</v>
      </c>
      <c r="BL64" s="5">
        <v>0</v>
      </c>
      <c r="BM64" s="5">
        <v>0</v>
      </c>
      <c r="BN64" s="5">
        <v>0</v>
      </c>
      <c r="BO64" s="5">
        <v>0</v>
      </c>
      <c r="BP64" s="5">
        <v>0</v>
      </c>
      <c r="BQ64" s="5">
        <v>0</v>
      </c>
      <c r="BR64" s="5">
        <v>0</v>
      </c>
      <c r="BS64" s="5">
        <v>0</v>
      </c>
      <c r="BT64" s="5">
        <v>0</v>
      </c>
      <c r="BU64" s="5">
        <v>0</v>
      </c>
      <c r="BV64" s="5">
        <v>0</v>
      </c>
      <c r="BW64" s="5">
        <v>0</v>
      </c>
      <c r="BX64" s="5">
        <v>0</v>
      </c>
      <c r="BY64" s="5">
        <v>0</v>
      </c>
      <c r="BZ64" s="5">
        <v>0</v>
      </c>
      <c r="CA64" s="5">
        <v>0</v>
      </c>
      <c r="CB64" s="5">
        <v>0</v>
      </c>
      <c r="CC64" s="5">
        <v>0</v>
      </c>
      <c r="CD64" s="5">
        <v>0</v>
      </c>
      <c r="CE64" s="4">
        <v>0</v>
      </c>
      <c r="CF64" s="4">
        <v>0</v>
      </c>
      <c r="CG64" s="4">
        <v>0</v>
      </c>
      <c r="CH64" s="4">
        <v>0</v>
      </c>
      <c r="CI64" s="4">
        <v>0</v>
      </c>
      <c r="CJ64" s="4"/>
      <c r="CK64" s="13"/>
    </row>
    <row r="65" spans="1:91" x14ac:dyDescent="0.25">
      <c r="A65" s="1" t="s">
        <v>39</v>
      </c>
      <c r="B65" s="5">
        <f t="shared" si="39"/>
        <v>0</v>
      </c>
      <c r="C65" s="5">
        <v>0</v>
      </c>
      <c r="D65" s="9" t="s">
        <v>164</v>
      </c>
      <c r="E65" s="5">
        <v>0</v>
      </c>
      <c r="F65" s="5">
        <v>0</v>
      </c>
      <c r="G65" s="5">
        <v>0</v>
      </c>
      <c r="H65" s="5">
        <v>0</v>
      </c>
      <c r="I65" s="5">
        <v>0</v>
      </c>
      <c r="J65" s="5">
        <v>0</v>
      </c>
      <c r="K65" s="5">
        <v>0</v>
      </c>
      <c r="L65" s="5">
        <v>0</v>
      </c>
      <c r="M65" s="5">
        <v>0</v>
      </c>
      <c r="N65" s="5">
        <v>0</v>
      </c>
      <c r="O65" s="5">
        <v>0</v>
      </c>
      <c r="P65" s="5">
        <v>0</v>
      </c>
      <c r="Q65" s="5">
        <v>0</v>
      </c>
      <c r="R65" s="5">
        <v>0</v>
      </c>
      <c r="S65" s="5">
        <v>0</v>
      </c>
      <c r="T65" s="5">
        <v>0</v>
      </c>
      <c r="U65" s="5">
        <v>0</v>
      </c>
      <c r="V65" s="5">
        <v>0</v>
      </c>
      <c r="W65" s="5">
        <v>0</v>
      </c>
      <c r="X65" s="5">
        <v>0</v>
      </c>
      <c r="Y65" s="5">
        <v>0</v>
      </c>
      <c r="Z65" s="5">
        <v>0</v>
      </c>
      <c r="AA65" s="5">
        <v>0</v>
      </c>
      <c r="AB65" s="5">
        <v>0</v>
      </c>
      <c r="AC65" s="5">
        <v>0</v>
      </c>
      <c r="AD65" s="5">
        <v>0</v>
      </c>
      <c r="AE65" s="5">
        <v>0</v>
      </c>
      <c r="AF65" s="5">
        <v>0</v>
      </c>
      <c r="AG65" s="5">
        <v>0</v>
      </c>
      <c r="AH65" s="5">
        <v>0</v>
      </c>
      <c r="AI65" s="5">
        <v>0</v>
      </c>
      <c r="AJ65" s="5">
        <v>0</v>
      </c>
      <c r="AK65" s="5">
        <v>0</v>
      </c>
      <c r="AL65" s="5">
        <v>0</v>
      </c>
      <c r="AM65" s="5">
        <v>0</v>
      </c>
      <c r="AN65" s="5">
        <v>0</v>
      </c>
      <c r="AO65" s="5">
        <v>0</v>
      </c>
      <c r="AP65" s="5">
        <v>0</v>
      </c>
      <c r="AQ65" s="5">
        <v>0</v>
      </c>
      <c r="AR65" s="5">
        <v>0</v>
      </c>
      <c r="AS65" s="5">
        <v>0</v>
      </c>
      <c r="AT65" s="5">
        <v>0</v>
      </c>
      <c r="AU65" s="5">
        <v>0</v>
      </c>
      <c r="AV65" s="5">
        <v>0</v>
      </c>
      <c r="AW65" s="5">
        <v>0</v>
      </c>
      <c r="AX65" s="5">
        <v>0</v>
      </c>
      <c r="AY65" s="5">
        <v>0</v>
      </c>
      <c r="AZ65" s="5">
        <v>0</v>
      </c>
      <c r="BA65" s="5">
        <v>0</v>
      </c>
      <c r="BB65" s="5">
        <v>0</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0</v>
      </c>
      <c r="BX65" s="5">
        <v>0</v>
      </c>
      <c r="BY65" s="5">
        <v>0</v>
      </c>
      <c r="BZ65" s="5">
        <v>0</v>
      </c>
      <c r="CA65" s="5">
        <v>0</v>
      </c>
      <c r="CB65" s="5">
        <v>0</v>
      </c>
      <c r="CC65" s="5">
        <v>0</v>
      </c>
      <c r="CD65" s="5">
        <v>0</v>
      </c>
      <c r="CE65" s="4">
        <v>0</v>
      </c>
      <c r="CF65" s="4">
        <v>0</v>
      </c>
      <c r="CG65" s="4">
        <v>0</v>
      </c>
      <c r="CH65" s="4">
        <v>0</v>
      </c>
      <c r="CI65" s="4">
        <v>0</v>
      </c>
      <c r="CJ65" s="4"/>
      <c r="CK65" s="13"/>
    </row>
    <row r="66" spans="1:91" x14ac:dyDescent="0.25">
      <c r="A66" s="1" t="s">
        <v>40</v>
      </c>
      <c r="B66" s="5">
        <f t="shared" si="39"/>
        <v>0</v>
      </c>
      <c r="C66" s="5">
        <v>0</v>
      </c>
      <c r="D66" s="9" t="s">
        <v>164</v>
      </c>
      <c r="E66" s="5">
        <v>0</v>
      </c>
      <c r="F66" s="5">
        <v>0</v>
      </c>
      <c r="G66" s="5">
        <v>0</v>
      </c>
      <c r="H66" s="5">
        <v>0</v>
      </c>
      <c r="I66" s="5">
        <v>0</v>
      </c>
      <c r="J66" s="5">
        <v>0</v>
      </c>
      <c r="K66" s="5">
        <v>0</v>
      </c>
      <c r="L66" s="5">
        <v>0</v>
      </c>
      <c r="M66" s="5">
        <v>0</v>
      </c>
      <c r="N66" s="5">
        <v>0</v>
      </c>
      <c r="O66" s="5">
        <v>0</v>
      </c>
      <c r="P66" s="5">
        <v>0</v>
      </c>
      <c r="Q66" s="5">
        <v>0</v>
      </c>
      <c r="R66" s="5">
        <v>0</v>
      </c>
      <c r="S66" s="5">
        <v>0</v>
      </c>
      <c r="T66" s="5">
        <v>0</v>
      </c>
      <c r="U66" s="5">
        <v>0</v>
      </c>
      <c r="V66" s="5">
        <v>0</v>
      </c>
      <c r="W66" s="5">
        <v>0</v>
      </c>
      <c r="X66" s="5">
        <v>0</v>
      </c>
      <c r="Y66" s="5">
        <v>0</v>
      </c>
      <c r="Z66" s="5">
        <v>0</v>
      </c>
      <c r="AA66" s="5">
        <v>0</v>
      </c>
      <c r="AB66" s="5">
        <v>0</v>
      </c>
      <c r="AC66" s="5">
        <v>0</v>
      </c>
      <c r="AD66" s="5">
        <v>0</v>
      </c>
      <c r="AE66" s="5">
        <v>0</v>
      </c>
      <c r="AF66" s="5">
        <v>0</v>
      </c>
      <c r="AG66" s="5">
        <v>0</v>
      </c>
      <c r="AH66" s="5">
        <v>0</v>
      </c>
      <c r="AI66" s="5">
        <v>0</v>
      </c>
      <c r="AJ66" s="5">
        <v>0</v>
      </c>
      <c r="AK66" s="5">
        <v>0</v>
      </c>
      <c r="AL66" s="5">
        <v>0</v>
      </c>
      <c r="AM66" s="5">
        <v>0</v>
      </c>
      <c r="AN66" s="5">
        <v>0</v>
      </c>
      <c r="AO66" s="5">
        <v>0</v>
      </c>
      <c r="AP66" s="5">
        <v>0</v>
      </c>
      <c r="AQ66" s="5">
        <v>0</v>
      </c>
      <c r="AR66" s="5">
        <v>0</v>
      </c>
      <c r="AS66" s="5">
        <v>0</v>
      </c>
      <c r="AT66" s="5">
        <v>0</v>
      </c>
      <c r="AU66" s="5">
        <v>0</v>
      </c>
      <c r="AV66" s="5">
        <v>0</v>
      </c>
      <c r="AW66" s="5">
        <v>0</v>
      </c>
      <c r="AX66" s="5">
        <v>0</v>
      </c>
      <c r="AY66" s="5">
        <v>0</v>
      </c>
      <c r="AZ66" s="5">
        <v>0</v>
      </c>
      <c r="BA66" s="5">
        <v>0</v>
      </c>
      <c r="BB66" s="5">
        <v>0</v>
      </c>
      <c r="BC66" s="5">
        <v>0</v>
      </c>
      <c r="BD66" s="5">
        <v>0</v>
      </c>
      <c r="BE66" s="5">
        <v>0</v>
      </c>
      <c r="BF66" s="5">
        <v>0</v>
      </c>
      <c r="BG66" s="5">
        <v>0</v>
      </c>
      <c r="BH66" s="5">
        <v>0</v>
      </c>
      <c r="BI66" s="5">
        <v>0</v>
      </c>
      <c r="BJ66" s="5">
        <v>0</v>
      </c>
      <c r="BK66" s="5">
        <v>0</v>
      </c>
      <c r="BL66" s="5">
        <v>0</v>
      </c>
      <c r="BM66" s="5">
        <v>0</v>
      </c>
      <c r="BN66" s="5">
        <v>0</v>
      </c>
      <c r="BO66" s="5">
        <v>0</v>
      </c>
      <c r="BP66" s="5">
        <v>0</v>
      </c>
      <c r="BQ66" s="5">
        <v>0</v>
      </c>
      <c r="BR66" s="5">
        <v>0</v>
      </c>
      <c r="BS66" s="5">
        <v>0</v>
      </c>
      <c r="BT66" s="5">
        <v>0</v>
      </c>
      <c r="BU66" s="5">
        <v>0</v>
      </c>
      <c r="BV66" s="5">
        <v>0</v>
      </c>
      <c r="BW66" s="5">
        <v>0</v>
      </c>
      <c r="BX66" s="5">
        <v>0</v>
      </c>
      <c r="BY66" s="5">
        <v>0</v>
      </c>
      <c r="BZ66" s="5">
        <v>0</v>
      </c>
      <c r="CA66" s="5">
        <v>0</v>
      </c>
      <c r="CB66" s="5">
        <v>0</v>
      </c>
      <c r="CC66" s="5">
        <v>0</v>
      </c>
      <c r="CD66" s="5">
        <v>0</v>
      </c>
      <c r="CE66" s="4">
        <v>0</v>
      </c>
      <c r="CF66" s="4">
        <v>0</v>
      </c>
      <c r="CG66" s="4">
        <v>0</v>
      </c>
      <c r="CH66" s="4">
        <v>0</v>
      </c>
      <c r="CI66" s="4">
        <v>0</v>
      </c>
      <c r="CJ66" s="4"/>
      <c r="CK66" s="13"/>
    </row>
    <row r="67" spans="1:91" x14ac:dyDescent="0.25">
      <c r="A67" s="1" t="s">
        <v>41</v>
      </c>
      <c r="B67" s="5">
        <f t="shared" si="39"/>
        <v>0.50365853658536586</v>
      </c>
      <c r="C67" s="1">
        <v>0.7</v>
      </c>
      <c r="D67" s="9" t="s">
        <v>139</v>
      </c>
      <c r="E67" s="5">
        <v>0</v>
      </c>
      <c r="F67" s="5">
        <v>0</v>
      </c>
      <c r="G67" s="5">
        <v>0</v>
      </c>
      <c r="H67" s="5">
        <v>0</v>
      </c>
      <c r="I67" s="5">
        <v>0</v>
      </c>
      <c r="J67" s="5">
        <v>0</v>
      </c>
      <c r="K67" s="5">
        <v>0</v>
      </c>
      <c r="L67" s="5">
        <v>0</v>
      </c>
      <c r="M67" s="5">
        <v>0</v>
      </c>
      <c r="N67" s="5">
        <v>0</v>
      </c>
      <c r="O67" s="5">
        <v>2.8</v>
      </c>
      <c r="P67" s="5">
        <v>0</v>
      </c>
      <c r="Q67" s="5">
        <v>0</v>
      </c>
      <c r="R67" s="5">
        <v>4.9000000000000004</v>
      </c>
      <c r="S67" s="5">
        <v>0</v>
      </c>
      <c r="T67" s="5">
        <v>0</v>
      </c>
      <c r="U67" s="5">
        <v>0</v>
      </c>
      <c r="V67" s="5">
        <v>0</v>
      </c>
      <c r="W67" s="5">
        <v>0</v>
      </c>
      <c r="X67" s="5">
        <v>1.5</v>
      </c>
      <c r="Y67" s="5">
        <v>0.6</v>
      </c>
      <c r="Z67" s="5">
        <v>4.5</v>
      </c>
      <c r="AA67" s="5">
        <v>0</v>
      </c>
      <c r="AB67" s="5">
        <v>0</v>
      </c>
      <c r="AC67" s="5">
        <v>0.7</v>
      </c>
      <c r="AD67" s="5">
        <v>0</v>
      </c>
      <c r="AE67" s="5">
        <v>2</v>
      </c>
      <c r="AF67" s="5">
        <v>0.4</v>
      </c>
      <c r="AG67" s="5">
        <v>0</v>
      </c>
      <c r="AH67" s="5">
        <v>0</v>
      </c>
      <c r="AI67" s="5">
        <v>0.1</v>
      </c>
      <c r="AJ67" s="5">
        <v>0.3</v>
      </c>
      <c r="AK67" s="5">
        <v>0.9</v>
      </c>
      <c r="AL67" s="5">
        <v>0</v>
      </c>
      <c r="AM67" s="5">
        <v>0</v>
      </c>
      <c r="AN67" s="5">
        <v>0</v>
      </c>
      <c r="AO67" s="5">
        <v>0.1</v>
      </c>
      <c r="AP67" s="5">
        <v>0</v>
      </c>
      <c r="AQ67" s="5">
        <v>0</v>
      </c>
      <c r="AR67" s="5">
        <v>0</v>
      </c>
      <c r="AS67" s="5">
        <v>0</v>
      </c>
      <c r="AT67" s="5">
        <v>0</v>
      </c>
      <c r="AU67" s="5">
        <v>0</v>
      </c>
      <c r="AV67" s="5">
        <v>0</v>
      </c>
      <c r="AW67" s="5">
        <v>0</v>
      </c>
      <c r="AX67" s="5">
        <v>0</v>
      </c>
      <c r="AY67" s="5">
        <v>6.3</v>
      </c>
      <c r="AZ67" s="5">
        <v>0</v>
      </c>
      <c r="BA67" s="5">
        <v>0</v>
      </c>
      <c r="BB67" s="5">
        <v>0.3</v>
      </c>
      <c r="BC67" s="5">
        <v>0</v>
      </c>
      <c r="BD67" s="5">
        <v>0</v>
      </c>
      <c r="BE67" s="5">
        <v>0</v>
      </c>
      <c r="BF67" s="5">
        <v>0</v>
      </c>
      <c r="BG67" s="5">
        <v>0</v>
      </c>
      <c r="BH67" s="5">
        <v>1.4</v>
      </c>
      <c r="BI67" s="5">
        <v>2.6</v>
      </c>
      <c r="BJ67" s="5">
        <v>0</v>
      </c>
      <c r="BK67" s="5">
        <v>0</v>
      </c>
      <c r="BL67" s="5">
        <v>0</v>
      </c>
      <c r="BM67" s="5">
        <v>1.9</v>
      </c>
      <c r="BN67" s="5">
        <v>0</v>
      </c>
      <c r="BO67" s="5">
        <v>0</v>
      </c>
      <c r="BP67" s="5">
        <v>0</v>
      </c>
      <c r="BQ67" s="5">
        <v>0</v>
      </c>
      <c r="BR67" s="5">
        <v>0</v>
      </c>
      <c r="BS67" s="5">
        <v>0</v>
      </c>
      <c r="BT67" s="5">
        <v>0</v>
      </c>
      <c r="BU67" s="5">
        <v>2.2000000000000002</v>
      </c>
      <c r="BV67" s="5">
        <v>2.7</v>
      </c>
      <c r="BW67" s="5">
        <v>0.4</v>
      </c>
      <c r="BX67" s="5">
        <v>3.5</v>
      </c>
      <c r="BY67" s="5">
        <v>0.7</v>
      </c>
      <c r="BZ67" s="5">
        <v>0</v>
      </c>
      <c r="CA67" s="5">
        <v>0</v>
      </c>
      <c r="CB67" s="5">
        <v>0</v>
      </c>
      <c r="CC67" s="5">
        <v>0</v>
      </c>
      <c r="CD67" s="5">
        <v>0</v>
      </c>
      <c r="CE67" s="4">
        <v>0</v>
      </c>
      <c r="CF67" s="4">
        <v>0</v>
      </c>
      <c r="CG67" s="4">
        <v>0.4</v>
      </c>
      <c r="CH67" s="4">
        <v>0.1</v>
      </c>
      <c r="CI67" s="4">
        <v>0</v>
      </c>
      <c r="CJ67" s="4"/>
      <c r="CK67" s="13"/>
    </row>
    <row r="68" spans="1:91" x14ac:dyDescent="0.25">
      <c r="A68" s="1" t="s">
        <v>42</v>
      </c>
      <c r="B68" s="5">
        <f t="shared" si="39"/>
        <v>4.6243902439024387</v>
      </c>
      <c r="C68" s="1">
        <v>6.3</v>
      </c>
      <c r="D68" s="9" t="s">
        <v>213</v>
      </c>
      <c r="E68" s="5">
        <v>1.5</v>
      </c>
      <c r="F68" s="5">
        <v>0.3</v>
      </c>
      <c r="G68" s="5">
        <v>0</v>
      </c>
      <c r="H68" s="5">
        <v>1.1000000000000001</v>
      </c>
      <c r="I68" s="5">
        <v>0.4</v>
      </c>
      <c r="J68" s="5">
        <v>2.2999999999999998</v>
      </c>
      <c r="K68" s="5">
        <v>1</v>
      </c>
      <c r="L68" s="5">
        <v>4.7</v>
      </c>
      <c r="M68" s="5">
        <v>1.5</v>
      </c>
      <c r="N68" s="5">
        <v>0.1</v>
      </c>
      <c r="O68" s="5">
        <v>0</v>
      </c>
      <c r="P68" s="5">
        <v>6.2</v>
      </c>
      <c r="Q68" s="5">
        <v>0</v>
      </c>
      <c r="R68" s="5">
        <v>9.8000000000000007</v>
      </c>
      <c r="S68" s="5">
        <v>9.3000000000000007</v>
      </c>
      <c r="T68" s="5">
        <v>0</v>
      </c>
      <c r="U68" s="5">
        <v>0</v>
      </c>
      <c r="V68" s="5">
        <v>0</v>
      </c>
      <c r="W68" s="5">
        <v>1.5</v>
      </c>
      <c r="X68" s="5">
        <v>0</v>
      </c>
      <c r="Y68" s="5">
        <v>0</v>
      </c>
      <c r="Z68" s="5">
        <v>28.4</v>
      </c>
      <c r="AA68" s="5">
        <v>5.2</v>
      </c>
      <c r="AB68" s="5">
        <v>0</v>
      </c>
      <c r="AC68" s="5">
        <v>10.6</v>
      </c>
      <c r="AD68" s="5">
        <v>5.3</v>
      </c>
      <c r="AE68" s="5">
        <v>1.4</v>
      </c>
      <c r="AF68" s="5">
        <v>0</v>
      </c>
      <c r="AG68" s="5">
        <v>0.5</v>
      </c>
      <c r="AH68" s="5">
        <v>0.1</v>
      </c>
      <c r="AI68" s="5">
        <v>10.1</v>
      </c>
      <c r="AJ68" s="5">
        <v>0.9</v>
      </c>
      <c r="AK68" s="5">
        <v>19.3</v>
      </c>
      <c r="AL68" s="5">
        <v>11.3</v>
      </c>
      <c r="AM68" s="5">
        <v>0</v>
      </c>
      <c r="AN68" s="5">
        <v>0</v>
      </c>
      <c r="AO68" s="5">
        <v>1.9</v>
      </c>
      <c r="AP68" s="5">
        <v>0.2</v>
      </c>
      <c r="AQ68" s="5">
        <v>0.9</v>
      </c>
      <c r="AR68" s="5">
        <v>0</v>
      </c>
      <c r="AS68" s="5">
        <v>1.7</v>
      </c>
      <c r="AT68" s="5">
        <v>5.4</v>
      </c>
      <c r="AU68" s="5">
        <v>1.2</v>
      </c>
      <c r="AV68" s="5">
        <v>0</v>
      </c>
      <c r="AW68" s="5">
        <v>0</v>
      </c>
      <c r="AX68" s="5">
        <v>14.4</v>
      </c>
      <c r="AY68" s="5">
        <v>0.6</v>
      </c>
      <c r="AZ68" s="5">
        <v>2.9</v>
      </c>
      <c r="BA68" s="5">
        <v>1.1000000000000001</v>
      </c>
      <c r="BB68" s="5">
        <v>0.5</v>
      </c>
      <c r="BC68" s="5">
        <v>13.9</v>
      </c>
      <c r="BD68" s="5">
        <v>2.7</v>
      </c>
      <c r="BE68" s="5">
        <v>9.3000000000000007</v>
      </c>
      <c r="BF68" s="5">
        <v>3.1</v>
      </c>
      <c r="BG68" s="5">
        <v>0.6</v>
      </c>
      <c r="BH68" s="5">
        <v>18.899999999999999</v>
      </c>
      <c r="BI68" s="5">
        <v>1.9</v>
      </c>
      <c r="BJ68" s="5">
        <v>0.9</v>
      </c>
      <c r="BK68" s="5">
        <v>16.2</v>
      </c>
      <c r="BL68" s="5">
        <v>1.3</v>
      </c>
      <c r="BM68" s="5">
        <v>0.4</v>
      </c>
      <c r="BN68" s="5">
        <v>5.0999999999999996</v>
      </c>
      <c r="BO68" s="5">
        <v>3.3</v>
      </c>
      <c r="BP68" s="5">
        <v>5.4</v>
      </c>
      <c r="BQ68" s="5">
        <v>2.7</v>
      </c>
      <c r="BR68" s="5">
        <v>11.7</v>
      </c>
      <c r="BS68" s="5">
        <v>13.6</v>
      </c>
      <c r="BT68" s="5">
        <v>24.1</v>
      </c>
      <c r="BU68" s="5">
        <v>3</v>
      </c>
      <c r="BV68" s="5">
        <v>9.9</v>
      </c>
      <c r="BW68" s="5">
        <v>3.6</v>
      </c>
      <c r="BX68" s="5">
        <v>8.3000000000000007</v>
      </c>
      <c r="BY68" s="5">
        <v>9.8000000000000007</v>
      </c>
      <c r="BZ68" s="5">
        <v>0.9</v>
      </c>
      <c r="CA68" s="5">
        <v>0.3</v>
      </c>
      <c r="CB68" s="5">
        <v>0.4</v>
      </c>
      <c r="CC68" s="5">
        <v>8.1999999999999993</v>
      </c>
      <c r="CD68" s="5">
        <v>0.4</v>
      </c>
      <c r="CE68" s="4">
        <v>24.5</v>
      </c>
      <c r="CF68" s="4">
        <v>0</v>
      </c>
      <c r="CG68" s="4">
        <v>3.7</v>
      </c>
      <c r="CH68" s="4">
        <v>7.5</v>
      </c>
      <c r="CI68" s="4">
        <v>7.8</v>
      </c>
      <c r="CJ68" s="4"/>
      <c r="CK68" s="13"/>
    </row>
    <row r="69" spans="1:91" x14ac:dyDescent="0.25">
      <c r="A69" s="1" t="s">
        <v>43</v>
      </c>
      <c r="B69" s="5">
        <f t="shared" si="39"/>
        <v>20.48170731707317</v>
      </c>
      <c r="C69" s="1">
        <v>24.3</v>
      </c>
      <c r="D69" s="9" t="s">
        <v>306</v>
      </c>
      <c r="E69" s="5">
        <v>9</v>
      </c>
      <c r="F69" s="5">
        <v>16.8</v>
      </c>
      <c r="G69" s="5">
        <v>9.6</v>
      </c>
      <c r="H69" s="5">
        <v>6.2</v>
      </c>
      <c r="I69" s="5">
        <v>37.700000000000003</v>
      </c>
      <c r="J69" s="5">
        <v>38.9</v>
      </c>
      <c r="K69" s="5">
        <v>6.1</v>
      </c>
      <c r="L69" s="5">
        <v>21.7</v>
      </c>
      <c r="M69" s="5">
        <v>13.8</v>
      </c>
      <c r="N69" s="5">
        <v>10.6</v>
      </c>
      <c r="O69" s="5">
        <v>6.9</v>
      </c>
      <c r="P69" s="5">
        <v>7</v>
      </c>
      <c r="Q69" s="5">
        <v>6.5</v>
      </c>
      <c r="R69" s="5">
        <v>9.8000000000000007</v>
      </c>
      <c r="S69" s="5">
        <v>20.2</v>
      </c>
      <c r="T69" s="5">
        <v>17.600000000000001</v>
      </c>
      <c r="U69" s="5">
        <v>13.8</v>
      </c>
      <c r="V69" s="5">
        <v>0.1</v>
      </c>
      <c r="W69" s="5">
        <v>2.8</v>
      </c>
      <c r="X69" s="5">
        <v>29.8</v>
      </c>
      <c r="Y69" s="5">
        <v>1.1000000000000001</v>
      </c>
      <c r="Z69" s="5">
        <v>82.3</v>
      </c>
      <c r="AA69" s="5">
        <v>29.4</v>
      </c>
      <c r="AB69" s="5">
        <v>40.1</v>
      </c>
      <c r="AC69" s="5">
        <v>39.6</v>
      </c>
      <c r="AD69" s="5">
        <v>21.9</v>
      </c>
      <c r="AE69" s="5">
        <v>0.1</v>
      </c>
      <c r="AF69" s="5">
        <v>4</v>
      </c>
      <c r="AG69" s="5">
        <v>23.7</v>
      </c>
      <c r="AH69" s="5">
        <v>0.7</v>
      </c>
      <c r="AI69" s="5">
        <v>11</v>
      </c>
      <c r="AJ69" s="5">
        <v>26.9</v>
      </c>
      <c r="AK69" s="5">
        <v>7.3</v>
      </c>
      <c r="AL69" s="5">
        <v>12.8</v>
      </c>
      <c r="AM69" s="5">
        <v>31.2</v>
      </c>
      <c r="AN69" s="5">
        <v>10.6</v>
      </c>
      <c r="AO69" s="5">
        <v>11</v>
      </c>
      <c r="AP69" s="5">
        <v>6.5</v>
      </c>
      <c r="AQ69" s="5">
        <v>25.8</v>
      </c>
      <c r="AR69" s="5">
        <v>3.7</v>
      </c>
      <c r="AS69" s="5">
        <v>4.8</v>
      </c>
      <c r="AT69" s="5">
        <v>28.4</v>
      </c>
      <c r="AU69" s="5">
        <v>25.7</v>
      </c>
      <c r="AV69" s="5">
        <v>5.4</v>
      </c>
      <c r="AW69" s="5">
        <v>12.8</v>
      </c>
      <c r="AX69" s="5">
        <v>15.8</v>
      </c>
      <c r="AY69" s="5">
        <v>3.6</v>
      </c>
      <c r="AZ69" s="5">
        <v>15.5</v>
      </c>
      <c r="BA69" s="5">
        <v>44</v>
      </c>
      <c r="BB69" s="5">
        <v>0.8</v>
      </c>
      <c r="BC69" s="5">
        <v>14.2</v>
      </c>
      <c r="BD69" s="5">
        <v>23.6</v>
      </c>
      <c r="BE69" s="5">
        <v>4.5</v>
      </c>
      <c r="BF69" s="5">
        <v>35.5</v>
      </c>
      <c r="BG69" s="5">
        <v>14.1</v>
      </c>
      <c r="BH69" s="5">
        <v>27.1</v>
      </c>
      <c r="BI69" s="5">
        <v>0.9</v>
      </c>
      <c r="BJ69" s="5">
        <v>33.5</v>
      </c>
      <c r="BK69" s="5">
        <v>28.2</v>
      </c>
      <c r="BL69" s="5">
        <v>31.6</v>
      </c>
      <c r="BM69" s="5">
        <v>13.6</v>
      </c>
      <c r="BN69" s="5">
        <v>54.6</v>
      </c>
      <c r="BO69" s="5">
        <v>7.8</v>
      </c>
      <c r="BP69" s="5">
        <v>11.5</v>
      </c>
      <c r="BQ69" s="5">
        <v>10.5</v>
      </c>
      <c r="BR69" s="5">
        <v>26.1</v>
      </c>
      <c r="BS69" s="5">
        <v>44.2</v>
      </c>
      <c r="BT69" s="5">
        <v>59.4</v>
      </c>
      <c r="BU69" s="5">
        <v>19.8</v>
      </c>
      <c r="BV69" s="5">
        <v>37.1</v>
      </c>
      <c r="BW69" s="5">
        <v>33.700000000000003</v>
      </c>
      <c r="BX69" s="5">
        <v>12.8</v>
      </c>
      <c r="BY69" s="5">
        <v>66.099999999999994</v>
      </c>
      <c r="BZ69" s="5">
        <v>26.9</v>
      </c>
      <c r="CA69" s="5">
        <v>5.4</v>
      </c>
      <c r="CB69" s="5">
        <v>17</v>
      </c>
      <c r="CC69" s="5">
        <v>20.399999999999999</v>
      </c>
      <c r="CD69" s="5">
        <v>38.299999999999997</v>
      </c>
      <c r="CE69" s="4">
        <v>47.3</v>
      </c>
      <c r="CF69" s="4">
        <v>19.3</v>
      </c>
      <c r="CG69" s="4">
        <v>17.600000000000001</v>
      </c>
      <c r="CH69" s="4">
        <v>45.5</v>
      </c>
      <c r="CI69" s="4">
        <v>26.1</v>
      </c>
      <c r="CJ69" s="4"/>
      <c r="CK69" s="13"/>
    </row>
    <row r="70" spans="1:91" x14ac:dyDescent="0.25">
      <c r="A70" s="1" t="s">
        <v>44</v>
      </c>
      <c r="B70" s="5">
        <f t="shared" si="39"/>
        <v>17.308536585365854</v>
      </c>
      <c r="C70" s="1">
        <v>22.4</v>
      </c>
      <c r="D70" s="9" t="s">
        <v>307</v>
      </c>
      <c r="E70" s="5">
        <v>2.7</v>
      </c>
      <c r="F70" s="5">
        <v>0</v>
      </c>
      <c r="G70" s="5">
        <v>13.5</v>
      </c>
      <c r="H70" s="5">
        <v>8.3000000000000007</v>
      </c>
      <c r="I70" s="5">
        <v>6.5</v>
      </c>
      <c r="J70" s="5">
        <v>35.4</v>
      </c>
      <c r="K70" s="5">
        <v>3.3</v>
      </c>
      <c r="L70" s="5">
        <v>8.1</v>
      </c>
      <c r="M70" s="5">
        <v>8.3000000000000007</v>
      </c>
      <c r="N70" s="5">
        <v>2.2999999999999998</v>
      </c>
      <c r="O70" s="5">
        <v>6.2</v>
      </c>
      <c r="P70" s="5">
        <v>1.8</v>
      </c>
      <c r="Q70" s="5">
        <v>4.9000000000000004</v>
      </c>
      <c r="R70" s="5">
        <v>12.9</v>
      </c>
      <c r="S70" s="5">
        <v>2.6</v>
      </c>
      <c r="T70" s="5">
        <v>19</v>
      </c>
      <c r="U70" s="5">
        <v>7.5</v>
      </c>
      <c r="V70" s="5">
        <v>2</v>
      </c>
      <c r="W70" s="5">
        <v>1.3</v>
      </c>
      <c r="X70" s="5">
        <v>16.2</v>
      </c>
      <c r="Y70" s="5">
        <v>1.1000000000000001</v>
      </c>
      <c r="Z70" s="5">
        <v>31.4</v>
      </c>
      <c r="AA70" s="5">
        <v>4.5999999999999996</v>
      </c>
      <c r="AB70" s="5">
        <v>20.399999999999999</v>
      </c>
      <c r="AC70" s="5">
        <v>38.5</v>
      </c>
      <c r="AD70" s="5">
        <v>1.8</v>
      </c>
      <c r="AE70" s="5">
        <v>10.3</v>
      </c>
      <c r="AF70" s="5">
        <v>3.8</v>
      </c>
      <c r="AG70" s="5">
        <v>17.600000000000001</v>
      </c>
      <c r="AH70" s="5">
        <v>6.1</v>
      </c>
      <c r="AI70" s="5">
        <v>42.4</v>
      </c>
      <c r="AJ70" s="5">
        <v>7</v>
      </c>
      <c r="AK70" s="5">
        <v>2.2000000000000002</v>
      </c>
      <c r="AL70" s="5">
        <v>3.3</v>
      </c>
      <c r="AM70" s="5">
        <v>28</v>
      </c>
      <c r="AN70" s="5">
        <v>19.2</v>
      </c>
      <c r="AO70" s="5">
        <v>3</v>
      </c>
      <c r="AP70" s="5">
        <v>14.1</v>
      </c>
      <c r="AQ70" s="5">
        <v>1.9</v>
      </c>
      <c r="AR70" s="5">
        <v>3.6</v>
      </c>
      <c r="AS70" s="5">
        <v>56.2</v>
      </c>
      <c r="AT70" s="5">
        <v>19.100000000000001</v>
      </c>
      <c r="AU70" s="5">
        <v>7.7</v>
      </c>
      <c r="AV70" s="5">
        <v>6.4</v>
      </c>
      <c r="AW70" s="5">
        <v>40.6</v>
      </c>
      <c r="AX70" s="5">
        <v>6.9</v>
      </c>
      <c r="AY70" s="5">
        <v>8.5</v>
      </c>
      <c r="AZ70" s="5">
        <v>12.4</v>
      </c>
      <c r="BA70" s="5">
        <v>9</v>
      </c>
      <c r="BB70" s="5">
        <v>32.4</v>
      </c>
      <c r="BC70" s="5">
        <v>16.5</v>
      </c>
      <c r="BD70" s="5">
        <v>13.5</v>
      </c>
      <c r="BE70" s="5">
        <v>6.7</v>
      </c>
      <c r="BF70" s="5">
        <v>48.9</v>
      </c>
      <c r="BG70" s="5">
        <v>28.9</v>
      </c>
      <c r="BH70" s="5">
        <v>16.600000000000001</v>
      </c>
      <c r="BI70" s="5">
        <v>21.7</v>
      </c>
      <c r="BJ70" s="5">
        <v>24.9</v>
      </c>
      <c r="BK70" s="5">
        <v>7.6</v>
      </c>
      <c r="BL70" s="5">
        <v>22.3</v>
      </c>
      <c r="BM70" s="5">
        <v>39.700000000000003</v>
      </c>
      <c r="BN70" s="5">
        <v>40.4</v>
      </c>
      <c r="BO70" s="5">
        <v>26.9</v>
      </c>
      <c r="BP70" s="5">
        <v>8.4</v>
      </c>
      <c r="BQ70" s="5">
        <v>9.9</v>
      </c>
      <c r="BR70" s="5">
        <v>18.899999999999999</v>
      </c>
      <c r="BS70" s="5">
        <v>24</v>
      </c>
      <c r="BT70" s="5">
        <v>46.3</v>
      </c>
      <c r="BU70" s="5">
        <v>35</v>
      </c>
      <c r="BV70" s="5">
        <v>7.7</v>
      </c>
      <c r="BW70" s="5">
        <v>12.2</v>
      </c>
      <c r="BX70" s="5">
        <v>28.5</v>
      </c>
      <c r="BY70" s="5">
        <v>22.3</v>
      </c>
      <c r="BZ70" s="5">
        <v>33.6</v>
      </c>
      <c r="CA70" s="5">
        <v>18.2</v>
      </c>
      <c r="CB70" s="5">
        <v>41.5</v>
      </c>
      <c r="CC70" s="5">
        <v>22.1</v>
      </c>
      <c r="CD70" s="5">
        <v>39.799999999999997</v>
      </c>
      <c r="CE70" s="4">
        <v>25.4</v>
      </c>
      <c r="CF70" s="4">
        <v>24.1</v>
      </c>
      <c r="CG70" s="4">
        <v>32.5</v>
      </c>
      <c r="CH70" s="4">
        <v>32</v>
      </c>
      <c r="CI70" s="4">
        <v>26.2</v>
      </c>
      <c r="CJ70" s="4"/>
      <c r="CK70" s="13"/>
    </row>
    <row r="71" spans="1:91" x14ac:dyDescent="0.25">
      <c r="A71" s="1" t="s">
        <v>45</v>
      </c>
      <c r="B71" s="5">
        <f t="shared" si="39"/>
        <v>1.8951219512195123</v>
      </c>
      <c r="C71" s="1">
        <v>2.5</v>
      </c>
      <c r="D71" s="9" t="s">
        <v>167</v>
      </c>
      <c r="E71" s="5">
        <v>1.1000000000000001</v>
      </c>
      <c r="F71" s="5">
        <v>0</v>
      </c>
      <c r="G71" s="5">
        <v>0</v>
      </c>
      <c r="H71" s="5">
        <v>2.5</v>
      </c>
      <c r="I71" s="5">
        <v>0</v>
      </c>
      <c r="J71" s="5">
        <v>0.4</v>
      </c>
      <c r="K71" s="5">
        <v>0</v>
      </c>
      <c r="L71" s="5">
        <v>5.9</v>
      </c>
      <c r="M71" s="5">
        <v>0</v>
      </c>
      <c r="N71" s="5">
        <v>0.9</v>
      </c>
      <c r="O71" s="5">
        <v>0</v>
      </c>
      <c r="P71" s="5">
        <v>0</v>
      </c>
      <c r="Q71" s="5">
        <v>4.5999999999999996</v>
      </c>
      <c r="R71" s="5">
        <v>4</v>
      </c>
      <c r="S71" s="5">
        <v>0.1</v>
      </c>
      <c r="T71" s="5">
        <v>0.9</v>
      </c>
      <c r="U71" s="5">
        <v>1.5</v>
      </c>
      <c r="V71" s="5">
        <v>0</v>
      </c>
      <c r="W71" s="5">
        <v>0.5</v>
      </c>
      <c r="X71" s="5">
        <v>0</v>
      </c>
      <c r="Y71" s="5">
        <v>2.1</v>
      </c>
      <c r="Z71" s="5">
        <v>2.8</v>
      </c>
      <c r="AA71" s="5">
        <v>0</v>
      </c>
      <c r="AB71" s="5">
        <v>0</v>
      </c>
      <c r="AC71" s="5">
        <v>0.6</v>
      </c>
      <c r="AD71" s="5">
        <v>0</v>
      </c>
      <c r="AE71" s="5">
        <v>5.4</v>
      </c>
      <c r="AF71" s="5">
        <v>0</v>
      </c>
      <c r="AG71" s="5">
        <v>0</v>
      </c>
      <c r="AH71" s="5">
        <v>0</v>
      </c>
      <c r="AI71" s="5">
        <v>2.4</v>
      </c>
      <c r="AJ71" s="5">
        <v>0</v>
      </c>
      <c r="AK71" s="5">
        <v>0.3</v>
      </c>
      <c r="AL71" s="5">
        <v>0</v>
      </c>
      <c r="AM71" s="5">
        <v>0</v>
      </c>
      <c r="AN71" s="5">
        <v>1.9</v>
      </c>
      <c r="AO71" s="5">
        <v>2.6</v>
      </c>
      <c r="AP71" s="5">
        <v>4.2</v>
      </c>
      <c r="AQ71" s="5">
        <v>0</v>
      </c>
      <c r="AR71" s="5">
        <v>0</v>
      </c>
      <c r="AS71" s="5">
        <v>0</v>
      </c>
      <c r="AT71" s="5">
        <v>0</v>
      </c>
      <c r="AU71" s="5">
        <v>2.2999999999999998</v>
      </c>
      <c r="AV71" s="5">
        <v>0</v>
      </c>
      <c r="AW71" s="5">
        <v>3.5</v>
      </c>
      <c r="AX71" s="5">
        <v>0.4</v>
      </c>
      <c r="AY71" s="5">
        <v>0</v>
      </c>
      <c r="AZ71" s="5">
        <v>2.2999999999999998</v>
      </c>
      <c r="BA71" s="5">
        <v>0</v>
      </c>
      <c r="BB71" s="5">
        <v>6.5</v>
      </c>
      <c r="BC71" s="5">
        <v>6.7</v>
      </c>
      <c r="BD71" s="5">
        <v>7.5</v>
      </c>
      <c r="BE71" s="5">
        <v>3.1</v>
      </c>
      <c r="BF71" s="5">
        <v>0.1</v>
      </c>
      <c r="BG71" s="5">
        <v>0.6</v>
      </c>
      <c r="BH71" s="5">
        <v>0.4</v>
      </c>
      <c r="BI71" s="5">
        <v>6.2</v>
      </c>
      <c r="BJ71" s="5">
        <v>0.2</v>
      </c>
      <c r="BK71" s="5">
        <v>0.1</v>
      </c>
      <c r="BL71" s="5">
        <v>0</v>
      </c>
      <c r="BM71" s="5">
        <v>2</v>
      </c>
      <c r="BN71" s="5">
        <v>12.6</v>
      </c>
      <c r="BO71" s="5">
        <v>0.3</v>
      </c>
      <c r="BP71" s="5">
        <v>2.9</v>
      </c>
      <c r="BQ71" s="5">
        <v>0</v>
      </c>
      <c r="BR71" s="5">
        <v>0.8</v>
      </c>
      <c r="BS71" s="5">
        <v>6.8</v>
      </c>
      <c r="BT71" s="5">
        <v>0.4</v>
      </c>
      <c r="BU71" s="5">
        <v>3.5</v>
      </c>
      <c r="BV71" s="5">
        <v>1.9</v>
      </c>
      <c r="BW71" s="5">
        <v>0</v>
      </c>
      <c r="BX71" s="5">
        <v>0</v>
      </c>
      <c r="BY71" s="5">
        <v>4.5</v>
      </c>
      <c r="BZ71" s="5">
        <v>1.4</v>
      </c>
      <c r="CA71" s="5">
        <v>8.9</v>
      </c>
      <c r="CB71" s="5">
        <v>1.4</v>
      </c>
      <c r="CC71" s="5">
        <v>3.9</v>
      </c>
      <c r="CD71" s="5">
        <v>0.3</v>
      </c>
      <c r="CE71" s="4">
        <v>0.5</v>
      </c>
      <c r="CF71" s="4">
        <v>0</v>
      </c>
      <c r="CG71" s="4">
        <v>17.2</v>
      </c>
      <c r="CH71" s="4">
        <v>1.5</v>
      </c>
      <c r="CI71" s="4">
        <v>6</v>
      </c>
      <c r="CJ71" s="4"/>
      <c r="CK71" s="13"/>
    </row>
    <row r="72" spans="1:91" x14ac:dyDescent="0.25">
      <c r="A72" s="1" t="s">
        <v>46</v>
      </c>
      <c r="B72" s="5">
        <f t="shared" si="39"/>
        <v>0</v>
      </c>
      <c r="C72" s="5">
        <v>0</v>
      </c>
      <c r="D72" s="9" t="s">
        <v>164</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4">
        <v>0</v>
      </c>
      <c r="CF72" s="4">
        <v>0</v>
      </c>
      <c r="CG72" s="4">
        <v>0</v>
      </c>
      <c r="CH72" s="4">
        <v>0</v>
      </c>
      <c r="CI72" s="4">
        <v>0</v>
      </c>
      <c r="CJ72" s="4"/>
      <c r="CK72" s="13"/>
    </row>
    <row r="73" spans="1:91" x14ac:dyDescent="0.25">
      <c r="A73" s="1" t="s">
        <v>47</v>
      </c>
      <c r="B73" s="5">
        <f t="shared" si="39"/>
        <v>0</v>
      </c>
      <c r="C73" s="5">
        <v>0</v>
      </c>
      <c r="D73" s="9" t="s">
        <v>164</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4">
        <v>0</v>
      </c>
      <c r="CF73" s="4">
        <v>0</v>
      </c>
      <c r="CG73" s="4">
        <v>0</v>
      </c>
      <c r="CH73" s="4">
        <v>0</v>
      </c>
      <c r="CI73" s="4">
        <v>0</v>
      </c>
      <c r="CJ73" s="4"/>
      <c r="CK73" s="13"/>
    </row>
    <row r="74" spans="1:91" ht="15.75" thickBot="1" x14ac:dyDescent="0.3">
      <c r="A74" s="1" t="s">
        <v>48</v>
      </c>
      <c r="B74" s="5">
        <f t="shared" si="39"/>
        <v>0</v>
      </c>
      <c r="C74" s="5">
        <v>0</v>
      </c>
      <c r="D74" s="9" t="s">
        <v>164</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4">
        <v>0</v>
      </c>
      <c r="CF74" s="4">
        <v>0</v>
      </c>
      <c r="CG74" s="4">
        <v>0</v>
      </c>
      <c r="CH74" s="4">
        <v>0</v>
      </c>
      <c r="CI74" s="4"/>
      <c r="CJ74" s="4"/>
      <c r="CK74" s="13"/>
    </row>
    <row r="75" spans="1:91" s="23" customFormat="1" x14ac:dyDescent="0.25">
      <c r="A75" s="19" t="s">
        <v>54</v>
      </c>
      <c r="B75" s="18">
        <f t="shared" si="39"/>
        <v>44.813414634146341</v>
      </c>
      <c r="C75" s="19">
        <v>56.3</v>
      </c>
      <c r="D75" s="20" t="s">
        <v>308</v>
      </c>
      <c r="E75" s="18">
        <f>SUM(E63:E74)</f>
        <v>14.299999999999999</v>
      </c>
      <c r="F75" s="18">
        <f t="shared" ref="F75:BQ75" si="40">SUM(F63:F74)</f>
        <v>17.100000000000001</v>
      </c>
      <c r="G75" s="18">
        <f t="shared" si="40"/>
        <v>23.1</v>
      </c>
      <c r="H75" s="18">
        <f t="shared" si="40"/>
        <v>18.100000000000001</v>
      </c>
      <c r="I75" s="18">
        <f t="shared" si="40"/>
        <v>44.6</v>
      </c>
      <c r="J75" s="18">
        <f t="shared" si="40"/>
        <v>77</v>
      </c>
      <c r="K75" s="18">
        <f t="shared" si="40"/>
        <v>10.399999999999999</v>
      </c>
      <c r="L75" s="18">
        <f t="shared" si="40"/>
        <v>40.4</v>
      </c>
      <c r="M75" s="18">
        <f t="shared" si="40"/>
        <v>23.6</v>
      </c>
      <c r="N75" s="18">
        <f t="shared" si="40"/>
        <v>13.9</v>
      </c>
      <c r="O75" s="18">
        <f t="shared" si="40"/>
        <v>15.899999999999999</v>
      </c>
      <c r="P75" s="18">
        <f t="shared" si="40"/>
        <v>15</v>
      </c>
      <c r="Q75" s="18">
        <f t="shared" si="40"/>
        <v>16</v>
      </c>
      <c r="R75" s="18">
        <f t="shared" si="40"/>
        <v>41.4</v>
      </c>
      <c r="S75" s="18">
        <f t="shared" si="40"/>
        <v>32.200000000000003</v>
      </c>
      <c r="T75" s="18">
        <f t="shared" si="40"/>
        <v>37.5</v>
      </c>
      <c r="U75" s="18">
        <f t="shared" si="40"/>
        <v>22.8</v>
      </c>
      <c r="V75" s="18">
        <f t="shared" si="40"/>
        <v>2.1</v>
      </c>
      <c r="W75" s="18">
        <f t="shared" si="40"/>
        <v>6.1</v>
      </c>
      <c r="X75" s="18">
        <f t="shared" si="40"/>
        <v>47.5</v>
      </c>
      <c r="Y75" s="18">
        <f t="shared" si="40"/>
        <v>4.9000000000000004</v>
      </c>
      <c r="Z75" s="18">
        <f t="shared" si="40"/>
        <v>149.4</v>
      </c>
      <c r="AA75" s="18">
        <f t="shared" si="40"/>
        <v>39.200000000000003</v>
      </c>
      <c r="AB75" s="18">
        <f t="shared" si="40"/>
        <v>60.5</v>
      </c>
      <c r="AC75" s="18">
        <f t="shared" si="40"/>
        <v>90</v>
      </c>
      <c r="AD75" s="18">
        <f t="shared" si="40"/>
        <v>29</v>
      </c>
      <c r="AE75" s="18">
        <f t="shared" si="40"/>
        <v>19.200000000000003</v>
      </c>
      <c r="AF75" s="18">
        <f t="shared" si="40"/>
        <v>8.1999999999999993</v>
      </c>
      <c r="AG75" s="18">
        <f t="shared" si="40"/>
        <v>41.8</v>
      </c>
      <c r="AH75" s="18">
        <f t="shared" si="40"/>
        <v>6.8999999999999995</v>
      </c>
      <c r="AI75" s="18">
        <f t="shared" si="40"/>
        <v>66</v>
      </c>
      <c r="AJ75" s="18">
        <f t="shared" si="40"/>
        <v>35.099999999999994</v>
      </c>
      <c r="AK75" s="18">
        <f t="shared" si="40"/>
        <v>30</v>
      </c>
      <c r="AL75" s="18">
        <f t="shared" si="40"/>
        <v>27.400000000000002</v>
      </c>
      <c r="AM75" s="18">
        <f t="shared" si="40"/>
        <v>59.2</v>
      </c>
      <c r="AN75" s="18">
        <f t="shared" si="40"/>
        <v>31.699999999999996</v>
      </c>
      <c r="AO75" s="18">
        <f t="shared" si="40"/>
        <v>18.600000000000001</v>
      </c>
      <c r="AP75" s="18">
        <f t="shared" si="40"/>
        <v>25</v>
      </c>
      <c r="AQ75" s="18">
        <f t="shared" si="40"/>
        <v>28.599999999999998</v>
      </c>
      <c r="AR75" s="18">
        <f t="shared" si="40"/>
        <v>7.3000000000000007</v>
      </c>
      <c r="AS75" s="18">
        <f t="shared" si="40"/>
        <v>62.7</v>
      </c>
      <c r="AT75" s="18">
        <f t="shared" si="40"/>
        <v>52.9</v>
      </c>
      <c r="AU75" s="18">
        <f t="shared" si="40"/>
        <v>36.9</v>
      </c>
      <c r="AV75" s="18">
        <f t="shared" si="40"/>
        <v>11.8</v>
      </c>
      <c r="AW75" s="18">
        <f t="shared" si="40"/>
        <v>56.900000000000006</v>
      </c>
      <c r="AX75" s="18">
        <f t="shared" si="40"/>
        <v>37.5</v>
      </c>
      <c r="AY75" s="18">
        <f t="shared" si="40"/>
        <v>19</v>
      </c>
      <c r="AZ75" s="18">
        <f t="shared" si="40"/>
        <v>33.099999999999994</v>
      </c>
      <c r="BA75" s="18">
        <f t="shared" si="40"/>
        <v>54.1</v>
      </c>
      <c r="BB75" s="18">
        <f t="shared" si="40"/>
        <v>40.5</v>
      </c>
      <c r="BC75" s="18">
        <f t="shared" si="40"/>
        <v>51.300000000000004</v>
      </c>
      <c r="BD75" s="18">
        <f t="shared" si="40"/>
        <v>47.3</v>
      </c>
      <c r="BE75" s="18">
        <f t="shared" si="40"/>
        <v>23.6</v>
      </c>
      <c r="BF75" s="18">
        <f t="shared" si="40"/>
        <v>87.6</v>
      </c>
      <c r="BG75" s="18">
        <f t="shared" si="40"/>
        <v>44.199999999999996</v>
      </c>
      <c r="BH75" s="18">
        <f t="shared" si="40"/>
        <v>64.400000000000006</v>
      </c>
      <c r="BI75" s="18">
        <f t="shared" si="40"/>
        <v>33.300000000000004</v>
      </c>
      <c r="BJ75" s="18">
        <f t="shared" si="40"/>
        <v>59.5</v>
      </c>
      <c r="BK75" s="18">
        <f t="shared" si="40"/>
        <v>52.1</v>
      </c>
      <c r="BL75" s="18">
        <f t="shared" si="40"/>
        <v>55.2</v>
      </c>
      <c r="BM75" s="18">
        <f t="shared" si="40"/>
        <v>57.6</v>
      </c>
      <c r="BN75" s="18">
        <f t="shared" si="40"/>
        <v>112.69999999999999</v>
      </c>
      <c r="BO75" s="18">
        <f t="shared" si="40"/>
        <v>38.299999999999997</v>
      </c>
      <c r="BP75" s="18">
        <f t="shared" si="40"/>
        <v>28.199999999999996</v>
      </c>
      <c r="BQ75" s="18">
        <f t="shared" si="40"/>
        <v>23.1</v>
      </c>
      <c r="BR75" s="18">
        <f t="shared" ref="BR75:CI75" si="41">SUM(BR63:BR74)</f>
        <v>57.499999999999993</v>
      </c>
      <c r="BS75" s="18">
        <f t="shared" si="41"/>
        <v>88.600000000000009</v>
      </c>
      <c r="BT75" s="18">
        <f t="shared" si="41"/>
        <v>130.20000000000002</v>
      </c>
      <c r="BU75" s="18">
        <f t="shared" si="41"/>
        <v>63.5</v>
      </c>
      <c r="BV75" s="18">
        <f t="shared" si="41"/>
        <v>59.300000000000004</v>
      </c>
      <c r="BW75" s="18">
        <f t="shared" si="41"/>
        <v>49.900000000000006</v>
      </c>
      <c r="BX75" s="18">
        <f t="shared" si="41"/>
        <v>53.1</v>
      </c>
      <c r="BY75" s="18">
        <f t="shared" si="41"/>
        <v>103.39999999999999</v>
      </c>
      <c r="BZ75" s="18">
        <f t="shared" si="41"/>
        <v>62.8</v>
      </c>
      <c r="CA75" s="18">
        <f t="shared" si="41"/>
        <v>32.799999999999997</v>
      </c>
      <c r="CB75" s="18">
        <f t="shared" si="41"/>
        <v>60.3</v>
      </c>
      <c r="CC75" s="18">
        <f t="shared" si="41"/>
        <v>54.6</v>
      </c>
      <c r="CD75" s="18">
        <f t="shared" si="41"/>
        <v>78.8</v>
      </c>
      <c r="CE75" s="18">
        <f t="shared" si="41"/>
        <v>97.699999999999989</v>
      </c>
      <c r="CF75" s="18">
        <f t="shared" si="41"/>
        <v>43.400000000000006</v>
      </c>
      <c r="CG75" s="18">
        <f t="shared" si="41"/>
        <v>71.400000000000006</v>
      </c>
      <c r="CH75" s="18">
        <f t="shared" si="41"/>
        <v>86.6</v>
      </c>
      <c r="CI75" s="18">
        <f t="shared" si="41"/>
        <v>66.099999999999994</v>
      </c>
      <c r="CJ75" s="21"/>
      <c r="CK75" s="22"/>
    </row>
    <row r="76" spans="1:91" ht="15.75" thickBo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row>
    <row r="77" spans="1:91" s="59" customFormat="1" ht="30" customHeight="1" thickBot="1" x14ac:dyDescent="0.3">
      <c r="A77" s="58" t="s">
        <v>57</v>
      </c>
      <c r="B77" s="41" t="s">
        <v>281</v>
      </c>
      <c r="C77" s="41" t="s">
        <v>51</v>
      </c>
      <c r="D77" s="62" t="s">
        <v>53</v>
      </c>
      <c r="E77" s="56" t="s">
        <v>1</v>
      </c>
      <c r="F77" s="56" t="s">
        <v>2</v>
      </c>
      <c r="G77" s="56" t="s">
        <v>3</v>
      </c>
      <c r="H77" s="56" t="s">
        <v>4</v>
      </c>
      <c r="I77" s="56" t="s">
        <v>5</v>
      </c>
      <c r="J77" s="56" t="s">
        <v>6</v>
      </c>
      <c r="K77" s="56" t="s">
        <v>7</v>
      </c>
      <c r="L77" s="56" t="s">
        <v>8</v>
      </c>
      <c r="M77" s="57" t="s">
        <v>9</v>
      </c>
      <c r="N77" s="57" t="s">
        <v>10</v>
      </c>
      <c r="O77" s="57" t="s">
        <v>11</v>
      </c>
      <c r="P77" s="57" t="s">
        <v>12</v>
      </c>
      <c r="Q77" s="57" t="s">
        <v>13</v>
      </c>
      <c r="R77" s="57" t="s">
        <v>14</v>
      </c>
      <c r="S77" s="57" t="s">
        <v>15</v>
      </c>
      <c r="T77" s="57" t="s">
        <v>16</v>
      </c>
      <c r="U77" s="57" t="s">
        <v>17</v>
      </c>
      <c r="V77" s="57" t="s">
        <v>18</v>
      </c>
      <c r="W77" s="57" t="s">
        <v>19</v>
      </c>
      <c r="X77" s="57" t="s">
        <v>20</v>
      </c>
      <c r="Y77" s="57" t="s">
        <v>21</v>
      </c>
      <c r="Z77" s="57" t="s">
        <v>22</v>
      </c>
      <c r="AA77" s="57" t="s">
        <v>23</v>
      </c>
      <c r="AB77" s="57" t="s">
        <v>24</v>
      </c>
      <c r="AC77" s="57" t="s">
        <v>25</v>
      </c>
      <c r="AD77" s="57" t="s">
        <v>26</v>
      </c>
      <c r="AE77" s="57" t="s">
        <v>27</v>
      </c>
      <c r="AF77" s="57" t="s">
        <v>28</v>
      </c>
      <c r="AG77" s="57" t="s">
        <v>29</v>
      </c>
      <c r="AH77" s="57" t="s">
        <v>30</v>
      </c>
      <c r="AI77" s="56" t="s">
        <v>31</v>
      </c>
      <c r="AJ77" s="56" t="s">
        <v>32</v>
      </c>
      <c r="AK77" s="56" t="s">
        <v>33</v>
      </c>
      <c r="AL77" s="56" t="s">
        <v>34</v>
      </c>
      <c r="AM77" s="56" t="s">
        <v>35</v>
      </c>
      <c r="AN77" s="56" t="s">
        <v>36</v>
      </c>
      <c r="AO77" s="58">
        <v>1973</v>
      </c>
      <c r="AP77" s="58">
        <v>1974</v>
      </c>
      <c r="AQ77" s="58">
        <v>1975</v>
      </c>
      <c r="AR77" s="58">
        <v>1976</v>
      </c>
      <c r="AS77" s="58">
        <v>1977</v>
      </c>
      <c r="AT77" s="58">
        <v>1978</v>
      </c>
      <c r="AU77" s="58">
        <v>1979</v>
      </c>
      <c r="AV77" s="58">
        <v>1980</v>
      </c>
      <c r="AW77" s="58">
        <v>1981</v>
      </c>
      <c r="AX77" s="58">
        <v>1982</v>
      </c>
      <c r="AY77" s="58">
        <v>1983</v>
      </c>
      <c r="AZ77" s="58">
        <v>1984</v>
      </c>
      <c r="BA77" s="58">
        <v>1985</v>
      </c>
      <c r="BB77" s="58">
        <v>1986</v>
      </c>
      <c r="BC77" s="58">
        <v>1987</v>
      </c>
      <c r="BD77" s="58">
        <v>1988</v>
      </c>
      <c r="BE77" s="58">
        <v>1989</v>
      </c>
      <c r="BF77" s="58">
        <v>1990</v>
      </c>
      <c r="BG77" s="58">
        <v>1991</v>
      </c>
      <c r="BH77" s="58">
        <v>1992</v>
      </c>
      <c r="BI77" s="58">
        <v>1993</v>
      </c>
      <c r="BJ77" s="58">
        <v>1994</v>
      </c>
      <c r="BK77" s="58">
        <v>1995</v>
      </c>
      <c r="BL77" s="58">
        <v>1996</v>
      </c>
      <c r="BM77" s="58">
        <v>1997</v>
      </c>
      <c r="BN77" s="58">
        <v>1998</v>
      </c>
      <c r="BO77" s="58">
        <v>1999</v>
      </c>
      <c r="BP77" s="58">
        <v>2000</v>
      </c>
      <c r="BQ77" s="58">
        <v>2001</v>
      </c>
      <c r="BR77" s="58">
        <v>2002</v>
      </c>
      <c r="BS77" s="58">
        <v>2003</v>
      </c>
      <c r="BT77" s="58">
        <v>2004</v>
      </c>
      <c r="BU77" s="58">
        <v>2005</v>
      </c>
      <c r="BV77" s="58">
        <v>2006</v>
      </c>
      <c r="BW77" s="58">
        <v>2007</v>
      </c>
      <c r="BX77" s="58">
        <v>2008</v>
      </c>
      <c r="BY77" s="58">
        <v>2009</v>
      </c>
      <c r="BZ77" s="58">
        <v>2010</v>
      </c>
      <c r="CA77" s="58">
        <v>2011</v>
      </c>
      <c r="CB77" s="58">
        <v>2012</v>
      </c>
      <c r="CC77" s="58">
        <v>2013</v>
      </c>
      <c r="CD77" s="58">
        <v>2014</v>
      </c>
      <c r="CE77" s="58">
        <v>2015</v>
      </c>
      <c r="CF77" s="58">
        <v>2016</v>
      </c>
      <c r="CG77" s="58">
        <v>2017</v>
      </c>
      <c r="CH77" s="58">
        <v>2018</v>
      </c>
      <c r="CI77" s="58">
        <v>2019</v>
      </c>
      <c r="CJ77" s="58"/>
    </row>
    <row r="78" spans="1:91" x14ac:dyDescent="0.25">
      <c r="A78" s="1" t="s">
        <v>37</v>
      </c>
      <c r="B78" s="5">
        <f>AVERAGE(E78:CH78)</f>
        <v>-7.351219512195124</v>
      </c>
      <c r="C78" s="5">
        <f>AVERAGE(AW78:BZ78)</f>
        <v>-6.3033333333333319</v>
      </c>
      <c r="D78" s="9" t="s">
        <v>214</v>
      </c>
      <c r="E78" s="5">
        <v>-16.100000000000001</v>
      </c>
      <c r="F78" s="5">
        <v>-5.6</v>
      </c>
      <c r="G78" s="5">
        <v>-2.8</v>
      </c>
      <c r="H78" s="5">
        <v>-5.6</v>
      </c>
      <c r="I78" s="5">
        <v>-3.9</v>
      </c>
      <c r="J78" s="5">
        <v>-9.4</v>
      </c>
      <c r="K78" s="5">
        <v>-16.100000000000001</v>
      </c>
      <c r="L78" s="5">
        <v>-3.9</v>
      </c>
      <c r="M78" s="5">
        <v>-5.6</v>
      </c>
      <c r="N78" s="5">
        <v>-2.2000000000000002</v>
      </c>
      <c r="O78" s="5">
        <v>-15</v>
      </c>
      <c r="P78" s="5">
        <v>-6.1</v>
      </c>
      <c r="Q78" s="5">
        <v>-11.1</v>
      </c>
      <c r="R78" s="5">
        <v>-17.8</v>
      </c>
      <c r="S78" s="5">
        <v>-9.4</v>
      </c>
      <c r="T78" s="5">
        <v>-10</v>
      </c>
      <c r="U78" s="5">
        <v>-4.4000000000000004</v>
      </c>
      <c r="V78" s="5">
        <v>-12.2</v>
      </c>
      <c r="W78" s="5">
        <v>-5</v>
      </c>
      <c r="X78" s="5">
        <v>-10</v>
      </c>
      <c r="Y78" s="5">
        <v>-13.3</v>
      </c>
      <c r="Z78" s="5">
        <v>-4.4000000000000004</v>
      </c>
      <c r="AA78" s="5">
        <v>-11.7</v>
      </c>
      <c r="AB78" s="5">
        <v>-7.2</v>
      </c>
      <c r="AC78" s="5">
        <v>-3.3</v>
      </c>
      <c r="AD78" s="5">
        <v>-12.8</v>
      </c>
      <c r="AE78" s="5">
        <v>-10</v>
      </c>
      <c r="AF78" s="5">
        <v>-2.8</v>
      </c>
      <c r="AG78" s="5">
        <v>-5</v>
      </c>
      <c r="AH78" s="5">
        <v>-5.6</v>
      </c>
      <c r="AI78" s="5">
        <v>-2.2000000000000002</v>
      </c>
      <c r="AJ78" s="5">
        <v>-8.3000000000000007</v>
      </c>
      <c r="AK78" s="5">
        <v>-16.100000000000001</v>
      </c>
      <c r="AL78" s="5">
        <v>-5</v>
      </c>
      <c r="AM78" s="5">
        <v>-8.9</v>
      </c>
      <c r="AN78" s="5">
        <v>-11.1</v>
      </c>
      <c r="AO78" s="5">
        <v>-10.6</v>
      </c>
      <c r="AP78" s="5">
        <v>-8.3000000000000007</v>
      </c>
      <c r="AQ78" s="5">
        <v>-7.2</v>
      </c>
      <c r="AR78" s="5">
        <v>-3.3</v>
      </c>
      <c r="AS78" s="5">
        <v>-6</v>
      </c>
      <c r="AT78" s="5">
        <v>-7.8</v>
      </c>
      <c r="AU78" s="5">
        <v>-11.2</v>
      </c>
      <c r="AV78" s="5">
        <v>-11.1</v>
      </c>
      <c r="AW78" s="5">
        <v>-0.8</v>
      </c>
      <c r="AX78" s="5">
        <v>-11.9</v>
      </c>
      <c r="AY78" s="5">
        <v>-2.9</v>
      </c>
      <c r="AZ78" s="5">
        <v>-6.7</v>
      </c>
      <c r="BA78" s="5">
        <v>-10.5</v>
      </c>
      <c r="BB78" s="5">
        <v>-2.4</v>
      </c>
      <c r="BC78" s="5">
        <v>-4.4000000000000004</v>
      </c>
      <c r="BD78" s="5">
        <v>-6.5</v>
      </c>
      <c r="BE78" s="5">
        <v>-5.0999999999999996</v>
      </c>
      <c r="BF78" s="5">
        <v>-2.6</v>
      </c>
      <c r="BG78" s="5">
        <v>-9.1</v>
      </c>
      <c r="BH78" s="5">
        <v>-4.5</v>
      </c>
      <c r="BI78" s="5">
        <v>-14.1</v>
      </c>
      <c r="BJ78" s="5">
        <v>-3.3</v>
      </c>
      <c r="BK78" s="5">
        <v>-6.1</v>
      </c>
      <c r="BL78" s="5">
        <v>-11.8</v>
      </c>
      <c r="BM78" s="5">
        <v>-9</v>
      </c>
      <c r="BN78" s="5">
        <v>-10.1</v>
      </c>
      <c r="BO78" s="5">
        <v>-3.1</v>
      </c>
      <c r="BP78" s="5">
        <v>-4.0999999999999996</v>
      </c>
      <c r="BQ78" s="5">
        <v>-3.4</v>
      </c>
      <c r="BR78" s="5">
        <v>-7.8</v>
      </c>
      <c r="BS78" s="5">
        <v>-2.9</v>
      </c>
      <c r="BT78" s="5">
        <v>-12.2</v>
      </c>
      <c r="BU78" s="5">
        <v>-9.8000000000000007</v>
      </c>
      <c r="BV78" s="5">
        <v>-0.7</v>
      </c>
      <c r="BW78" s="5">
        <v>-9.1999999999999993</v>
      </c>
      <c r="BX78" s="5">
        <v>-4.9000000000000004</v>
      </c>
      <c r="BY78" s="5">
        <v>-6.5</v>
      </c>
      <c r="BZ78" s="5">
        <v>-2.7</v>
      </c>
      <c r="CA78" s="5">
        <v>-6.4</v>
      </c>
      <c r="CB78" s="5">
        <v>-8</v>
      </c>
      <c r="CC78" s="5">
        <v>-5.9</v>
      </c>
      <c r="CD78" s="5">
        <v>-3.4</v>
      </c>
      <c r="CE78" s="4">
        <v>-5.2</v>
      </c>
      <c r="CF78" s="4">
        <v>-6.5</v>
      </c>
      <c r="CG78" s="4">
        <v>-8.4</v>
      </c>
      <c r="CH78" s="4">
        <v>-4.5</v>
      </c>
      <c r="CI78" s="4">
        <v>-3</v>
      </c>
      <c r="CJ78" s="4"/>
      <c r="CK78" s="13"/>
      <c r="CL78" s="13"/>
      <c r="CM78" s="13"/>
    </row>
    <row r="79" spans="1:91" x14ac:dyDescent="0.25">
      <c r="A79" s="1" t="s">
        <v>38</v>
      </c>
      <c r="B79" s="5">
        <f t="shared" ref="B79:B90" si="42">AVERAGE(E79:CH79)</f>
        <v>-4.8987804878048777</v>
      </c>
      <c r="C79" s="5">
        <f t="shared" ref="C79:C89" si="43">AVERAGE(AW79:BZ79)</f>
        <v>-4.54</v>
      </c>
      <c r="D79" s="9" t="s">
        <v>166</v>
      </c>
      <c r="E79" s="5">
        <v>-7.8</v>
      </c>
      <c r="F79" s="5">
        <v>-4.4000000000000004</v>
      </c>
      <c r="G79" s="5">
        <v>-10</v>
      </c>
      <c r="H79" s="5">
        <v>-2.8</v>
      </c>
      <c r="I79" s="5">
        <v>-2.8</v>
      </c>
      <c r="J79" s="5">
        <v>-3.3</v>
      </c>
      <c r="K79" s="5">
        <v>-2.2000000000000002</v>
      </c>
      <c r="L79" s="5">
        <v>-3.6</v>
      </c>
      <c r="M79" s="5">
        <v>-3.3</v>
      </c>
      <c r="N79" s="5">
        <v>-2.8</v>
      </c>
      <c r="O79" s="5">
        <v>-6.7</v>
      </c>
      <c r="P79" s="5">
        <v>-7.8</v>
      </c>
      <c r="Q79" s="5">
        <v>-9.4</v>
      </c>
      <c r="R79" s="5">
        <v>-16.100000000000001</v>
      </c>
      <c r="S79" s="5">
        <v>-3.9</v>
      </c>
      <c r="T79" s="5">
        <v>-3.9</v>
      </c>
      <c r="U79" s="5">
        <v>-3.3</v>
      </c>
      <c r="V79" s="5">
        <v>-3.9</v>
      </c>
      <c r="W79" s="5">
        <v>-7.8</v>
      </c>
      <c r="X79" s="5">
        <v>-13.3</v>
      </c>
      <c r="Y79" s="5">
        <v>-8.9</v>
      </c>
      <c r="Z79" s="5">
        <v>-0.6</v>
      </c>
      <c r="AA79" s="5">
        <v>-3.9</v>
      </c>
      <c r="AB79" s="5">
        <v>-4.4000000000000004</v>
      </c>
      <c r="AC79" s="5">
        <v>0.6</v>
      </c>
      <c r="AD79" s="5">
        <v>-7.2</v>
      </c>
      <c r="AE79" s="5">
        <v>-5</v>
      </c>
      <c r="AF79" s="5">
        <v>-3.9</v>
      </c>
      <c r="AG79" s="5">
        <v>-2.2000000000000002</v>
      </c>
      <c r="AH79" s="5">
        <v>-3.9</v>
      </c>
      <c r="AI79" s="5">
        <v>-2.8</v>
      </c>
      <c r="AJ79" s="5">
        <v>-5</v>
      </c>
      <c r="AK79" s="5">
        <v>-7.8</v>
      </c>
      <c r="AL79" s="5">
        <v>-1.7</v>
      </c>
      <c r="AM79" s="5">
        <v>-7.8</v>
      </c>
      <c r="AN79" s="5">
        <v>-8.3000000000000007</v>
      </c>
      <c r="AO79" s="5">
        <v>-4.4000000000000004</v>
      </c>
      <c r="AP79" s="5">
        <v>-3.9</v>
      </c>
      <c r="AQ79" s="5">
        <v>-6.1</v>
      </c>
      <c r="AR79" s="5">
        <v>-4.4000000000000004</v>
      </c>
      <c r="AS79" s="5">
        <v>-1.7</v>
      </c>
      <c r="AT79" s="5">
        <v>-3.3</v>
      </c>
      <c r="AU79" s="5">
        <v>-5.3</v>
      </c>
      <c r="AV79" s="5">
        <v>-2</v>
      </c>
      <c r="AW79" s="5">
        <v>-7.6</v>
      </c>
      <c r="AX79" s="5">
        <v>-5.2</v>
      </c>
      <c r="AY79" s="5">
        <v>-3.6</v>
      </c>
      <c r="AZ79" s="5">
        <v>-1.4</v>
      </c>
      <c r="BA79" s="5">
        <v>-6.7</v>
      </c>
      <c r="BB79" s="5">
        <v>-10.4</v>
      </c>
      <c r="BC79" s="5">
        <v>-2</v>
      </c>
      <c r="BD79" s="5">
        <v>-8</v>
      </c>
      <c r="BE79" s="5">
        <v>-11.2</v>
      </c>
      <c r="BF79" s="5">
        <v>-11</v>
      </c>
      <c r="BG79" s="5">
        <v>-1</v>
      </c>
      <c r="BH79" s="5">
        <v>-1</v>
      </c>
      <c r="BI79" s="5">
        <v>-7.2</v>
      </c>
      <c r="BJ79" s="5">
        <v>-6.5</v>
      </c>
      <c r="BK79" s="5">
        <v>-5.7</v>
      </c>
      <c r="BL79" s="5">
        <v>-7.6</v>
      </c>
      <c r="BM79" s="5">
        <v>-3.6</v>
      </c>
      <c r="BN79" s="5">
        <v>-1.5</v>
      </c>
      <c r="BO79" s="5">
        <v>-0.6</v>
      </c>
      <c r="BP79" s="5">
        <v>-2.9</v>
      </c>
      <c r="BQ79" s="5">
        <v>-3.9</v>
      </c>
      <c r="BR79" s="5">
        <v>-3.6</v>
      </c>
      <c r="BS79" s="5">
        <v>-3.7</v>
      </c>
      <c r="BT79" s="5">
        <v>-1.6</v>
      </c>
      <c r="BU79" s="5">
        <v>-3.7</v>
      </c>
      <c r="BV79" s="5">
        <v>-5.2</v>
      </c>
      <c r="BW79" s="5">
        <v>-3</v>
      </c>
      <c r="BX79" s="5">
        <v>-2.9</v>
      </c>
      <c r="BY79" s="5">
        <v>-3.5</v>
      </c>
      <c r="BZ79" s="5">
        <v>-0.4</v>
      </c>
      <c r="CA79" s="5">
        <v>-8.1</v>
      </c>
      <c r="CB79" s="5">
        <v>-4.7</v>
      </c>
      <c r="CC79" s="5">
        <v>-1.1000000000000001</v>
      </c>
      <c r="CD79" s="5">
        <v>-9.9</v>
      </c>
      <c r="CE79" s="4">
        <v>-1.9</v>
      </c>
      <c r="CF79" s="4">
        <v>-2.1</v>
      </c>
      <c r="CG79" s="4">
        <v>-7.2</v>
      </c>
      <c r="CH79" s="4">
        <v>-7.5</v>
      </c>
      <c r="CI79" s="4">
        <v>-8.8000000000000007</v>
      </c>
      <c r="CJ79" s="4"/>
      <c r="CK79" s="13"/>
      <c r="CL79" s="13"/>
      <c r="CM79" s="13"/>
    </row>
    <row r="80" spans="1:91" x14ac:dyDescent="0.25">
      <c r="A80" s="1" t="s">
        <v>39</v>
      </c>
      <c r="B80" s="5">
        <f t="shared" si="42"/>
        <v>-2.4158536585365851</v>
      </c>
      <c r="C80" s="5">
        <f t="shared" si="43"/>
        <v>-1.6699999999999995</v>
      </c>
      <c r="D80" s="9" t="s">
        <v>166</v>
      </c>
      <c r="E80" s="5">
        <v>-1.1000000000000001</v>
      </c>
      <c r="F80" s="5">
        <v>-2.8</v>
      </c>
      <c r="G80" s="5">
        <v>-4.4000000000000004</v>
      </c>
      <c r="H80" s="5">
        <v>-0.6</v>
      </c>
      <c r="I80" s="5">
        <v>0</v>
      </c>
      <c r="J80" s="5">
        <v>-2.2000000000000002</v>
      </c>
      <c r="K80" s="5">
        <v>-3.9</v>
      </c>
      <c r="L80" s="5">
        <v>-2.8</v>
      </c>
      <c r="M80" s="5">
        <v>-1.7</v>
      </c>
      <c r="N80" s="5">
        <v>-0.6</v>
      </c>
      <c r="O80" s="5">
        <v>-1.1000000000000001</v>
      </c>
      <c r="P80" s="5">
        <v>-2.8</v>
      </c>
      <c r="Q80" s="5">
        <v>-5</v>
      </c>
      <c r="R80" s="5">
        <v>-2.8</v>
      </c>
      <c r="S80" s="5">
        <v>-9.4</v>
      </c>
      <c r="T80" s="5">
        <v>-1.1000000000000001</v>
      </c>
      <c r="U80" s="5">
        <v>-4.4000000000000004</v>
      </c>
      <c r="V80" s="5">
        <v>-4.4000000000000004</v>
      </c>
      <c r="W80" s="5">
        <v>-9.4</v>
      </c>
      <c r="X80" s="5">
        <v>-3.3</v>
      </c>
      <c r="Y80" s="5">
        <v>-3.3</v>
      </c>
      <c r="Z80" s="5">
        <v>-1.7</v>
      </c>
      <c r="AA80" s="5">
        <v>-1.7</v>
      </c>
      <c r="AB80" s="5">
        <v>-5.6</v>
      </c>
      <c r="AC80" s="5">
        <v>-1.7</v>
      </c>
      <c r="AD80" s="5">
        <v>-3.9</v>
      </c>
      <c r="AE80" s="5">
        <v>-3.3</v>
      </c>
      <c r="AF80" s="5">
        <v>-1.1000000000000001</v>
      </c>
      <c r="AG80" s="5">
        <v>-4.4000000000000004</v>
      </c>
      <c r="AH80" s="5">
        <v>-2.8</v>
      </c>
      <c r="AI80" s="5">
        <v>-3.3</v>
      </c>
      <c r="AJ80" s="5">
        <v>0</v>
      </c>
      <c r="AK80" s="5">
        <v>-2.2000000000000002</v>
      </c>
      <c r="AL80" s="5">
        <v>-3.9</v>
      </c>
      <c r="AM80" s="5">
        <v>-7.8</v>
      </c>
      <c r="AN80" s="5">
        <v>-1.1000000000000001</v>
      </c>
      <c r="AO80" s="5">
        <v>-2.2000000000000002</v>
      </c>
      <c r="AP80" s="5">
        <v>-3.9</v>
      </c>
      <c r="AQ80" s="5">
        <v>-3.3</v>
      </c>
      <c r="AR80" s="5">
        <v>-6.7</v>
      </c>
      <c r="AS80" s="5">
        <v>-1.7</v>
      </c>
      <c r="AT80" s="5">
        <v>-3.1</v>
      </c>
      <c r="AU80" s="5">
        <v>-0.9</v>
      </c>
      <c r="AV80" s="5">
        <v>-2.5</v>
      </c>
      <c r="AW80" s="5">
        <v>-0.2</v>
      </c>
      <c r="AX80" s="5">
        <v>-1.6</v>
      </c>
      <c r="AY80" s="5">
        <v>-0.6</v>
      </c>
      <c r="AZ80" s="5">
        <v>0.2</v>
      </c>
      <c r="BA80" s="5">
        <v>-2.4</v>
      </c>
      <c r="BB80" s="5">
        <v>-0.2</v>
      </c>
      <c r="BC80" s="5">
        <v>0.4</v>
      </c>
      <c r="BD80" s="5">
        <v>-1.6</v>
      </c>
      <c r="BE80" s="5">
        <v>-5.2</v>
      </c>
      <c r="BF80" s="5">
        <v>-1.7</v>
      </c>
      <c r="BG80" s="5">
        <v>-2.6</v>
      </c>
      <c r="BH80" s="5">
        <v>0.2</v>
      </c>
      <c r="BI80" s="5">
        <v>-1</v>
      </c>
      <c r="BJ80" s="5">
        <v>-1.8</v>
      </c>
      <c r="BK80" s="5">
        <v>-3.2</v>
      </c>
      <c r="BL80" s="5">
        <v>-2.7</v>
      </c>
      <c r="BM80" s="5">
        <v>-1</v>
      </c>
      <c r="BN80" s="5">
        <v>-1.8</v>
      </c>
      <c r="BO80" s="5">
        <v>-1.2</v>
      </c>
      <c r="BP80" s="5">
        <v>-0.7</v>
      </c>
      <c r="BQ80" s="5">
        <v>-2.2000000000000002</v>
      </c>
      <c r="BR80" s="5">
        <v>-5.3</v>
      </c>
      <c r="BS80" s="5">
        <v>-2.2000000000000002</v>
      </c>
      <c r="BT80" s="5">
        <v>0.5</v>
      </c>
      <c r="BU80" s="5">
        <v>-0.4</v>
      </c>
      <c r="BV80" s="5">
        <v>-2.8</v>
      </c>
      <c r="BW80" s="5">
        <v>-2.2999999999999998</v>
      </c>
      <c r="BX80" s="5">
        <v>-1</v>
      </c>
      <c r="BY80" s="5">
        <v>-5.9</v>
      </c>
      <c r="BZ80" s="5">
        <v>0.2</v>
      </c>
      <c r="CA80" s="5">
        <v>-0.5</v>
      </c>
      <c r="CB80" s="5">
        <v>-2.8</v>
      </c>
      <c r="CC80" s="5">
        <v>-0.7</v>
      </c>
      <c r="CD80" s="5">
        <v>-2</v>
      </c>
      <c r="CE80" s="4">
        <v>-1.9</v>
      </c>
      <c r="CF80" s="4">
        <v>-1.1000000000000001</v>
      </c>
      <c r="CG80" s="4">
        <v>-1.4</v>
      </c>
      <c r="CH80" s="4">
        <v>-1.7</v>
      </c>
      <c r="CI80" s="4">
        <v>-4.7</v>
      </c>
      <c r="CJ80" s="4"/>
      <c r="CK80" s="13"/>
      <c r="CL80" s="13"/>
      <c r="CM80" s="13"/>
    </row>
    <row r="81" spans="1:94" x14ac:dyDescent="0.25">
      <c r="A81" s="1" t="s">
        <v>40</v>
      </c>
      <c r="B81" s="5">
        <f t="shared" si="42"/>
        <v>0.7573170731707316</v>
      </c>
      <c r="C81" s="5">
        <f t="shared" si="43"/>
        <v>1.2100000000000002</v>
      </c>
      <c r="D81" s="9" t="s">
        <v>156</v>
      </c>
      <c r="E81" s="5">
        <v>1</v>
      </c>
      <c r="F81" s="5">
        <v>-0.6</v>
      </c>
      <c r="G81" s="5">
        <v>-0.6</v>
      </c>
      <c r="H81" s="5">
        <v>1.7</v>
      </c>
      <c r="I81" s="5">
        <v>1.7</v>
      </c>
      <c r="J81" s="5">
        <v>1.7</v>
      </c>
      <c r="K81" s="5">
        <v>1.7</v>
      </c>
      <c r="L81" s="5">
        <v>2.2000000000000002</v>
      </c>
      <c r="M81" s="5">
        <v>-1.1000000000000001</v>
      </c>
      <c r="N81" s="5">
        <v>2.2000000000000002</v>
      </c>
      <c r="O81" s="5">
        <v>0.6</v>
      </c>
      <c r="P81" s="5">
        <v>-0.6</v>
      </c>
      <c r="Q81" s="5">
        <v>0.6</v>
      </c>
      <c r="R81" s="5">
        <v>-0.6</v>
      </c>
      <c r="S81" s="5">
        <v>-3.3</v>
      </c>
      <c r="T81" s="5">
        <v>-1.1000000000000001</v>
      </c>
      <c r="U81" s="5">
        <v>-1.7</v>
      </c>
      <c r="V81" s="5">
        <v>-0.6</v>
      </c>
      <c r="W81" s="5">
        <v>-1.1000000000000001</v>
      </c>
      <c r="X81" s="5">
        <v>1.1000000000000001</v>
      </c>
      <c r="Y81" s="5">
        <v>1.7</v>
      </c>
      <c r="Z81" s="5">
        <v>2.2000000000000002</v>
      </c>
      <c r="AA81" s="5">
        <v>1.1000000000000001</v>
      </c>
      <c r="AB81" s="5">
        <v>1.7</v>
      </c>
      <c r="AC81" s="5">
        <v>0.6</v>
      </c>
      <c r="AD81" s="5">
        <v>2.2000000000000002</v>
      </c>
      <c r="AE81" s="5">
        <v>-1.1000000000000001</v>
      </c>
      <c r="AF81" s="5">
        <v>0</v>
      </c>
      <c r="AG81" s="5">
        <v>0.6</v>
      </c>
      <c r="AH81" s="5">
        <v>0.6</v>
      </c>
      <c r="AI81" s="5">
        <v>0</v>
      </c>
      <c r="AJ81" s="5">
        <v>-1.1000000000000001</v>
      </c>
      <c r="AK81" s="5">
        <v>1.1000000000000001</v>
      </c>
      <c r="AL81" s="5">
        <v>0</v>
      </c>
      <c r="AM81" s="5">
        <v>0</v>
      </c>
      <c r="AN81" s="5">
        <v>-0.6</v>
      </c>
      <c r="AO81" s="5">
        <v>1.1000000000000001</v>
      </c>
      <c r="AP81" s="5">
        <v>1.1000000000000001</v>
      </c>
      <c r="AQ81" s="5">
        <v>-2.2000000000000002</v>
      </c>
      <c r="AR81" s="5">
        <v>-0.6</v>
      </c>
      <c r="AS81" s="5">
        <v>1.1000000000000001</v>
      </c>
      <c r="AT81" s="5">
        <v>1.4</v>
      </c>
      <c r="AU81" s="5">
        <v>0.1</v>
      </c>
      <c r="AV81" s="5">
        <v>0.6</v>
      </c>
      <c r="AW81" s="5">
        <v>0</v>
      </c>
      <c r="AX81" s="5">
        <v>0.4</v>
      </c>
      <c r="AY81" s="5">
        <v>1.9</v>
      </c>
      <c r="AZ81" s="5">
        <v>0.9</v>
      </c>
      <c r="BA81" s="5">
        <v>0.6</v>
      </c>
      <c r="BB81" s="5">
        <v>-0.1</v>
      </c>
      <c r="BC81" s="5">
        <v>2.7</v>
      </c>
      <c r="BD81" s="5">
        <v>1.2</v>
      </c>
      <c r="BE81" s="5">
        <v>2</v>
      </c>
      <c r="BF81" s="5">
        <v>2.9</v>
      </c>
      <c r="BG81" s="5">
        <v>0.2</v>
      </c>
      <c r="BH81" s="5">
        <v>1.8</v>
      </c>
      <c r="BI81" s="5">
        <v>2.8</v>
      </c>
      <c r="BJ81" s="5">
        <v>4.4000000000000004</v>
      </c>
      <c r="BK81" s="5">
        <v>1.5</v>
      </c>
      <c r="BL81" s="5">
        <v>2.8</v>
      </c>
      <c r="BM81" s="5">
        <v>-0.4</v>
      </c>
      <c r="BN81" s="5">
        <v>1.9</v>
      </c>
      <c r="BO81" s="5">
        <v>-0.3</v>
      </c>
      <c r="BP81" s="5">
        <v>1.7</v>
      </c>
      <c r="BQ81" s="5">
        <v>0.8</v>
      </c>
      <c r="BR81" s="5">
        <v>1</v>
      </c>
      <c r="BS81" s="5">
        <v>2.6</v>
      </c>
      <c r="BT81" s="5">
        <v>0.5</v>
      </c>
      <c r="BU81" s="5">
        <v>1.5</v>
      </c>
      <c r="BV81" s="5">
        <v>2</v>
      </c>
      <c r="BW81" s="5">
        <v>-0.5</v>
      </c>
      <c r="BX81" s="5">
        <v>-2.1</v>
      </c>
      <c r="BY81" s="5">
        <v>0.6</v>
      </c>
      <c r="BZ81" s="5">
        <v>1</v>
      </c>
      <c r="CA81" s="5">
        <v>-0.2</v>
      </c>
      <c r="CB81" s="5">
        <v>1.4</v>
      </c>
      <c r="CC81" s="5">
        <v>1</v>
      </c>
      <c r="CD81" s="5">
        <v>2.2000000000000002</v>
      </c>
      <c r="CE81" s="4">
        <v>0.4</v>
      </c>
      <c r="CF81" s="4">
        <v>4.7</v>
      </c>
      <c r="CG81" s="4">
        <v>1.7</v>
      </c>
      <c r="CH81" s="4">
        <v>-0.2</v>
      </c>
      <c r="CI81" s="4">
        <v>1.1000000000000001</v>
      </c>
      <c r="CJ81" s="4"/>
      <c r="CK81" s="13"/>
      <c r="CL81" s="13"/>
      <c r="CM81" s="13"/>
    </row>
    <row r="82" spans="1:94" x14ac:dyDescent="0.25">
      <c r="A82" s="1" t="s">
        <v>41</v>
      </c>
      <c r="B82" s="5">
        <f t="shared" si="42"/>
        <v>3.9317073170731707</v>
      </c>
      <c r="C82" s="5">
        <f t="shared" si="43"/>
        <v>4.4233333333333329</v>
      </c>
      <c r="D82" s="9" t="s">
        <v>155</v>
      </c>
      <c r="E82" s="5">
        <v>1.7</v>
      </c>
      <c r="F82" s="5">
        <v>2.2000000000000002</v>
      </c>
      <c r="G82" s="5">
        <v>3.3</v>
      </c>
      <c r="H82" s="5">
        <v>5</v>
      </c>
      <c r="I82" s="5">
        <v>3.9</v>
      </c>
      <c r="J82" s="5">
        <v>3.9</v>
      </c>
      <c r="K82" s="5">
        <v>3.3</v>
      </c>
      <c r="L82" s="5">
        <v>3.3</v>
      </c>
      <c r="M82" s="5">
        <v>5.6</v>
      </c>
      <c r="N82" s="5">
        <v>2.8</v>
      </c>
      <c r="O82" s="5">
        <v>3.9</v>
      </c>
      <c r="P82" s="5">
        <v>2.2000000000000002</v>
      </c>
      <c r="Q82" s="5">
        <v>2.2000000000000002</v>
      </c>
      <c r="R82" s="5">
        <v>2.8</v>
      </c>
      <c r="S82" s="5">
        <v>3.3</v>
      </c>
      <c r="T82" s="5">
        <v>1.1000000000000001</v>
      </c>
      <c r="U82" s="5">
        <v>4.4000000000000004</v>
      </c>
      <c r="V82" s="5">
        <v>0.6</v>
      </c>
      <c r="W82" s="5">
        <v>2.8</v>
      </c>
      <c r="X82" s="5">
        <v>2.8</v>
      </c>
      <c r="Y82" s="5">
        <v>6.7</v>
      </c>
      <c r="Z82" s="5">
        <v>5</v>
      </c>
      <c r="AA82" s="5">
        <v>3.3</v>
      </c>
      <c r="AB82" s="5">
        <v>5.6</v>
      </c>
      <c r="AC82" s="5">
        <v>5.6</v>
      </c>
      <c r="AD82" s="5">
        <v>2.2000000000000002</v>
      </c>
      <c r="AE82" s="5">
        <v>2.8</v>
      </c>
      <c r="AF82" s="5">
        <v>2.2000000000000002</v>
      </c>
      <c r="AG82" s="5">
        <v>1.1000000000000001</v>
      </c>
      <c r="AH82" s="5">
        <v>3.9</v>
      </c>
      <c r="AI82" s="5">
        <v>3.9</v>
      </c>
      <c r="AJ82" s="5">
        <v>3.9</v>
      </c>
      <c r="AK82" s="5">
        <v>4.4000000000000004</v>
      </c>
      <c r="AL82" s="5">
        <v>3.3</v>
      </c>
      <c r="AM82" s="5">
        <v>3.3</v>
      </c>
      <c r="AN82" s="5">
        <v>5</v>
      </c>
      <c r="AO82" s="5">
        <v>2.8</v>
      </c>
      <c r="AP82" s="5">
        <v>3.3</v>
      </c>
      <c r="AQ82" s="5">
        <v>3.3</v>
      </c>
      <c r="AR82" s="5">
        <v>3.9</v>
      </c>
      <c r="AS82" s="5">
        <v>4.0999999999999996</v>
      </c>
      <c r="AT82" s="5">
        <v>3.9</v>
      </c>
      <c r="AU82" s="5">
        <v>5.2</v>
      </c>
      <c r="AV82" s="5">
        <v>3.8</v>
      </c>
      <c r="AW82" s="5">
        <v>4.3</v>
      </c>
      <c r="AX82" s="5">
        <v>3.8</v>
      </c>
      <c r="AY82" s="5">
        <v>5</v>
      </c>
      <c r="AZ82" s="5">
        <v>4.8</v>
      </c>
      <c r="BA82" s="5">
        <v>3.7</v>
      </c>
      <c r="BB82" s="5">
        <v>4.2</v>
      </c>
      <c r="BC82" s="5">
        <v>5.9</v>
      </c>
      <c r="BD82" s="5">
        <v>3.9</v>
      </c>
      <c r="BE82" s="5">
        <v>4.8</v>
      </c>
      <c r="BF82" s="5">
        <v>4.8</v>
      </c>
      <c r="BG82" s="5">
        <v>5.9</v>
      </c>
      <c r="BH82" s="5">
        <v>3.9</v>
      </c>
      <c r="BI82" s="5">
        <v>7.3</v>
      </c>
      <c r="BJ82" s="5">
        <v>4.7</v>
      </c>
      <c r="BK82" s="5">
        <v>5.7</v>
      </c>
      <c r="BL82" s="5">
        <v>2.8</v>
      </c>
      <c r="BM82" s="5">
        <v>3.7</v>
      </c>
      <c r="BN82" s="5">
        <v>6.1</v>
      </c>
      <c r="BO82" s="5">
        <v>2</v>
      </c>
      <c r="BP82" s="5">
        <v>3.9</v>
      </c>
      <c r="BQ82" s="5">
        <v>3.8</v>
      </c>
      <c r="BR82" s="5">
        <v>2.2000000000000002</v>
      </c>
      <c r="BS82" s="5">
        <v>3.7</v>
      </c>
      <c r="BT82" s="5">
        <v>6</v>
      </c>
      <c r="BU82" s="5">
        <v>6.9</v>
      </c>
      <c r="BV82" s="5">
        <v>3.5</v>
      </c>
      <c r="BW82" s="5">
        <v>5.2</v>
      </c>
      <c r="BX82" s="5">
        <v>3.3</v>
      </c>
      <c r="BY82" s="5">
        <v>4.3</v>
      </c>
      <c r="BZ82" s="5">
        <v>2.6</v>
      </c>
      <c r="CA82" s="5">
        <v>2</v>
      </c>
      <c r="CB82" s="5">
        <v>4.9000000000000004</v>
      </c>
      <c r="CC82" s="5">
        <v>2.5</v>
      </c>
      <c r="CD82" s="5">
        <v>7.2</v>
      </c>
      <c r="CE82" s="4">
        <v>2.9</v>
      </c>
      <c r="CF82" s="4">
        <v>6.7</v>
      </c>
      <c r="CG82" s="4">
        <v>3.8</v>
      </c>
      <c r="CH82" s="4">
        <v>6.1</v>
      </c>
      <c r="CI82" s="4">
        <v>5.3</v>
      </c>
      <c r="CJ82" s="4"/>
      <c r="CK82" s="13"/>
      <c r="CL82" s="13"/>
      <c r="CM82" s="13"/>
    </row>
    <row r="83" spans="1:94" x14ac:dyDescent="0.25">
      <c r="A83" s="1" t="s">
        <v>42</v>
      </c>
      <c r="B83" s="5">
        <f t="shared" si="42"/>
        <v>7.6426829268292629</v>
      </c>
      <c r="C83" s="5">
        <f t="shared" si="43"/>
        <v>8.0533333333333346</v>
      </c>
      <c r="D83" s="9" t="s">
        <v>155</v>
      </c>
      <c r="E83" s="5">
        <v>7.8</v>
      </c>
      <c r="F83" s="5">
        <v>4.4000000000000004</v>
      </c>
      <c r="G83" s="5">
        <v>4.4000000000000004</v>
      </c>
      <c r="H83" s="5">
        <v>7.8</v>
      </c>
      <c r="I83" s="5">
        <v>7.8</v>
      </c>
      <c r="J83" s="5">
        <v>8.3000000000000007</v>
      </c>
      <c r="K83" s="5">
        <v>5.6</v>
      </c>
      <c r="L83" s="5">
        <v>6.7</v>
      </c>
      <c r="M83" s="5">
        <v>6.1</v>
      </c>
      <c r="N83" s="5">
        <v>7.8</v>
      </c>
      <c r="O83" s="5">
        <v>8.3000000000000007</v>
      </c>
      <c r="P83" s="5">
        <v>9.4</v>
      </c>
      <c r="Q83" s="5">
        <v>5</v>
      </c>
      <c r="R83" s="5">
        <v>6.1</v>
      </c>
      <c r="S83" s="5">
        <v>7.2</v>
      </c>
      <c r="T83" s="5">
        <v>5.6</v>
      </c>
      <c r="U83" s="5">
        <v>7.8</v>
      </c>
      <c r="V83" s="5">
        <v>6.7</v>
      </c>
      <c r="W83" s="5">
        <v>6.7</v>
      </c>
      <c r="X83" s="5">
        <v>7.8</v>
      </c>
      <c r="Y83" s="5">
        <v>8.9</v>
      </c>
      <c r="Z83" s="5">
        <v>11.1</v>
      </c>
      <c r="AA83" s="5">
        <v>8.9</v>
      </c>
      <c r="AB83" s="5">
        <v>8.3000000000000007</v>
      </c>
      <c r="AC83" s="5">
        <v>9.4</v>
      </c>
      <c r="AD83" s="5">
        <v>6.7</v>
      </c>
      <c r="AE83" s="5">
        <v>8.9</v>
      </c>
      <c r="AF83" s="5">
        <v>7.8</v>
      </c>
      <c r="AG83" s="5">
        <v>6.1</v>
      </c>
      <c r="AH83" s="5">
        <v>6.1</v>
      </c>
      <c r="AI83" s="5">
        <v>9.4</v>
      </c>
      <c r="AJ83" s="5">
        <v>7.8</v>
      </c>
      <c r="AK83" s="5">
        <v>8.9</v>
      </c>
      <c r="AL83" s="5">
        <v>6.7</v>
      </c>
      <c r="AM83" s="5">
        <v>5.6</v>
      </c>
      <c r="AN83" s="5">
        <v>7.8</v>
      </c>
      <c r="AO83" s="5">
        <v>5</v>
      </c>
      <c r="AP83" s="5">
        <v>5</v>
      </c>
      <c r="AQ83" s="5">
        <v>6.7</v>
      </c>
      <c r="AR83" s="5">
        <v>3.9</v>
      </c>
      <c r="AS83" s="5">
        <v>6.1</v>
      </c>
      <c r="AT83" s="5">
        <v>9.5</v>
      </c>
      <c r="AU83" s="5">
        <v>7.9</v>
      </c>
      <c r="AV83" s="5">
        <v>8.6999999999999993</v>
      </c>
      <c r="AW83" s="5">
        <v>6.3</v>
      </c>
      <c r="AX83" s="5">
        <v>8.3000000000000007</v>
      </c>
      <c r="AY83" s="5">
        <v>9.4</v>
      </c>
      <c r="AZ83" s="5">
        <v>7.4</v>
      </c>
      <c r="BA83" s="5">
        <v>7.2</v>
      </c>
      <c r="BB83" s="5">
        <v>7.5</v>
      </c>
      <c r="BC83" s="5">
        <v>7.6</v>
      </c>
      <c r="BD83" s="5">
        <v>7.1</v>
      </c>
      <c r="BE83" s="5">
        <v>8.1</v>
      </c>
      <c r="BF83" s="5">
        <v>8.1999999999999993</v>
      </c>
      <c r="BG83" s="5">
        <v>6.8</v>
      </c>
      <c r="BH83" s="5">
        <v>9.5</v>
      </c>
      <c r="BI83" s="5">
        <v>9</v>
      </c>
      <c r="BJ83" s="5">
        <v>7.9</v>
      </c>
      <c r="BK83" s="5">
        <v>8.4</v>
      </c>
      <c r="BL83" s="5">
        <v>7.7</v>
      </c>
      <c r="BM83" s="5">
        <v>9.3000000000000007</v>
      </c>
      <c r="BN83" s="5">
        <v>10.4</v>
      </c>
      <c r="BO83" s="5">
        <v>7.7</v>
      </c>
      <c r="BP83" s="5">
        <v>7.9</v>
      </c>
      <c r="BQ83" s="5">
        <v>7</v>
      </c>
      <c r="BR83" s="5">
        <v>7.6</v>
      </c>
      <c r="BS83" s="5">
        <v>8.4</v>
      </c>
      <c r="BT83" s="5">
        <v>8</v>
      </c>
      <c r="BU83" s="5">
        <v>8.8000000000000007</v>
      </c>
      <c r="BV83" s="5">
        <v>9.8000000000000007</v>
      </c>
      <c r="BW83" s="5">
        <v>8</v>
      </c>
      <c r="BX83" s="5">
        <v>6.7</v>
      </c>
      <c r="BY83" s="5">
        <v>9.3000000000000007</v>
      </c>
      <c r="BZ83" s="5">
        <v>6.3</v>
      </c>
      <c r="CA83" s="5">
        <v>8.8000000000000007</v>
      </c>
      <c r="CB83" s="5">
        <v>7.6</v>
      </c>
      <c r="CC83" s="5">
        <v>7.8</v>
      </c>
      <c r="CD83" s="5">
        <v>8.9</v>
      </c>
      <c r="CE83" s="4">
        <v>8.9</v>
      </c>
      <c r="CF83" s="4">
        <v>8</v>
      </c>
      <c r="CG83" s="4">
        <v>8.3000000000000007</v>
      </c>
      <c r="CH83" s="4">
        <v>8.3000000000000007</v>
      </c>
      <c r="CI83" s="4">
        <v>7.9</v>
      </c>
      <c r="CJ83" s="4"/>
      <c r="CK83" s="13"/>
      <c r="CL83" s="13"/>
      <c r="CM83" s="13"/>
    </row>
    <row r="84" spans="1:94" x14ac:dyDescent="0.25">
      <c r="A84" s="1" t="s">
        <v>43</v>
      </c>
      <c r="B84" s="5">
        <f t="shared" si="42"/>
        <v>9.7402439024390279</v>
      </c>
      <c r="C84" s="5">
        <f t="shared" si="43"/>
        <v>10.376666666666667</v>
      </c>
      <c r="D84" s="9" t="s">
        <v>166</v>
      </c>
      <c r="E84" s="5">
        <v>8.9</v>
      </c>
      <c r="F84" s="5">
        <v>9.4</v>
      </c>
      <c r="G84" s="5">
        <v>8.3000000000000007</v>
      </c>
      <c r="H84" s="5">
        <v>8.3000000000000007</v>
      </c>
      <c r="I84" s="5">
        <v>10</v>
      </c>
      <c r="J84" s="5">
        <v>10</v>
      </c>
      <c r="K84" s="5">
        <v>9.4</v>
      </c>
      <c r="L84" s="5">
        <v>8.3000000000000007</v>
      </c>
      <c r="M84" s="5">
        <v>8.9</v>
      </c>
      <c r="N84" s="5">
        <v>9.4</v>
      </c>
      <c r="O84" s="5">
        <v>9.4</v>
      </c>
      <c r="P84" s="5">
        <v>8.9</v>
      </c>
      <c r="Q84" s="5">
        <v>6.7</v>
      </c>
      <c r="R84" s="5">
        <v>8.9</v>
      </c>
      <c r="S84" s="5">
        <v>10</v>
      </c>
      <c r="T84" s="5">
        <v>8.9</v>
      </c>
      <c r="U84" s="5">
        <v>10</v>
      </c>
      <c r="V84" s="5">
        <v>7.8</v>
      </c>
      <c r="W84" s="5">
        <v>8.9</v>
      </c>
      <c r="X84" s="5">
        <v>10</v>
      </c>
      <c r="Y84" s="5">
        <v>8.9</v>
      </c>
      <c r="Z84" s="5">
        <v>11.7</v>
      </c>
      <c r="AA84" s="5">
        <v>10.6</v>
      </c>
      <c r="AB84" s="5">
        <v>10</v>
      </c>
      <c r="AC84" s="5">
        <v>11.1</v>
      </c>
      <c r="AD84" s="5">
        <v>8.9</v>
      </c>
      <c r="AE84" s="5">
        <v>7.8</v>
      </c>
      <c r="AF84" s="5">
        <v>9.4</v>
      </c>
      <c r="AG84" s="5">
        <v>8.3000000000000007</v>
      </c>
      <c r="AH84" s="5">
        <v>9.4</v>
      </c>
      <c r="AI84" s="5">
        <v>10</v>
      </c>
      <c r="AJ84" s="5">
        <v>8.9</v>
      </c>
      <c r="AK84" s="5">
        <v>10</v>
      </c>
      <c r="AL84" s="5">
        <v>10</v>
      </c>
      <c r="AM84" s="5">
        <v>7.8</v>
      </c>
      <c r="AN84" s="5">
        <v>8.9</v>
      </c>
      <c r="AO84" s="5">
        <v>7.8</v>
      </c>
      <c r="AP84" s="5">
        <v>8.3000000000000007</v>
      </c>
      <c r="AQ84" s="5">
        <v>10</v>
      </c>
      <c r="AR84" s="5">
        <v>10</v>
      </c>
      <c r="AS84" s="5">
        <v>7.9</v>
      </c>
      <c r="AT84" s="5">
        <v>8.8000000000000007</v>
      </c>
      <c r="AU84" s="5">
        <v>8</v>
      </c>
      <c r="AV84" s="5">
        <v>9.6999999999999993</v>
      </c>
      <c r="AW84" s="5">
        <v>9.5</v>
      </c>
      <c r="AX84" s="5">
        <v>10.199999999999999</v>
      </c>
      <c r="AY84" s="5">
        <v>9.4</v>
      </c>
      <c r="AZ84" s="5">
        <v>10.1</v>
      </c>
      <c r="BA84" s="5">
        <v>9.3000000000000007</v>
      </c>
      <c r="BB84" s="5">
        <v>7.9</v>
      </c>
      <c r="BC84" s="5">
        <v>10.7</v>
      </c>
      <c r="BD84" s="5">
        <v>8.6999999999999993</v>
      </c>
      <c r="BE84" s="5">
        <v>10.6</v>
      </c>
      <c r="BF84" s="5">
        <v>11.9</v>
      </c>
      <c r="BG84" s="5">
        <v>11.7</v>
      </c>
      <c r="BH84" s="5">
        <v>12.5</v>
      </c>
      <c r="BI84" s="5">
        <v>10.199999999999999</v>
      </c>
      <c r="BJ84" s="5">
        <v>8.6999999999999993</v>
      </c>
      <c r="BK84" s="5">
        <v>11.7</v>
      </c>
      <c r="BL84" s="5">
        <v>10.199999999999999</v>
      </c>
      <c r="BM84" s="5">
        <v>10.6</v>
      </c>
      <c r="BN84" s="5">
        <v>11</v>
      </c>
      <c r="BO84" s="5">
        <v>9.8000000000000007</v>
      </c>
      <c r="BP84" s="5">
        <v>9.6</v>
      </c>
      <c r="BQ84" s="5">
        <v>10.8</v>
      </c>
      <c r="BR84" s="5">
        <v>8.5</v>
      </c>
      <c r="BS84" s="5">
        <v>10.5</v>
      </c>
      <c r="BT84" s="5">
        <v>12.9</v>
      </c>
      <c r="BU84" s="5">
        <v>11.2</v>
      </c>
      <c r="BV84" s="5">
        <v>10.7</v>
      </c>
      <c r="BW84" s="5">
        <v>11.2</v>
      </c>
      <c r="BX84" s="5">
        <v>10.6</v>
      </c>
      <c r="BY84" s="5">
        <v>10.6</v>
      </c>
      <c r="BZ84" s="5">
        <v>10</v>
      </c>
      <c r="CA84" s="5">
        <v>9.5</v>
      </c>
      <c r="CB84" s="5">
        <v>9.4</v>
      </c>
      <c r="CC84" s="5">
        <v>11.4</v>
      </c>
      <c r="CD84" s="5">
        <v>11.2</v>
      </c>
      <c r="CE84" s="4">
        <v>12</v>
      </c>
      <c r="CF84" s="4">
        <v>12.1</v>
      </c>
      <c r="CG84" s="4">
        <v>10.4</v>
      </c>
      <c r="CH84" s="4">
        <v>8.8000000000000007</v>
      </c>
      <c r="CI84" s="4">
        <v>10.4</v>
      </c>
      <c r="CJ84" s="4"/>
      <c r="CK84" s="13"/>
      <c r="CL84" s="13"/>
      <c r="CM84" s="13"/>
    </row>
    <row r="85" spans="1:94" x14ac:dyDescent="0.25">
      <c r="A85" s="1" t="s">
        <v>44</v>
      </c>
      <c r="B85" s="5">
        <f t="shared" si="42"/>
        <v>9.7036585365853618</v>
      </c>
      <c r="C85" s="5">
        <f t="shared" si="43"/>
        <v>10.489999999999998</v>
      </c>
      <c r="D85" s="9" t="s">
        <v>167</v>
      </c>
      <c r="E85" s="5">
        <v>6.1</v>
      </c>
      <c r="F85" s="5">
        <v>7.8</v>
      </c>
      <c r="G85" s="5">
        <v>7.2</v>
      </c>
      <c r="H85" s="5">
        <v>10</v>
      </c>
      <c r="I85" s="5">
        <v>10</v>
      </c>
      <c r="J85" s="5">
        <v>8.9</v>
      </c>
      <c r="K85" s="5">
        <v>9.4</v>
      </c>
      <c r="L85" s="5">
        <v>8.3000000000000007</v>
      </c>
      <c r="M85" s="5">
        <v>8.3000000000000007</v>
      </c>
      <c r="N85" s="5">
        <v>8.3000000000000007</v>
      </c>
      <c r="O85" s="5">
        <v>8.3000000000000007</v>
      </c>
      <c r="P85" s="5">
        <v>10</v>
      </c>
      <c r="Q85" s="5">
        <v>7.2</v>
      </c>
      <c r="R85" s="5">
        <v>8.3000000000000007</v>
      </c>
      <c r="S85" s="5">
        <v>7.8</v>
      </c>
      <c r="T85" s="5">
        <v>8.3000000000000007</v>
      </c>
      <c r="U85" s="5">
        <v>9.4</v>
      </c>
      <c r="V85" s="5">
        <v>8.9</v>
      </c>
      <c r="W85" s="5">
        <v>8.9</v>
      </c>
      <c r="X85" s="5">
        <v>10.6</v>
      </c>
      <c r="Y85" s="5">
        <v>10</v>
      </c>
      <c r="Z85" s="5">
        <v>10</v>
      </c>
      <c r="AA85" s="5">
        <v>8.9</v>
      </c>
      <c r="AB85" s="5">
        <v>8.3000000000000007</v>
      </c>
      <c r="AC85" s="5">
        <v>11.7</v>
      </c>
      <c r="AD85" s="5">
        <v>10</v>
      </c>
      <c r="AE85" s="5">
        <v>10</v>
      </c>
      <c r="AF85" s="5">
        <v>8.3000000000000007</v>
      </c>
      <c r="AG85" s="5">
        <v>7.2</v>
      </c>
      <c r="AH85" s="5">
        <v>8.9</v>
      </c>
      <c r="AI85" s="5">
        <v>10</v>
      </c>
      <c r="AJ85" s="5">
        <v>8.9</v>
      </c>
      <c r="AK85" s="5">
        <v>7.8</v>
      </c>
      <c r="AL85" s="5">
        <v>7.8</v>
      </c>
      <c r="AM85" s="5">
        <v>10.6</v>
      </c>
      <c r="AN85" s="5">
        <v>8.9</v>
      </c>
      <c r="AO85" s="5">
        <v>6.7</v>
      </c>
      <c r="AP85" s="5">
        <v>9.4</v>
      </c>
      <c r="AQ85" s="5">
        <v>8.9</v>
      </c>
      <c r="AR85" s="5">
        <v>9.4</v>
      </c>
      <c r="AS85" s="5">
        <v>8.1999999999999993</v>
      </c>
      <c r="AT85" s="5">
        <v>9.6999999999999993</v>
      </c>
      <c r="AU85" s="5">
        <v>10.3</v>
      </c>
      <c r="AV85" s="5">
        <v>8</v>
      </c>
      <c r="AW85" s="5">
        <v>10.3</v>
      </c>
      <c r="AX85" s="5">
        <v>9.4</v>
      </c>
      <c r="AY85" s="5">
        <v>11.4</v>
      </c>
      <c r="AZ85" s="5">
        <v>10</v>
      </c>
      <c r="BA85" s="5">
        <v>9.5</v>
      </c>
      <c r="BB85" s="5">
        <v>10.9</v>
      </c>
      <c r="BC85" s="5">
        <v>9.1999999999999993</v>
      </c>
      <c r="BD85" s="5">
        <v>10.3</v>
      </c>
      <c r="BE85" s="5">
        <v>10.3</v>
      </c>
      <c r="BF85" s="5">
        <v>10</v>
      </c>
      <c r="BG85" s="5">
        <v>10.7</v>
      </c>
      <c r="BH85" s="5">
        <v>10</v>
      </c>
      <c r="BI85" s="5">
        <v>9.3000000000000007</v>
      </c>
      <c r="BJ85" s="5">
        <v>10.6</v>
      </c>
      <c r="BK85" s="5">
        <v>9.6</v>
      </c>
      <c r="BL85" s="5">
        <v>10.6</v>
      </c>
      <c r="BM85" s="5">
        <v>12.7</v>
      </c>
      <c r="BN85" s="5">
        <v>11.4</v>
      </c>
      <c r="BO85" s="5">
        <v>10.3</v>
      </c>
      <c r="BP85" s="5">
        <v>9.5</v>
      </c>
      <c r="BQ85" s="5">
        <v>11</v>
      </c>
      <c r="BR85" s="5">
        <v>11</v>
      </c>
      <c r="BS85" s="5">
        <v>9.6999999999999993</v>
      </c>
      <c r="BT85" s="5">
        <v>13.2</v>
      </c>
      <c r="BU85" s="5">
        <v>11.5</v>
      </c>
      <c r="BV85" s="5">
        <v>10.9</v>
      </c>
      <c r="BW85" s="5">
        <v>11.3</v>
      </c>
      <c r="BX85" s="5">
        <v>9.3000000000000007</v>
      </c>
      <c r="BY85" s="5">
        <v>10.4</v>
      </c>
      <c r="BZ85" s="5">
        <v>10.4</v>
      </c>
      <c r="CA85" s="5">
        <v>11.8</v>
      </c>
      <c r="CB85" s="5">
        <v>11</v>
      </c>
      <c r="CC85" s="5">
        <v>11.7</v>
      </c>
      <c r="CD85" s="5">
        <v>12.8</v>
      </c>
      <c r="CE85" s="4">
        <v>10.6</v>
      </c>
      <c r="CF85" s="4">
        <v>11.5</v>
      </c>
      <c r="CG85" s="4">
        <v>10.9</v>
      </c>
      <c r="CH85" s="4">
        <v>10.8</v>
      </c>
      <c r="CI85" s="4">
        <v>10</v>
      </c>
      <c r="CJ85" s="4"/>
      <c r="CK85" s="13"/>
      <c r="CL85" s="13"/>
      <c r="CM85" s="13"/>
    </row>
    <row r="86" spans="1:94" x14ac:dyDescent="0.25">
      <c r="A86" s="1" t="s">
        <v>45</v>
      </c>
      <c r="B86" s="5">
        <f t="shared" si="42"/>
        <v>5.4280487804878064</v>
      </c>
      <c r="C86" s="5">
        <f t="shared" si="43"/>
        <v>6.4899999999999993</v>
      </c>
      <c r="D86" s="9" t="s">
        <v>168</v>
      </c>
      <c r="E86" s="5">
        <v>2.2000000000000002</v>
      </c>
      <c r="F86" s="5">
        <v>5.6</v>
      </c>
      <c r="G86" s="5">
        <v>4.4000000000000004</v>
      </c>
      <c r="H86" s="5">
        <v>5</v>
      </c>
      <c r="I86" s="5">
        <v>5</v>
      </c>
      <c r="J86" s="5">
        <v>2.8</v>
      </c>
      <c r="K86" s="5">
        <v>6.1</v>
      </c>
      <c r="L86" s="5">
        <v>5</v>
      </c>
      <c r="M86" s="5">
        <v>2.2000000000000002</v>
      </c>
      <c r="N86" s="5">
        <v>5</v>
      </c>
      <c r="O86" s="5">
        <v>3.9</v>
      </c>
      <c r="P86" s="5">
        <v>1.1000000000000001</v>
      </c>
      <c r="Q86" s="5">
        <v>5</v>
      </c>
      <c r="R86" s="5">
        <v>0</v>
      </c>
      <c r="S86" s="5">
        <v>4.4000000000000004</v>
      </c>
      <c r="T86" s="5">
        <v>6.1</v>
      </c>
      <c r="U86" s="5">
        <v>6.1</v>
      </c>
      <c r="V86" s="5">
        <v>2.8</v>
      </c>
      <c r="W86" s="5">
        <v>2.2000000000000002</v>
      </c>
      <c r="X86" s="5">
        <v>4.4000000000000004</v>
      </c>
      <c r="Y86" s="5">
        <v>6.7</v>
      </c>
      <c r="Z86" s="5">
        <v>3.3</v>
      </c>
      <c r="AA86" s="5">
        <v>4.4000000000000004</v>
      </c>
      <c r="AB86" s="5">
        <v>4.4000000000000004</v>
      </c>
      <c r="AC86" s="5">
        <v>2.8</v>
      </c>
      <c r="AD86" s="5">
        <v>7.2</v>
      </c>
      <c r="AE86" s="5">
        <v>6.1</v>
      </c>
      <c r="AF86" s="5">
        <v>4.4000000000000004</v>
      </c>
      <c r="AG86" s="5">
        <v>3.9</v>
      </c>
      <c r="AH86" s="5">
        <v>6.7</v>
      </c>
      <c r="AI86" s="5">
        <v>7.2</v>
      </c>
      <c r="AJ86" s="5">
        <v>3.9</v>
      </c>
      <c r="AK86" s="5">
        <v>6.1</v>
      </c>
      <c r="AL86" s="5">
        <v>3.3</v>
      </c>
      <c r="AM86" s="5">
        <v>2.8</v>
      </c>
      <c r="AN86" s="5">
        <v>1.7</v>
      </c>
      <c r="AO86" s="5">
        <v>6.7</v>
      </c>
      <c r="AP86" s="5">
        <v>5</v>
      </c>
      <c r="AQ86" s="5">
        <v>5.6</v>
      </c>
      <c r="AR86" s="5">
        <v>7.2</v>
      </c>
      <c r="AS86" s="5">
        <v>5.3</v>
      </c>
      <c r="AT86" s="5">
        <v>5.6</v>
      </c>
      <c r="AU86" s="5">
        <v>8</v>
      </c>
      <c r="AV86" s="5">
        <v>6.3</v>
      </c>
      <c r="AW86" s="5">
        <v>5.5</v>
      </c>
      <c r="AX86" s="5">
        <v>3.6</v>
      </c>
      <c r="AY86" s="5">
        <v>3.6</v>
      </c>
      <c r="AZ86" s="5">
        <v>4.4000000000000004</v>
      </c>
      <c r="BA86" s="5">
        <v>4.2</v>
      </c>
      <c r="BB86" s="5">
        <v>6</v>
      </c>
      <c r="BC86" s="5">
        <v>7.4</v>
      </c>
      <c r="BD86" s="5">
        <v>6</v>
      </c>
      <c r="BE86" s="5">
        <v>7.4</v>
      </c>
      <c r="BF86" s="5">
        <v>6.6</v>
      </c>
      <c r="BG86" s="5">
        <v>7.1</v>
      </c>
      <c r="BH86" s="5">
        <v>4.9000000000000004</v>
      </c>
      <c r="BI86" s="5">
        <v>5</v>
      </c>
      <c r="BJ86" s="5">
        <v>9.8000000000000007</v>
      </c>
      <c r="BK86" s="5">
        <v>8.4</v>
      </c>
      <c r="BL86" s="5">
        <v>5.0999999999999996</v>
      </c>
      <c r="BM86" s="5">
        <v>7.4</v>
      </c>
      <c r="BN86" s="5">
        <v>7.7</v>
      </c>
      <c r="BO86" s="5">
        <v>6.2</v>
      </c>
      <c r="BP86" s="5">
        <v>6.2</v>
      </c>
      <c r="BQ86" s="5">
        <v>7.6</v>
      </c>
      <c r="BR86" s="5">
        <v>7.1</v>
      </c>
      <c r="BS86" s="5">
        <v>8.1</v>
      </c>
      <c r="BT86" s="5">
        <v>7.6</v>
      </c>
      <c r="BU86" s="5">
        <v>6.6</v>
      </c>
      <c r="BV86" s="5">
        <v>8.1</v>
      </c>
      <c r="BW86" s="5">
        <v>6.2</v>
      </c>
      <c r="BX86" s="5">
        <v>6.9</v>
      </c>
      <c r="BY86" s="5">
        <v>5</v>
      </c>
      <c r="BZ86" s="5">
        <v>9</v>
      </c>
      <c r="CA86" s="5">
        <v>1.5</v>
      </c>
      <c r="CB86" s="5">
        <v>7.6</v>
      </c>
      <c r="CC86" s="5">
        <v>7.3</v>
      </c>
      <c r="CD86" s="5">
        <v>6.1</v>
      </c>
      <c r="CE86" s="4">
        <v>5.9</v>
      </c>
      <c r="CF86" s="4">
        <v>5.2</v>
      </c>
      <c r="CG86" s="4">
        <v>6.8</v>
      </c>
      <c r="CH86" s="4">
        <v>6.1</v>
      </c>
      <c r="CI86" s="4">
        <v>3.6</v>
      </c>
      <c r="CJ86" s="4"/>
      <c r="CK86" s="13"/>
      <c r="CL86" s="13"/>
      <c r="CM86" s="13"/>
    </row>
    <row r="87" spans="1:94" x14ac:dyDescent="0.25">
      <c r="A87" s="1" t="s">
        <v>46</v>
      </c>
      <c r="B87" s="5">
        <f t="shared" si="42"/>
        <v>0.71951219512195119</v>
      </c>
      <c r="C87" s="5">
        <f t="shared" si="43"/>
        <v>0.72333333333333305</v>
      </c>
      <c r="D87" s="9" t="s">
        <v>169</v>
      </c>
      <c r="E87" s="5">
        <v>2.2000000000000002</v>
      </c>
      <c r="F87" s="5">
        <v>-1.1000000000000001</v>
      </c>
      <c r="G87" s="5">
        <v>-1.1000000000000001</v>
      </c>
      <c r="H87" s="5">
        <v>2.2000000000000002</v>
      </c>
      <c r="I87" s="5">
        <v>2.2000000000000002</v>
      </c>
      <c r="J87" s="5">
        <v>1.7</v>
      </c>
      <c r="K87" s="5">
        <v>0.6</v>
      </c>
      <c r="L87" s="5">
        <v>2.8</v>
      </c>
      <c r="M87" s="5">
        <v>0.6</v>
      </c>
      <c r="N87" s="5">
        <v>-2.8</v>
      </c>
      <c r="O87" s="5">
        <v>0.6</v>
      </c>
      <c r="P87" s="5">
        <v>-2.2000000000000002</v>
      </c>
      <c r="Q87" s="5">
        <v>-2.8</v>
      </c>
      <c r="R87" s="5">
        <v>0</v>
      </c>
      <c r="S87" s="5">
        <v>-1.1000000000000001</v>
      </c>
      <c r="T87" s="5">
        <v>1.1000000000000001</v>
      </c>
      <c r="U87" s="5">
        <v>0.6</v>
      </c>
      <c r="V87" s="5">
        <v>-2.2000000000000002</v>
      </c>
      <c r="W87" s="5">
        <v>1.1000000000000001</v>
      </c>
      <c r="X87" s="5">
        <v>-1.1000000000000001</v>
      </c>
      <c r="Y87" s="5">
        <v>-0.6</v>
      </c>
      <c r="Z87" s="5">
        <v>0.6</v>
      </c>
      <c r="AA87" s="5">
        <v>0</v>
      </c>
      <c r="AB87" s="5">
        <v>2.8</v>
      </c>
      <c r="AC87" s="5">
        <v>0.6</v>
      </c>
      <c r="AD87" s="5">
        <v>3.3</v>
      </c>
      <c r="AE87" s="5">
        <v>1.7</v>
      </c>
      <c r="AF87" s="5">
        <v>-0.6</v>
      </c>
      <c r="AG87" s="5">
        <v>1.1000000000000001</v>
      </c>
      <c r="AH87" s="5">
        <v>-0.6</v>
      </c>
      <c r="AI87" s="5">
        <v>2.8</v>
      </c>
      <c r="AJ87" s="5">
        <v>2.2000000000000002</v>
      </c>
      <c r="AK87" s="5">
        <v>1.7</v>
      </c>
      <c r="AL87" s="5">
        <v>-1.7</v>
      </c>
      <c r="AM87" s="5">
        <v>-3.3</v>
      </c>
      <c r="AN87" s="5">
        <v>-1.1000000000000001</v>
      </c>
      <c r="AO87" s="5">
        <v>2.8</v>
      </c>
      <c r="AP87" s="5">
        <v>1.7</v>
      </c>
      <c r="AQ87" s="5">
        <v>1.1000000000000001</v>
      </c>
      <c r="AR87" s="5">
        <v>0.6</v>
      </c>
      <c r="AS87" s="5">
        <v>0.5</v>
      </c>
      <c r="AT87" s="5">
        <v>0.8</v>
      </c>
      <c r="AU87" s="5">
        <v>2.5</v>
      </c>
      <c r="AV87" s="5">
        <v>1.2</v>
      </c>
      <c r="AW87" s="5">
        <v>1.7</v>
      </c>
      <c r="AX87" s="5">
        <v>-0.2</v>
      </c>
      <c r="AY87" s="5">
        <v>1.7</v>
      </c>
      <c r="AZ87" s="5">
        <v>-5.9</v>
      </c>
      <c r="BA87" s="5">
        <v>-0.5</v>
      </c>
      <c r="BB87" s="5">
        <v>2.2999999999999998</v>
      </c>
      <c r="BC87" s="5">
        <v>2.7</v>
      </c>
      <c r="BD87" s="5">
        <v>1.2</v>
      </c>
      <c r="BE87" s="5">
        <v>-1.3</v>
      </c>
      <c r="BF87" s="5">
        <v>2.9</v>
      </c>
      <c r="BG87" s="5">
        <v>-4.7</v>
      </c>
      <c r="BH87" s="5">
        <v>-0.2</v>
      </c>
      <c r="BI87" s="5">
        <v>3.6</v>
      </c>
      <c r="BJ87" s="5">
        <v>3.1</v>
      </c>
      <c r="BK87" s="5">
        <v>-1.5</v>
      </c>
      <c r="BL87" s="5">
        <v>-0.7</v>
      </c>
      <c r="BM87" s="5">
        <v>1.2</v>
      </c>
      <c r="BN87" s="5">
        <v>3</v>
      </c>
      <c r="BO87" s="5">
        <v>1.7</v>
      </c>
      <c r="BP87" s="5">
        <v>1.7</v>
      </c>
      <c r="BQ87" s="5">
        <v>3.3</v>
      </c>
      <c r="BR87" s="5">
        <v>-1.9</v>
      </c>
      <c r="BS87" s="5">
        <v>-0.7</v>
      </c>
      <c r="BT87" s="5">
        <v>2.6</v>
      </c>
      <c r="BU87" s="5">
        <v>2.9</v>
      </c>
      <c r="BV87" s="5">
        <v>-2.8</v>
      </c>
      <c r="BW87" s="5">
        <v>1.5</v>
      </c>
      <c r="BX87" s="5">
        <v>0.9</v>
      </c>
      <c r="BY87" s="5">
        <v>0.4</v>
      </c>
      <c r="BZ87" s="5">
        <v>3.7</v>
      </c>
      <c r="CA87" s="5">
        <v>2.2000000000000002</v>
      </c>
      <c r="CB87" s="5">
        <v>1.6</v>
      </c>
      <c r="CC87" s="5">
        <v>1</v>
      </c>
      <c r="CD87" s="5">
        <v>4.8</v>
      </c>
      <c r="CE87" s="4">
        <v>4.0999999999999996</v>
      </c>
      <c r="CF87" s="4">
        <v>0</v>
      </c>
      <c r="CG87" s="4">
        <v>0.6</v>
      </c>
      <c r="CH87" s="4">
        <v>1.6</v>
      </c>
      <c r="CI87" s="4">
        <v>-1.8</v>
      </c>
      <c r="CJ87" s="4"/>
      <c r="CK87" s="13"/>
      <c r="CL87" s="13"/>
      <c r="CM87" s="13"/>
    </row>
    <row r="88" spans="1:94" x14ac:dyDescent="0.25">
      <c r="A88" s="1" t="s">
        <v>47</v>
      </c>
      <c r="B88" s="5">
        <f t="shared" si="42"/>
        <v>-3.6914634146341454</v>
      </c>
      <c r="C88" s="5">
        <f t="shared" si="43"/>
        <v>-3.4733333333333336</v>
      </c>
      <c r="D88" s="9" t="s">
        <v>139</v>
      </c>
      <c r="E88" s="5">
        <v>-4.4000000000000004</v>
      </c>
      <c r="F88" s="5">
        <v>-4.4000000000000004</v>
      </c>
      <c r="G88" s="5">
        <v>0.6</v>
      </c>
      <c r="H88" s="5">
        <v>-5</v>
      </c>
      <c r="I88" s="5">
        <v>-3.9</v>
      </c>
      <c r="J88" s="5">
        <v>-2.8</v>
      </c>
      <c r="K88" s="5">
        <v>-0.6</v>
      </c>
      <c r="L88" s="5">
        <v>-1.7</v>
      </c>
      <c r="M88" s="5">
        <v>-5.6</v>
      </c>
      <c r="N88" s="5">
        <v>-5.6</v>
      </c>
      <c r="O88" s="5">
        <v>-5</v>
      </c>
      <c r="P88" s="5">
        <v>-3.9</v>
      </c>
      <c r="Q88" s="5">
        <v>-0.6</v>
      </c>
      <c r="R88" s="5">
        <v>-3.3</v>
      </c>
      <c r="S88" s="5">
        <v>-5</v>
      </c>
      <c r="T88" s="5">
        <v>-6.7</v>
      </c>
      <c r="U88" s="5">
        <v>-2.8</v>
      </c>
      <c r="V88" s="5">
        <v>-3.9</v>
      </c>
      <c r="W88" s="5">
        <v>-12.2</v>
      </c>
      <c r="X88" s="5">
        <v>-2.8</v>
      </c>
      <c r="Y88" s="5">
        <v>-4.4000000000000004</v>
      </c>
      <c r="Z88" s="5">
        <v>-6.7</v>
      </c>
      <c r="AA88" s="5">
        <v>-8.3000000000000007</v>
      </c>
      <c r="AB88" s="5">
        <v>-0.6</v>
      </c>
      <c r="AC88" s="5">
        <v>-3.9</v>
      </c>
      <c r="AD88" s="5">
        <v>0</v>
      </c>
      <c r="AE88" s="5">
        <v>-5</v>
      </c>
      <c r="AF88" s="5">
        <v>-3.3</v>
      </c>
      <c r="AG88" s="5">
        <v>-2.8</v>
      </c>
      <c r="AH88" s="5">
        <v>-2.8</v>
      </c>
      <c r="AI88" s="5">
        <v>-1.7</v>
      </c>
      <c r="AJ88" s="5">
        <v>-2.2000000000000002</v>
      </c>
      <c r="AK88" s="5">
        <v>-2.2000000000000002</v>
      </c>
      <c r="AL88" s="5">
        <v>-7.2</v>
      </c>
      <c r="AM88" s="5">
        <v>-0.6</v>
      </c>
      <c r="AN88" s="5">
        <v>-3.9</v>
      </c>
      <c r="AO88" s="5">
        <v>-3.9</v>
      </c>
      <c r="AP88" s="5">
        <v>-0.6</v>
      </c>
      <c r="AQ88" s="5">
        <v>-6.1</v>
      </c>
      <c r="AR88" s="5">
        <v>-4.4000000000000004</v>
      </c>
      <c r="AS88" s="5">
        <v>-8.1</v>
      </c>
      <c r="AT88" s="5">
        <v>-6.7</v>
      </c>
      <c r="AU88" s="5">
        <v>-4</v>
      </c>
      <c r="AV88" s="5">
        <v>-2</v>
      </c>
      <c r="AW88" s="5">
        <v>-1</v>
      </c>
      <c r="AX88" s="5">
        <v>-5.7</v>
      </c>
      <c r="AY88" s="5">
        <v>-2.5</v>
      </c>
      <c r="AZ88" s="5">
        <v>-2.7</v>
      </c>
      <c r="BA88" s="5">
        <v>-14.3</v>
      </c>
      <c r="BB88" s="5">
        <v>-2.2999999999999998</v>
      </c>
      <c r="BC88" s="5">
        <v>-1.7</v>
      </c>
      <c r="BD88" s="5">
        <v>-0.1</v>
      </c>
      <c r="BE88" s="5">
        <v>-1.6</v>
      </c>
      <c r="BF88" s="5">
        <v>-0.9</v>
      </c>
      <c r="BG88" s="5">
        <v>-1.6</v>
      </c>
      <c r="BH88" s="5">
        <v>-3.8</v>
      </c>
      <c r="BI88" s="5">
        <v>-9.3000000000000007</v>
      </c>
      <c r="BJ88" s="5">
        <v>-3.7</v>
      </c>
      <c r="BK88" s="5">
        <v>-2.4</v>
      </c>
      <c r="BL88" s="5">
        <v>-6.6</v>
      </c>
      <c r="BM88" s="5">
        <v>-2.5</v>
      </c>
      <c r="BN88" s="5">
        <v>1.7</v>
      </c>
      <c r="BO88" s="5">
        <v>-0.1</v>
      </c>
      <c r="BP88" s="5">
        <v>-3.6</v>
      </c>
      <c r="BQ88" s="5">
        <v>-1</v>
      </c>
      <c r="BR88" s="5">
        <v>-3.7</v>
      </c>
      <c r="BS88" s="5">
        <v>-4.5999999999999996</v>
      </c>
      <c r="BT88" s="5">
        <v>-2.5</v>
      </c>
      <c r="BU88" s="5">
        <v>-2.2000000000000002</v>
      </c>
      <c r="BV88" s="5">
        <v>-12</v>
      </c>
      <c r="BW88" s="5">
        <v>-3.3</v>
      </c>
      <c r="BX88" s="5">
        <v>-0.3</v>
      </c>
      <c r="BY88" s="5">
        <v>-0.4</v>
      </c>
      <c r="BZ88" s="5">
        <v>-9.5</v>
      </c>
      <c r="CA88" s="5">
        <v>-4.3</v>
      </c>
      <c r="CB88" s="5">
        <v>-0.9</v>
      </c>
      <c r="CC88" s="5">
        <v>-3.8</v>
      </c>
      <c r="CD88" s="5">
        <v>-8.9</v>
      </c>
      <c r="CE88" s="4">
        <v>-5.3</v>
      </c>
      <c r="CF88" s="4">
        <v>2.2000000000000002</v>
      </c>
      <c r="CG88" s="4">
        <v>-4.3</v>
      </c>
      <c r="CH88" s="4">
        <v>-2.2000000000000002</v>
      </c>
      <c r="CI88" s="4">
        <v>-5.5</v>
      </c>
      <c r="CJ88" s="4"/>
      <c r="CK88" s="13"/>
      <c r="CL88" s="13"/>
      <c r="CM88" s="13"/>
    </row>
    <row r="89" spans="1:94" ht="15.75" thickBot="1" x14ac:dyDescent="0.3">
      <c r="A89" s="1" t="s">
        <v>48</v>
      </c>
      <c r="B89" s="5">
        <f t="shared" si="42"/>
        <v>-6.6914634146341498</v>
      </c>
      <c r="C89" s="5">
        <f t="shared" si="43"/>
        <v>-6.4766666666666675</v>
      </c>
      <c r="D89" s="9" t="s">
        <v>139</v>
      </c>
      <c r="E89" s="5">
        <v>-8.9</v>
      </c>
      <c r="F89" s="5">
        <v>-7.8</v>
      </c>
      <c r="G89" s="5">
        <v>-3.3</v>
      </c>
      <c r="H89" s="5">
        <v>-6.7</v>
      </c>
      <c r="I89" s="5">
        <v>-9.4</v>
      </c>
      <c r="J89" s="5">
        <v>-5.6</v>
      </c>
      <c r="K89" s="5">
        <v>-6.1</v>
      </c>
      <c r="L89" s="5">
        <v>-6.1</v>
      </c>
      <c r="M89" s="5">
        <v>-8.9</v>
      </c>
      <c r="N89" s="5">
        <v>-6.1</v>
      </c>
      <c r="O89" s="5">
        <v>-5.6</v>
      </c>
      <c r="P89" s="5">
        <v>-12.8</v>
      </c>
      <c r="Q89" s="5">
        <v>-6.1</v>
      </c>
      <c r="R89" s="5">
        <v>-3.9</v>
      </c>
      <c r="S89" s="5">
        <v>-13.3</v>
      </c>
      <c r="T89" s="5">
        <v>-3.9</v>
      </c>
      <c r="U89" s="5">
        <v>-2.2000000000000002</v>
      </c>
      <c r="V89" s="5">
        <v>-5.6</v>
      </c>
      <c r="W89" s="5">
        <v>-7.2</v>
      </c>
      <c r="X89" s="5">
        <v>-10</v>
      </c>
      <c r="Y89" s="5">
        <v>-3.9</v>
      </c>
      <c r="Z89" s="5">
        <v>-3.9</v>
      </c>
      <c r="AA89" s="5">
        <v>-4.4000000000000004</v>
      </c>
      <c r="AB89" s="5">
        <v>-5</v>
      </c>
      <c r="AC89" s="5">
        <v>-5</v>
      </c>
      <c r="AD89" s="5">
        <v>-4.4000000000000004</v>
      </c>
      <c r="AE89" s="5">
        <v>-3.9</v>
      </c>
      <c r="AF89" s="5">
        <v>-16.7</v>
      </c>
      <c r="AG89" s="5">
        <v>-6.1</v>
      </c>
      <c r="AH89" s="5">
        <v>-2.2000000000000002</v>
      </c>
      <c r="AI89" s="5">
        <v>-8.9</v>
      </c>
      <c r="AJ89" s="5">
        <v>-17.8</v>
      </c>
      <c r="AK89" s="5">
        <v>-2.8</v>
      </c>
      <c r="AL89" s="5">
        <v>-6.9</v>
      </c>
      <c r="AM89" s="5">
        <v>-12.8</v>
      </c>
      <c r="AN89" s="5">
        <v>-11.1</v>
      </c>
      <c r="AO89" s="5">
        <v>-4.4000000000000004</v>
      </c>
      <c r="AP89" s="5">
        <v>-2.8</v>
      </c>
      <c r="AQ89" s="5">
        <v>-7.2</v>
      </c>
      <c r="AR89" s="5">
        <v>-3.9</v>
      </c>
      <c r="AS89" s="5">
        <v>-5.7</v>
      </c>
      <c r="AT89" s="5">
        <v>-13.5</v>
      </c>
      <c r="AU89" s="5">
        <v>-1.7</v>
      </c>
      <c r="AV89" s="5">
        <v>-12.2</v>
      </c>
      <c r="AW89" s="5">
        <v>-3.6</v>
      </c>
      <c r="AX89" s="5">
        <v>-5.4</v>
      </c>
      <c r="AY89" s="5">
        <v>-13.2</v>
      </c>
      <c r="AZ89" s="5">
        <v>-11.3</v>
      </c>
      <c r="BA89" s="5">
        <v>-12.5</v>
      </c>
      <c r="BB89" s="5">
        <v>-4</v>
      </c>
      <c r="BC89" s="5">
        <v>-4.0999999999999996</v>
      </c>
      <c r="BD89" s="5">
        <v>-2.8</v>
      </c>
      <c r="BE89" s="5">
        <v>-2.2999999999999998</v>
      </c>
      <c r="BF89" s="5">
        <v>-13.9</v>
      </c>
      <c r="BG89" s="5">
        <v>-4.5</v>
      </c>
      <c r="BH89" s="5">
        <v>-10.6</v>
      </c>
      <c r="BI89" s="5">
        <v>-3.8</v>
      </c>
      <c r="BJ89" s="5">
        <v>-8.1</v>
      </c>
      <c r="BK89" s="5">
        <v>-7.3</v>
      </c>
      <c r="BL89" s="5">
        <v>-12.5</v>
      </c>
      <c r="BM89" s="5">
        <v>-1.8</v>
      </c>
      <c r="BN89" s="5">
        <v>-9.6999999999999993</v>
      </c>
      <c r="BO89" s="5">
        <v>-0.6</v>
      </c>
      <c r="BP89" s="5">
        <v>-6.2</v>
      </c>
      <c r="BQ89" s="5">
        <v>-4.8</v>
      </c>
      <c r="BR89" s="5">
        <v>-1.8</v>
      </c>
      <c r="BS89" s="5">
        <v>-5.5</v>
      </c>
      <c r="BT89" s="5">
        <v>-2.1</v>
      </c>
      <c r="BU89" s="5">
        <v>-5.8</v>
      </c>
      <c r="BV89" s="5">
        <v>-3</v>
      </c>
      <c r="BW89" s="5">
        <v>-5.3</v>
      </c>
      <c r="BX89" s="5">
        <v>-15.2</v>
      </c>
      <c r="BY89" s="5">
        <v>-6.3</v>
      </c>
      <c r="BZ89" s="5">
        <v>-6.3</v>
      </c>
      <c r="CA89" s="5">
        <v>-5</v>
      </c>
      <c r="CB89" s="5">
        <v>-1</v>
      </c>
      <c r="CC89" s="5">
        <v>-10</v>
      </c>
      <c r="CD89" s="5">
        <v>-6.1</v>
      </c>
      <c r="CE89" s="4">
        <v>-5.4</v>
      </c>
      <c r="CF89" s="4">
        <v>-8.6999999999999993</v>
      </c>
      <c r="CG89" s="4">
        <v>-5.8</v>
      </c>
      <c r="CH89" s="4">
        <v>-5.7</v>
      </c>
      <c r="CI89" s="4"/>
      <c r="CJ89" s="4"/>
      <c r="CK89" s="13"/>
      <c r="CL89" s="13"/>
      <c r="CM89" s="13"/>
    </row>
    <row r="90" spans="1:94" s="23" customFormat="1" x14ac:dyDescent="0.25">
      <c r="A90" s="19" t="s">
        <v>58</v>
      </c>
      <c r="B90" s="18">
        <f t="shared" si="42"/>
        <v>-10.003658536585368</v>
      </c>
      <c r="C90" s="18">
        <f>AVERAGE(AW90:BZ90)</f>
        <v>-9.6266666666666669</v>
      </c>
      <c r="D90" s="20" t="s">
        <v>156</v>
      </c>
      <c r="E90" s="18">
        <f>MIN(E78:E89)</f>
        <v>-16.100000000000001</v>
      </c>
      <c r="F90" s="18">
        <f t="shared" ref="F90:BQ90" si="44">MIN(F78:F89)</f>
        <v>-7.8</v>
      </c>
      <c r="G90" s="18">
        <f t="shared" si="44"/>
        <v>-10</v>
      </c>
      <c r="H90" s="18">
        <f t="shared" si="44"/>
        <v>-6.7</v>
      </c>
      <c r="I90" s="18">
        <f t="shared" si="44"/>
        <v>-9.4</v>
      </c>
      <c r="J90" s="18">
        <f t="shared" si="44"/>
        <v>-9.4</v>
      </c>
      <c r="K90" s="18">
        <f t="shared" si="44"/>
        <v>-16.100000000000001</v>
      </c>
      <c r="L90" s="18">
        <f t="shared" si="44"/>
        <v>-6.1</v>
      </c>
      <c r="M90" s="18">
        <f t="shared" si="44"/>
        <v>-8.9</v>
      </c>
      <c r="N90" s="18">
        <f t="shared" si="44"/>
        <v>-6.1</v>
      </c>
      <c r="O90" s="18">
        <f t="shared" si="44"/>
        <v>-15</v>
      </c>
      <c r="P90" s="18">
        <f t="shared" si="44"/>
        <v>-12.8</v>
      </c>
      <c r="Q90" s="18">
        <f t="shared" si="44"/>
        <v>-11.1</v>
      </c>
      <c r="R90" s="18">
        <f t="shared" si="44"/>
        <v>-17.8</v>
      </c>
      <c r="S90" s="18">
        <f t="shared" si="44"/>
        <v>-13.3</v>
      </c>
      <c r="T90" s="18">
        <f t="shared" si="44"/>
        <v>-10</v>
      </c>
      <c r="U90" s="18">
        <f t="shared" si="44"/>
        <v>-4.4000000000000004</v>
      </c>
      <c r="V90" s="18">
        <f t="shared" si="44"/>
        <v>-12.2</v>
      </c>
      <c r="W90" s="18">
        <f t="shared" si="44"/>
        <v>-12.2</v>
      </c>
      <c r="X90" s="18">
        <f t="shared" si="44"/>
        <v>-13.3</v>
      </c>
      <c r="Y90" s="18">
        <f t="shared" si="44"/>
        <v>-13.3</v>
      </c>
      <c r="Z90" s="18">
        <f t="shared" si="44"/>
        <v>-6.7</v>
      </c>
      <c r="AA90" s="18">
        <f t="shared" si="44"/>
        <v>-11.7</v>
      </c>
      <c r="AB90" s="18">
        <f t="shared" si="44"/>
        <v>-7.2</v>
      </c>
      <c r="AC90" s="18">
        <f t="shared" si="44"/>
        <v>-5</v>
      </c>
      <c r="AD90" s="18">
        <f t="shared" si="44"/>
        <v>-12.8</v>
      </c>
      <c r="AE90" s="18">
        <f t="shared" si="44"/>
        <v>-10</v>
      </c>
      <c r="AF90" s="18">
        <f t="shared" si="44"/>
        <v>-16.7</v>
      </c>
      <c r="AG90" s="18">
        <f t="shared" si="44"/>
        <v>-6.1</v>
      </c>
      <c r="AH90" s="18">
        <f t="shared" si="44"/>
        <v>-5.6</v>
      </c>
      <c r="AI90" s="18">
        <f t="shared" si="44"/>
        <v>-8.9</v>
      </c>
      <c r="AJ90" s="18">
        <f t="shared" si="44"/>
        <v>-17.8</v>
      </c>
      <c r="AK90" s="18">
        <f t="shared" si="44"/>
        <v>-16.100000000000001</v>
      </c>
      <c r="AL90" s="18">
        <f t="shared" si="44"/>
        <v>-7.2</v>
      </c>
      <c r="AM90" s="18">
        <f t="shared" si="44"/>
        <v>-12.8</v>
      </c>
      <c r="AN90" s="18">
        <f t="shared" si="44"/>
        <v>-11.1</v>
      </c>
      <c r="AO90" s="18">
        <f t="shared" si="44"/>
        <v>-10.6</v>
      </c>
      <c r="AP90" s="18">
        <f t="shared" si="44"/>
        <v>-8.3000000000000007</v>
      </c>
      <c r="AQ90" s="18">
        <f t="shared" si="44"/>
        <v>-7.2</v>
      </c>
      <c r="AR90" s="18">
        <f t="shared" si="44"/>
        <v>-6.7</v>
      </c>
      <c r="AS90" s="18">
        <f t="shared" si="44"/>
        <v>-8.1</v>
      </c>
      <c r="AT90" s="18">
        <f t="shared" si="44"/>
        <v>-13.5</v>
      </c>
      <c r="AU90" s="18">
        <f t="shared" si="44"/>
        <v>-11.2</v>
      </c>
      <c r="AV90" s="18">
        <f t="shared" si="44"/>
        <v>-12.2</v>
      </c>
      <c r="AW90" s="18">
        <f t="shared" si="44"/>
        <v>-7.6</v>
      </c>
      <c r="AX90" s="18">
        <f t="shared" si="44"/>
        <v>-11.9</v>
      </c>
      <c r="AY90" s="18">
        <f t="shared" si="44"/>
        <v>-13.2</v>
      </c>
      <c r="AZ90" s="18">
        <f t="shared" si="44"/>
        <v>-11.3</v>
      </c>
      <c r="BA90" s="18">
        <f t="shared" si="44"/>
        <v>-14.3</v>
      </c>
      <c r="BB90" s="18">
        <f t="shared" si="44"/>
        <v>-10.4</v>
      </c>
      <c r="BC90" s="18">
        <f t="shared" si="44"/>
        <v>-4.4000000000000004</v>
      </c>
      <c r="BD90" s="18">
        <f t="shared" si="44"/>
        <v>-8</v>
      </c>
      <c r="BE90" s="18">
        <f t="shared" si="44"/>
        <v>-11.2</v>
      </c>
      <c r="BF90" s="18">
        <f t="shared" si="44"/>
        <v>-13.9</v>
      </c>
      <c r="BG90" s="18">
        <f t="shared" si="44"/>
        <v>-9.1</v>
      </c>
      <c r="BH90" s="18">
        <f t="shared" si="44"/>
        <v>-10.6</v>
      </c>
      <c r="BI90" s="18">
        <f t="shared" si="44"/>
        <v>-14.1</v>
      </c>
      <c r="BJ90" s="18">
        <f t="shared" si="44"/>
        <v>-8.1</v>
      </c>
      <c r="BK90" s="18">
        <f t="shared" si="44"/>
        <v>-7.3</v>
      </c>
      <c r="BL90" s="18">
        <f t="shared" si="44"/>
        <v>-12.5</v>
      </c>
      <c r="BM90" s="18">
        <f t="shared" si="44"/>
        <v>-9</v>
      </c>
      <c r="BN90" s="18">
        <f t="shared" si="44"/>
        <v>-10.1</v>
      </c>
      <c r="BO90" s="18">
        <f t="shared" si="44"/>
        <v>-3.1</v>
      </c>
      <c r="BP90" s="18">
        <f t="shared" si="44"/>
        <v>-6.2</v>
      </c>
      <c r="BQ90" s="18">
        <f t="shared" si="44"/>
        <v>-4.8</v>
      </c>
      <c r="BR90" s="18">
        <f t="shared" ref="BR90:CI90" si="45">MIN(BR78:BR89)</f>
        <v>-7.8</v>
      </c>
      <c r="BS90" s="18">
        <f t="shared" si="45"/>
        <v>-5.5</v>
      </c>
      <c r="BT90" s="18">
        <f t="shared" si="45"/>
        <v>-12.2</v>
      </c>
      <c r="BU90" s="18">
        <f t="shared" si="45"/>
        <v>-9.8000000000000007</v>
      </c>
      <c r="BV90" s="18">
        <f t="shared" si="45"/>
        <v>-12</v>
      </c>
      <c r="BW90" s="18">
        <f t="shared" si="45"/>
        <v>-9.1999999999999993</v>
      </c>
      <c r="BX90" s="18">
        <f t="shared" si="45"/>
        <v>-15.2</v>
      </c>
      <c r="BY90" s="18">
        <f t="shared" si="45"/>
        <v>-6.5</v>
      </c>
      <c r="BZ90" s="18">
        <f t="shared" si="45"/>
        <v>-9.5</v>
      </c>
      <c r="CA90" s="18">
        <f t="shared" si="45"/>
        <v>-8.1</v>
      </c>
      <c r="CB90" s="18">
        <f t="shared" si="45"/>
        <v>-8</v>
      </c>
      <c r="CC90" s="18">
        <f t="shared" si="45"/>
        <v>-10</v>
      </c>
      <c r="CD90" s="18">
        <f t="shared" si="45"/>
        <v>-9.9</v>
      </c>
      <c r="CE90" s="18">
        <f t="shared" si="45"/>
        <v>-5.4</v>
      </c>
      <c r="CF90" s="18">
        <f t="shared" si="45"/>
        <v>-8.6999999999999993</v>
      </c>
      <c r="CG90" s="18">
        <f t="shared" si="45"/>
        <v>-8.4</v>
      </c>
      <c r="CH90" s="18">
        <f t="shared" si="45"/>
        <v>-7.5</v>
      </c>
      <c r="CI90" s="18">
        <f t="shared" si="45"/>
        <v>-8.8000000000000007</v>
      </c>
      <c r="CJ90" s="39"/>
    </row>
    <row r="91" spans="1:94" ht="15.75" thickBo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row>
    <row r="92" spans="1:94" s="59" customFormat="1" ht="30.75" thickBot="1" x14ac:dyDescent="0.3">
      <c r="A92" s="58" t="s">
        <v>59</v>
      </c>
      <c r="B92" s="41" t="s">
        <v>281</v>
      </c>
      <c r="C92" s="41" t="s">
        <v>51</v>
      </c>
      <c r="D92" s="62" t="s">
        <v>53</v>
      </c>
      <c r="E92" s="56" t="s">
        <v>1</v>
      </c>
      <c r="F92" s="56" t="s">
        <v>2</v>
      </c>
      <c r="G92" s="56" t="s">
        <v>3</v>
      </c>
      <c r="H92" s="56" t="s">
        <v>4</v>
      </c>
      <c r="I92" s="56" t="s">
        <v>5</v>
      </c>
      <c r="J92" s="56" t="s">
        <v>6</v>
      </c>
      <c r="K92" s="56" t="s">
        <v>7</v>
      </c>
      <c r="L92" s="56" t="s">
        <v>8</v>
      </c>
      <c r="M92" s="57" t="s">
        <v>9</v>
      </c>
      <c r="N92" s="57" t="s">
        <v>10</v>
      </c>
      <c r="O92" s="57" t="s">
        <v>11</v>
      </c>
      <c r="P92" s="57" t="s">
        <v>12</v>
      </c>
      <c r="Q92" s="57" t="s">
        <v>13</v>
      </c>
      <c r="R92" s="57" t="s">
        <v>14</v>
      </c>
      <c r="S92" s="57" t="s">
        <v>15</v>
      </c>
      <c r="T92" s="57" t="s">
        <v>16</v>
      </c>
      <c r="U92" s="57" t="s">
        <v>17</v>
      </c>
      <c r="V92" s="57" t="s">
        <v>18</v>
      </c>
      <c r="W92" s="57" t="s">
        <v>19</v>
      </c>
      <c r="X92" s="57" t="s">
        <v>20</v>
      </c>
      <c r="Y92" s="57" t="s">
        <v>21</v>
      </c>
      <c r="Z92" s="57" t="s">
        <v>22</v>
      </c>
      <c r="AA92" s="57" t="s">
        <v>23</v>
      </c>
      <c r="AB92" s="57" t="s">
        <v>24</v>
      </c>
      <c r="AC92" s="57" t="s">
        <v>25</v>
      </c>
      <c r="AD92" s="57" t="s">
        <v>26</v>
      </c>
      <c r="AE92" s="57" t="s">
        <v>27</v>
      </c>
      <c r="AF92" s="57" t="s">
        <v>28</v>
      </c>
      <c r="AG92" s="57" t="s">
        <v>29</v>
      </c>
      <c r="AH92" s="57" t="s">
        <v>30</v>
      </c>
      <c r="AI92" s="56" t="s">
        <v>31</v>
      </c>
      <c r="AJ92" s="56" t="s">
        <v>32</v>
      </c>
      <c r="AK92" s="56" t="s">
        <v>33</v>
      </c>
      <c r="AL92" s="56" t="s">
        <v>34</v>
      </c>
      <c r="AM92" s="56" t="s">
        <v>35</v>
      </c>
      <c r="AN92" s="56" t="s">
        <v>36</v>
      </c>
      <c r="AO92" s="58">
        <v>1973</v>
      </c>
      <c r="AP92" s="58">
        <v>1974</v>
      </c>
      <c r="AQ92" s="58">
        <v>1975</v>
      </c>
      <c r="AR92" s="58">
        <v>1976</v>
      </c>
      <c r="AS92" s="58">
        <v>1977</v>
      </c>
      <c r="AT92" s="58">
        <v>1978</v>
      </c>
      <c r="AU92" s="58">
        <v>1979</v>
      </c>
      <c r="AV92" s="58">
        <v>1980</v>
      </c>
      <c r="AW92" s="58">
        <v>1981</v>
      </c>
      <c r="AX92" s="58">
        <v>1982</v>
      </c>
      <c r="AY92" s="58">
        <v>1983</v>
      </c>
      <c r="AZ92" s="58">
        <v>1984</v>
      </c>
      <c r="BA92" s="58">
        <v>1985</v>
      </c>
      <c r="BB92" s="58">
        <v>1986</v>
      </c>
      <c r="BC92" s="58">
        <v>1987</v>
      </c>
      <c r="BD92" s="58">
        <v>1988</v>
      </c>
      <c r="BE92" s="58">
        <v>1989</v>
      </c>
      <c r="BF92" s="58">
        <v>1990</v>
      </c>
      <c r="BG92" s="58">
        <v>1991</v>
      </c>
      <c r="BH92" s="58">
        <v>1992</v>
      </c>
      <c r="BI92" s="58">
        <v>1993</v>
      </c>
      <c r="BJ92" s="58">
        <v>1994</v>
      </c>
      <c r="BK92" s="58">
        <v>1995</v>
      </c>
      <c r="BL92" s="58">
        <v>1996</v>
      </c>
      <c r="BM92" s="58">
        <v>1997</v>
      </c>
      <c r="BN92" s="58">
        <v>1998</v>
      </c>
      <c r="BO92" s="58">
        <v>1999</v>
      </c>
      <c r="BP92" s="58">
        <v>2000</v>
      </c>
      <c r="BQ92" s="58">
        <v>2001</v>
      </c>
      <c r="BR92" s="58">
        <v>2002</v>
      </c>
      <c r="BS92" s="58">
        <v>2003</v>
      </c>
      <c r="BT92" s="58">
        <v>2004</v>
      </c>
      <c r="BU92" s="58">
        <v>2005</v>
      </c>
      <c r="BV92" s="58">
        <v>2006</v>
      </c>
      <c r="BW92" s="58">
        <v>2007</v>
      </c>
      <c r="BX92" s="58">
        <v>2008</v>
      </c>
      <c r="BY92" s="58">
        <v>2009</v>
      </c>
      <c r="BZ92" s="58">
        <v>2010</v>
      </c>
      <c r="CA92" s="58">
        <v>2011</v>
      </c>
      <c r="CB92" s="58">
        <v>2012</v>
      </c>
      <c r="CC92" s="58">
        <v>2013</v>
      </c>
      <c r="CD92" s="58">
        <v>2014</v>
      </c>
      <c r="CE92" s="58">
        <v>2015</v>
      </c>
      <c r="CF92" s="58">
        <v>2016</v>
      </c>
      <c r="CG92" s="58">
        <v>2017</v>
      </c>
      <c r="CH92" s="58">
        <v>2018</v>
      </c>
      <c r="CI92" s="58">
        <v>2019</v>
      </c>
      <c r="CJ92" s="58"/>
    </row>
    <row r="93" spans="1:94" x14ac:dyDescent="0.25">
      <c r="A93" s="1" t="s">
        <v>37</v>
      </c>
      <c r="B93" s="5">
        <f>AVERAGE(E93:CH93)</f>
        <v>11.421951219512195</v>
      </c>
      <c r="C93" s="5">
        <f>AVERAGE(AW93:BZ93)</f>
        <v>12.113333333333335</v>
      </c>
      <c r="D93" s="9" t="s">
        <v>166</v>
      </c>
      <c r="E93" s="5">
        <v>6.1</v>
      </c>
      <c r="F93" s="5">
        <v>10.6</v>
      </c>
      <c r="G93" s="5">
        <v>10.6</v>
      </c>
      <c r="H93" s="5">
        <v>13.3</v>
      </c>
      <c r="I93" s="5">
        <v>13.9</v>
      </c>
      <c r="J93" s="5">
        <v>11.7</v>
      </c>
      <c r="K93" s="5">
        <v>10.6</v>
      </c>
      <c r="L93" s="5">
        <v>11.1</v>
      </c>
      <c r="M93" s="5">
        <v>13.3</v>
      </c>
      <c r="N93" s="5">
        <v>10</v>
      </c>
      <c r="O93" s="5">
        <v>10</v>
      </c>
      <c r="P93" s="5">
        <v>9.4</v>
      </c>
      <c r="Q93" s="5">
        <v>8.3000000000000007</v>
      </c>
      <c r="R93" s="5">
        <v>7.8</v>
      </c>
      <c r="S93" s="5">
        <v>10</v>
      </c>
      <c r="T93" s="5">
        <v>11.1</v>
      </c>
      <c r="U93" s="5">
        <v>12.8</v>
      </c>
      <c r="V93" s="5">
        <v>9.4</v>
      </c>
      <c r="W93" s="5">
        <v>8.3000000000000007</v>
      </c>
      <c r="X93" s="5">
        <v>10.6</v>
      </c>
      <c r="Y93" s="5">
        <v>8.9</v>
      </c>
      <c r="Z93" s="5">
        <v>12.2</v>
      </c>
      <c r="AA93" s="5">
        <v>11.7</v>
      </c>
      <c r="AB93" s="5">
        <v>12.2</v>
      </c>
      <c r="AC93" s="5">
        <v>13.3</v>
      </c>
      <c r="AD93" s="5">
        <v>11.1</v>
      </c>
      <c r="AE93" s="5">
        <v>10</v>
      </c>
      <c r="AF93" s="5">
        <v>10.6</v>
      </c>
      <c r="AG93" s="5">
        <v>10.6</v>
      </c>
      <c r="AH93" s="5">
        <v>11.1</v>
      </c>
      <c r="AI93" s="5">
        <v>11.7</v>
      </c>
      <c r="AJ93" s="5">
        <v>14.4</v>
      </c>
      <c r="AK93" s="5">
        <v>6.7</v>
      </c>
      <c r="AL93" s="5">
        <v>12.8</v>
      </c>
      <c r="AM93" s="5">
        <v>11.1</v>
      </c>
      <c r="AN93" s="5">
        <v>10</v>
      </c>
      <c r="AO93" s="5">
        <v>11.7</v>
      </c>
      <c r="AP93" s="5">
        <v>12.8</v>
      </c>
      <c r="AQ93" s="5">
        <v>11.7</v>
      </c>
      <c r="AR93" s="5">
        <v>12.2</v>
      </c>
      <c r="AS93" s="5">
        <v>11.8</v>
      </c>
      <c r="AT93" s="5">
        <v>9.6999999999999993</v>
      </c>
      <c r="AU93" s="5">
        <v>9.6</v>
      </c>
      <c r="AV93" s="5">
        <v>9.5</v>
      </c>
      <c r="AW93" s="5">
        <v>15.3</v>
      </c>
      <c r="AX93" s="5">
        <v>8.5</v>
      </c>
      <c r="AY93" s="5">
        <v>12</v>
      </c>
      <c r="AZ93" s="5">
        <v>13</v>
      </c>
      <c r="BA93" s="5">
        <v>8.5</v>
      </c>
      <c r="BB93" s="5">
        <v>12.9</v>
      </c>
      <c r="BC93" s="5">
        <v>12.2</v>
      </c>
      <c r="BD93" s="5">
        <v>12.6</v>
      </c>
      <c r="BE93" s="5">
        <v>11.9</v>
      </c>
      <c r="BF93" s="5">
        <v>10.8</v>
      </c>
      <c r="BG93" s="5">
        <v>11.3</v>
      </c>
      <c r="BH93" s="5">
        <v>14.8</v>
      </c>
      <c r="BI93" s="5">
        <v>11.6</v>
      </c>
      <c r="BJ93" s="5">
        <v>12</v>
      </c>
      <c r="BK93" s="5">
        <v>14.1</v>
      </c>
      <c r="BL93" s="5">
        <v>12.7</v>
      </c>
      <c r="BM93" s="5">
        <v>13.2</v>
      </c>
      <c r="BN93" s="5">
        <v>11.9</v>
      </c>
      <c r="BO93" s="5">
        <v>11.3</v>
      </c>
      <c r="BP93" s="5">
        <v>9.9</v>
      </c>
      <c r="BQ93" s="5">
        <v>11.7</v>
      </c>
      <c r="BR93" s="5">
        <v>13</v>
      </c>
      <c r="BS93" s="5">
        <v>13.7</v>
      </c>
      <c r="BT93" s="5">
        <v>11.9</v>
      </c>
      <c r="BU93" s="5">
        <v>14.6</v>
      </c>
      <c r="BV93" s="5">
        <v>12.8</v>
      </c>
      <c r="BW93" s="5">
        <v>12.3</v>
      </c>
      <c r="BX93" s="5">
        <v>10.3</v>
      </c>
      <c r="BY93" s="5">
        <v>8.5</v>
      </c>
      <c r="BZ93" s="5">
        <v>14.1</v>
      </c>
      <c r="CA93" s="5">
        <v>14</v>
      </c>
      <c r="CB93" s="5">
        <v>11.3</v>
      </c>
      <c r="CC93" s="5">
        <v>10</v>
      </c>
      <c r="CD93" s="5">
        <v>12.1</v>
      </c>
      <c r="CE93" s="2">
        <v>14.1</v>
      </c>
      <c r="CF93" s="2">
        <v>12.2</v>
      </c>
      <c r="CG93" s="2">
        <v>11.4</v>
      </c>
      <c r="CH93" s="4">
        <v>11.8</v>
      </c>
      <c r="CI93" s="4">
        <v>11.9</v>
      </c>
      <c r="CJ93" s="4"/>
      <c r="CK93" s="13"/>
      <c r="CL93" s="13"/>
      <c r="CM93" s="13"/>
      <c r="CN93" s="13"/>
      <c r="CO93" s="13"/>
      <c r="CP93" s="13"/>
    </row>
    <row r="94" spans="1:94" x14ac:dyDescent="0.25">
      <c r="A94" s="1" t="s">
        <v>38</v>
      </c>
      <c r="B94" s="5">
        <f t="shared" ref="B94:B105" si="46">AVERAGE(E94:CH94)</f>
        <v>12.559756097560976</v>
      </c>
      <c r="C94" s="5">
        <f t="shared" ref="C94:C105" si="47">AVERAGE(AW94:BZ94)</f>
        <v>13.100000000000003</v>
      </c>
      <c r="D94" s="9" t="s">
        <v>155</v>
      </c>
      <c r="E94" s="5">
        <v>10</v>
      </c>
      <c r="F94" s="5">
        <v>12.2</v>
      </c>
      <c r="G94" s="5">
        <v>8.9</v>
      </c>
      <c r="H94" s="5">
        <v>12.8</v>
      </c>
      <c r="I94" s="5">
        <v>14.4</v>
      </c>
      <c r="J94" s="5">
        <v>11.7</v>
      </c>
      <c r="K94" s="5">
        <v>15</v>
      </c>
      <c r="L94" s="5">
        <v>10.9</v>
      </c>
      <c r="M94" s="5">
        <v>13.9</v>
      </c>
      <c r="N94" s="5">
        <v>11.1</v>
      </c>
      <c r="O94" s="5">
        <v>12.8</v>
      </c>
      <c r="P94" s="5">
        <v>9.4</v>
      </c>
      <c r="Q94" s="5">
        <v>11.7</v>
      </c>
      <c r="R94" s="5">
        <v>11.1</v>
      </c>
      <c r="S94" s="5">
        <v>8.9</v>
      </c>
      <c r="T94" s="5">
        <v>12.2</v>
      </c>
      <c r="U94" s="5">
        <v>11.1</v>
      </c>
      <c r="V94" s="5">
        <v>13.9</v>
      </c>
      <c r="W94" s="5">
        <v>10</v>
      </c>
      <c r="X94" s="5">
        <v>7.8</v>
      </c>
      <c r="Y94" s="5">
        <v>11.1</v>
      </c>
      <c r="Z94" s="5">
        <v>15</v>
      </c>
      <c r="AA94" s="5">
        <v>12.2</v>
      </c>
      <c r="AB94" s="5">
        <v>12.2</v>
      </c>
      <c r="AC94" s="5">
        <v>13.3</v>
      </c>
      <c r="AD94" s="5">
        <v>15</v>
      </c>
      <c r="AE94" s="5">
        <v>14.4</v>
      </c>
      <c r="AF94" s="5">
        <v>12.8</v>
      </c>
      <c r="AG94" s="5">
        <v>14.4</v>
      </c>
      <c r="AH94" s="5">
        <v>13.9</v>
      </c>
      <c r="AI94" s="5">
        <v>11.7</v>
      </c>
      <c r="AJ94" s="5">
        <v>14.4</v>
      </c>
      <c r="AK94" s="5">
        <v>9.4</v>
      </c>
      <c r="AL94" s="5">
        <v>12.2</v>
      </c>
      <c r="AM94" s="5">
        <v>12.2</v>
      </c>
      <c r="AN94" s="5">
        <v>13.3</v>
      </c>
      <c r="AO94" s="5">
        <v>14.4</v>
      </c>
      <c r="AP94" s="5">
        <v>10</v>
      </c>
      <c r="AQ94" s="5">
        <v>10</v>
      </c>
      <c r="AR94" s="5">
        <v>11.1</v>
      </c>
      <c r="AS94" s="5">
        <v>14.3</v>
      </c>
      <c r="AT94" s="5">
        <v>13</v>
      </c>
      <c r="AU94" s="5">
        <v>10.6</v>
      </c>
      <c r="AV94" s="5">
        <v>14.2</v>
      </c>
      <c r="AW94" s="5">
        <v>13.6</v>
      </c>
      <c r="AX94" s="5">
        <v>12.6</v>
      </c>
      <c r="AY94" s="5">
        <v>14.7</v>
      </c>
      <c r="AZ94" s="5">
        <v>12.5</v>
      </c>
      <c r="BA94" s="5">
        <v>10.3</v>
      </c>
      <c r="BB94" s="5">
        <v>18.399999999999999</v>
      </c>
      <c r="BC94" s="5">
        <v>14.5</v>
      </c>
      <c r="BD94" s="5">
        <v>13.7</v>
      </c>
      <c r="BE94" s="5">
        <v>10.3</v>
      </c>
      <c r="BF94" s="5">
        <v>10.9</v>
      </c>
      <c r="BG94" s="5">
        <v>13.8</v>
      </c>
      <c r="BH94" s="5">
        <v>15.3</v>
      </c>
      <c r="BI94" s="5">
        <v>14.4</v>
      </c>
      <c r="BJ94" s="5">
        <v>11.6</v>
      </c>
      <c r="BK94" s="5">
        <v>13.3</v>
      </c>
      <c r="BL94" s="5">
        <v>16</v>
      </c>
      <c r="BM94" s="5">
        <v>12.6</v>
      </c>
      <c r="BN94" s="5">
        <v>15.8</v>
      </c>
      <c r="BO94" s="5">
        <v>11.7</v>
      </c>
      <c r="BP94" s="5">
        <v>12.2</v>
      </c>
      <c r="BQ94" s="5">
        <v>11.7</v>
      </c>
      <c r="BR94" s="5">
        <v>10.7</v>
      </c>
      <c r="BS94" s="5">
        <v>11</v>
      </c>
      <c r="BT94" s="5">
        <v>12.5</v>
      </c>
      <c r="BU94" s="5">
        <v>14.6</v>
      </c>
      <c r="BV94" s="5">
        <v>12</v>
      </c>
      <c r="BW94" s="5">
        <v>13.1</v>
      </c>
      <c r="BX94" s="5">
        <v>14.1</v>
      </c>
      <c r="BY94" s="5">
        <v>12</v>
      </c>
      <c r="BZ94" s="5">
        <v>13.1</v>
      </c>
      <c r="CA94" s="5">
        <v>13.4</v>
      </c>
      <c r="CB94" s="5">
        <v>12.6</v>
      </c>
      <c r="CC94" s="5">
        <v>10.4</v>
      </c>
      <c r="CD94" s="5">
        <v>12.6</v>
      </c>
      <c r="CE94" s="2">
        <v>14.3</v>
      </c>
      <c r="CF94" s="2">
        <v>13.6</v>
      </c>
      <c r="CG94" s="2">
        <v>12.7</v>
      </c>
      <c r="CH94" s="4">
        <v>12.4</v>
      </c>
      <c r="CI94" s="4">
        <v>8.5</v>
      </c>
      <c r="CJ94" s="4"/>
      <c r="CK94" s="13"/>
      <c r="CL94" s="13"/>
      <c r="CM94" s="13"/>
      <c r="CN94" s="13"/>
      <c r="CO94" s="13"/>
      <c r="CP94" s="13"/>
    </row>
    <row r="95" spans="1:94" x14ac:dyDescent="0.25">
      <c r="A95" s="1" t="s">
        <v>39</v>
      </c>
      <c r="B95" s="5">
        <f t="shared" si="46"/>
        <v>14.999999999999996</v>
      </c>
      <c r="C95" s="5">
        <f t="shared" si="47"/>
        <v>15.219999999999999</v>
      </c>
      <c r="D95" s="9" t="s">
        <v>139</v>
      </c>
      <c r="E95" s="5">
        <v>17.2</v>
      </c>
      <c r="F95" s="5">
        <v>14.4</v>
      </c>
      <c r="G95" s="5">
        <v>18.899999999999999</v>
      </c>
      <c r="H95" s="5">
        <v>16.100000000000001</v>
      </c>
      <c r="I95" s="5">
        <v>18.899999999999999</v>
      </c>
      <c r="J95" s="5">
        <v>16.100000000000001</v>
      </c>
      <c r="K95" s="5">
        <v>14.4</v>
      </c>
      <c r="L95" s="5">
        <v>16.100000000000001</v>
      </c>
      <c r="M95" s="5">
        <v>12.2</v>
      </c>
      <c r="N95" s="5">
        <v>12.8</v>
      </c>
      <c r="O95" s="5">
        <v>19.3</v>
      </c>
      <c r="P95" s="5">
        <v>14.4</v>
      </c>
      <c r="Q95" s="5">
        <v>15.6</v>
      </c>
      <c r="R95" s="5">
        <v>11.1</v>
      </c>
      <c r="S95" s="5">
        <v>12.8</v>
      </c>
      <c r="T95" s="5">
        <v>12.8</v>
      </c>
      <c r="U95" s="5">
        <v>15</v>
      </c>
      <c r="V95" s="5">
        <v>13.9</v>
      </c>
      <c r="W95" s="5">
        <v>12.2</v>
      </c>
      <c r="X95" s="5">
        <v>12.8</v>
      </c>
      <c r="Y95" s="5">
        <v>14.4</v>
      </c>
      <c r="Z95" s="5">
        <v>15.6</v>
      </c>
      <c r="AA95" s="5">
        <v>13.3</v>
      </c>
      <c r="AB95" s="5">
        <v>19.399999999999999</v>
      </c>
      <c r="AC95" s="5">
        <v>15.6</v>
      </c>
      <c r="AD95" s="5">
        <v>15.6</v>
      </c>
      <c r="AE95" s="5">
        <v>16.100000000000001</v>
      </c>
      <c r="AF95" s="5">
        <v>18.3</v>
      </c>
      <c r="AG95" s="5">
        <v>13.9</v>
      </c>
      <c r="AH95" s="5">
        <v>16.100000000000001</v>
      </c>
      <c r="AI95" s="5">
        <v>15</v>
      </c>
      <c r="AJ95" s="5">
        <v>15</v>
      </c>
      <c r="AK95" s="5">
        <v>17.2</v>
      </c>
      <c r="AL95" s="5">
        <v>15</v>
      </c>
      <c r="AM95" s="5">
        <v>12.8</v>
      </c>
      <c r="AN95" s="5">
        <v>16.7</v>
      </c>
      <c r="AO95" s="5">
        <v>11.7</v>
      </c>
      <c r="AP95" s="5">
        <v>13.9</v>
      </c>
      <c r="AQ95" s="5">
        <v>14.4</v>
      </c>
      <c r="AR95" s="5">
        <v>12.8</v>
      </c>
      <c r="AS95" s="5">
        <v>12.6</v>
      </c>
      <c r="AT95" s="5">
        <v>14.6</v>
      </c>
      <c r="AU95" s="5">
        <v>15.4</v>
      </c>
      <c r="AV95" s="5">
        <v>11.2</v>
      </c>
      <c r="AW95" s="5">
        <v>16.8</v>
      </c>
      <c r="AX95" s="5">
        <v>14.8</v>
      </c>
      <c r="AY95" s="5">
        <v>17.100000000000001</v>
      </c>
      <c r="AZ95" s="5">
        <v>15.2</v>
      </c>
      <c r="BA95" s="5">
        <v>13.3</v>
      </c>
      <c r="BB95" s="5">
        <v>17.2</v>
      </c>
      <c r="BC95" s="5">
        <v>14.7</v>
      </c>
      <c r="BD95" s="5">
        <v>13.6</v>
      </c>
      <c r="BE95" s="5">
        <v>13.2</v>
      </c>
      <c r="BF95" s="5">
        <v>14.4</v>
      </c>
      <c r="BG95" s="5">
        <v>13.8</v>
      </c>
      <c r="BH95" s="5">
        <v>16.600000000000001</v>
      </c>
      <c r="BI95" s="5">
        <v>16</v>
      </c>
      <c r="BJ95" s="5">
        <v>17.5</v>
      </c>
      <c r="BK95" s="5">
        <v>17.5</v>
      </c>
      <c r="BL95" s="5">
        <v>14.4</v>
      </c>
      <c r="BM95" s="5">
        <v>16.7</v>
      </c>
      <c r="BN95" s="5">
        <v>16.399999999999999</v>
      </c>
      <c r="BO95" s="5">
        <v>14</v>
      </c>
      <c r="BP95" s="5">
        <v>13.4</v>
      </c>
      <c r="BQ95" s="5">
        <v>13.7</v>
      </c>
      <c r="BR95" s="5">
        <v>14</v>
      </c>
      <c r="BS95" s="5">
        <v>14.1</v>
      </c>
      <c r="BT95" s="5">
        <v>18.5</v>
      </c>
      <c r="BU95" s="5">
        <v>15.5</v>
      </c>
      <c r="BV95" s="5">
        <v>15.9</v>
      </c>
      <c r="BW95" s="5">
        <v>16.5</v>
      </c>
      <c r="BX95" s="5">
        <v>11.6</v>
      </c>
      <c r="BY95" s="5">
        <v>13.8</v>
      </c>
      <c r="BZ95" s="5">
        <v>16.399999999999999</v>
      </c>
      <c r="CA95" s="5">
        <v>13.6</v>
      </c>
      <c r="CB95" s="5">
        <v>14.3</v>
      </c>
      <c r="CC95" s="5">
        <v>15.7</v>
      </c>
      <c r="CD95" s="5">
        <v>12.6</v>
      </c>
      <c r="CE95" s="2">
        <v>18.8</v>
      </c>
      <c r="CF95" s="2">
        <v>17.100000000000001</v>
      </c>
      <c r="CG95" s="2">
        <v>14.4</v>
      </c>
      <c r="CH95" s="4">
        <v>13.3</v>
      </c>
      <c r="CI95" s="4">
        <v>17.3</v>
      </c>
      <c r="CJ95" s="4"/>
      <c r="CK95" s="13"/>
      <c r="CL95" s="13"/>
      <c r="CM95" s="13"/>
      <c r="CN95" s="13"/>
      <c r="CO95" s="13"/>
      <c r="CP95" s="13"/>
    </row>
    <row r="96" spans="1:94" x14ac:dyDescent="0.25">
      <c r="A96" s="1" t="s">
        <v>40</v>
      </c>
      <c r="B96" s="5">
        <f t="shared" si="46"/>
        <v>18.896341463414632</v>
      </c>
      <c r="C96" s="5">
        <f t="shared" si="47"/>
        <v>19.423333333333332</v>
      </c>
      <c r="D96" s="9" t="s">
        <v>155</v>
      </c>
      <c r="E96" s="5">
        <v>16.100000000000001</v>
      </c>
      <c r="F96" s="5">
        <v>19.399999999999999</v>
      </c>
      <c r="G96" s="5">
        <v>21.7</v>
      </c>
      <c r="H96" s="5">
        <v>22.8</v>
      </c>
      <c r="I96" s="5">
        <v>21.7</v>
      </c>
      <c r="J96" s="5">
        <v>20</v>
      </c>
      <c r="K96" s="5">
        <v>20.6</v>
      </c>
      <c r="L96" s="5">
        <v>20.6</v>
      </c>
      <c r="M96" s="5">
        <v>17.2</v>
      </c>
      <c r="N96" s="5">
        <v>17.8</v>
      </c>
      <c r="O96" s="5">
        <v>24.4</v>
      </c>
      <c r="P96" s="5">
        <v>17.2</v>
      </c>
      <c r="Q96" s="5">
        <v>18.899999999999999</v>
      </c>
      <c r="R96" s="5">
        <v>17.8</v>
      </c>
      <c r="S96" s="5">
        <v>20.6</v>
      </c>
      <c r="T96" s="5">
        <v>17.8</v>
      </c>
      <c r="U96" s="5">
        <v>18.3</v>
      </c>
      <c r="V96" s="5">
        <v>13.3</v>
      </c>
      <c r="W96" s="5">
        <v>17.2</v>
      </c>
      <c r="X96" s="5">
        <v>20</v>
      </c>
      <c r="Y96" s="5">
        <v>21.7</v>
      </c>
      <c r="Z96" s="5">
        <v>17.8</v>
      </c>
      <c r="AA96" s="5">
        <v>18.899999999999999</v>
      </c>
      <c r="AB96" s="5">
        <v>20</v>
      </c>
      <c r="AC96" s="5">
        <v>16.7</v>
      </c>
      <c r="AD96" s="5">
        <v>22.2</v>
      </c>
      <c r="AE96" s="5">
        <v>16.7</v>
      </c>
      <c r="AF96" s="5">
        <v>14.4</v>
      </c>
      <c r="AG96" s="5">
        <v>18.899999999999999</v>
      </c>
      <c r="AH96" s="5">
        <v>17.2</v>
      </c>
      <c r="AI96" s="5">
        <v>15.6</v>
      </c>
      <c r="AJ96" s="5">
        <v>18.899999999999999</v>
      </c>
      <c r="AK96" s="5">
        <v>15.6</v>
      </c>
      <c r="AL96" s="5">
        <v>15.6</v>
      </c>
      <c r="AM96" s="5">
        <v>21.1</v>
      </c>
      <c r="AN96" s="5">
        <v>16.100000000000001</v>
      </c>
      <c r="AO96" s="5">
        <v>16.100000000000001</v>
      </c>
      <c r="AP96" s="5">
        <v>16.100000000000001</v>
      </c>
      <c r="AQ96" s="5">
        <v>16.100000000000001</v>
      </c>
      <c r="AR96" s="5">
        <v>23.9</v>
      </c>
      <c r="AS96" s="5">
        <v>22.7</v>
      </c>
      <c r="AT96" s="5">
        <v>16.8</v>
      </c>
      <c r="AU96" s="5">
        <v>20.5</v>
      </c>
      <c r="AV96" s="5">
        <v>20.399999999999999</v>
      </c>
      <c r="AW96" s="5">
        <v>19.3</v>
      </c>
      <c r="AX96" s="5">
        <v>20.3</v>
      </c>
      <c r="AY96" s="5">
        <v>19.399999999999999</v>
      </c>
      <c r="AZ96" s="5">
        <v>17.899999999999999</v>
      </c>
      <c r="BA96" s="5">
        <v>17.600000000000001</v>
      </c>
      <c r="BB96" s="5">
        <v>17</v>
      </c>
      <c r="BC96" s="5">
        <v>25</v>
      </c>
      <c r="BD96" s="5">
        <v>19.100000000000001</v>
      </c>
      <c r="BE96" s="5">
        <v>21.4</v>
      </c>
      <c r="BF96" s="5">
        <v>19.3</v>
      </c>
      <c r="BG96" s="5">
        <v>17.2</v>
      </c>
      <c r="BH96" s="5">
        <v>22.1</v>
      </c>
      <c r="BI96" s="5">
        <v>21.4</v>
      </c>
      <c r="BJ96" s="5">
        <v>19.600000000000001</v>
      </c>
      <c r="BK96" s="5">
        <v>18.600000000000001</v>
      </c>
      <c r="BL96" s="5">
        <v>20.3</v>
      </c>
      <c r="BM96" s="5">
        <v>20.7</v>
      </c>
      <c r="BN96" s="5">
        <v>20.399999999999999</v>
      </c>
      <c r="BO96" s="5">
        <v>19.600000000000001</v>
      </c>
      <c r="BP96" s="5">
        <v>17.399999999999999</v>
      </c>
      <c r="BQ96" s="5">
        <v>18.600000000000001</v>
      </c>
      <c r="BR96" s="5">
        <v>17.2</v>
      </c>
      <c r="BS96" s="5">
        <v>18.100000000000001</v>
      </c>
      <c r="BT96" s="5">
        <v>21.6</v>
      </c>
      <c r="BU96" s="5">
        <v>20.2</v>
      </c>
      <c r="BV96" s="5">
        <v>18</v>
      </c>
      <c r="BW96" s="5">
        <v>16.8</v>
      </c>
      <c r="BX96" s="5">
        <v>18.8</v>
      </c>
      <c r="BY96" s="5">
        <v>19.399999999999999</v>
      </c>
      <c r="BZ96" s="5">
        <v>20.399999999999999</v>
      </c>
      <c r="CA96" s="5">
        <v>14.6</v>
      </c>
      <c r="CB96" s="5">
        <v>16.8</v>
      </c>
      <c r="CC96" s="5">
        <v>17.2</v>
      </c>
      <c r="CD96" s="5">
        <v>18.899999999999999</v>
      </c>
      <c r="CE96" s="2">
        <v>18.5</v>
      </c>
      <c r="CF96" s="2">
        <v>24.4</v>
      </c>
      <c r="CG96" s="2">
        <v>14.9</v>
      </c>
      <c r="CH96" s="4">
        <v>18.100000000000001</v>
      </c>
      <c r="CI96" s="4">
        <v>15.9</v>
      </c>
      <c r="CJ96" s="4"/>
      <c r="CK96" s="13"/>
      <c r="CL96" s="13"/>
      <c r="CM96" s="13"/>
      <c r="CN96" s="13"/>
      <c r="CO96" s="13"/>
      <c r="CP96" s="13"/>
    </row>
    <row r="97" spans="1:94" x14ac:dyDescent="0.25">
      <c r="A97" s="1" t="s">
        <v>41</v>
      </c>
      <c r="B97" s="5">
        <f t="shared" si="46"/>
        <v>23.23170731707317</v>
      </c>
      <c r="C97" s="5">
        <f t="shared" si="47"/>
        <v>23.699999999999996</v>
      </c>
      <c r="D97" s="9" t="s">
        <v>155</v>
      </c>
      <c r="E97" s="5">
        <v>20.6</v>
      </c>
      <c r="F97" s="5">
        <v>23.9</v>
      </c>
      <c r="G97" s="5">
        <v>24.4</v>
      </c>
      <c r="H97" s="5">
        <v>22.8</v>
      </c>
      <c r="I97" s="5">
        <v>20</v>
      </c>
      <c r="J97" s="5">
        <v>21.1</v>
      </c>
      <c r="K97" s="5">
        <v>21.1</v>
      </c>
      <c r="L97" s="5">
        <v>22.2</v>
      </c>
      <c r="M97" s="5">
        <v>23.9</v>
      </c>
      <c r="N97" s="5">
        <v>25</v>
      </c>
      <c r="O97" s="5">
        <v>28.3</v>
      </c>
      <c r="P97" s="5">
        <v>22.2</v>
      </c>
      <c r="Q97" s="5">
        <v>23.3</v>
      </c>
      <c r="R97" s="5">
        <v>23.3</v>
      </c>
      <c r="S97" s="5">
        <v>20.6</v>
      </c>
      <c r="T97" s="5">
        <v>22.2</v>
      </c>
      <c r="U97" s="5">
        <v>23.3</v>
      </c>
      <c r="V97" s="5">
        <v>22.8</v>
      </c>
      <c r="W97" s="5">
        <v>19.399999999999999</v>
      </c>
      <c r="X97" s="5">
        <v>27.8</v>
      </c>
      <c r="Y97" s="5">
        <v>24.4</v>
      </c>
      <c r="Z97" s="5">
        <v>26.1</v>
      </c>
      <c r="AA97" s="5">
        <v>24.4</v>
      </c>
      <c r="AB97" s="5">
        <v>21.7</v>
      </c>
      <c r="AC97" s="5">
        <v>25.6</v>
      </c>
      <c r="AD97" s="5">
        <v>18.899999999999999</v>
      </c>
      <c r="AE97" s="5">
        <v>28.9</v>
      </c>
      <c r="AF97" s="5">
        <v>22.8</v>
      </c>
      <c r="AG97" s="5">
        <v>21.7</v>
      </c>
      <c r="AH97" s="5">
        <v>23.9</v>
      </c>
      <c r="AI97" s="5">
        <v>23.3</v>
      </c>
      <c r="AJ97" s="5">
        <v>22.2</v>
      </c>
      <c r="AK97" s="5">
        <v>25</v>
      </c>
      <c r="AL97" s="5">
        <v>22.8</v>
      </c>
      <c r="AM97" s="5">
        <v>21.7</v>
      </c>
      <c r="AN97" s="5">
        <v>23.9</v>
      </c>
      <c r="AO97" s="5">
        <v>25</v>
      </c>
      <c r="AP97" s="5">
        <v>17.8</v>
      </c>
      <c r="AQ97" s="5">
        <v>23.3</v>
      </c>
      <c r="AR97" s="5">
        <v>22.8</v>
      </c>
      <c r="AS97" s="5">
        <v>19.100000000000001</v>
      </c>
      <c r="AT97" s="5">
        <v>21.9</v>
      </c>
      <c r="AU97" s="5">
        <v>21.9</v>
      </c>
      <c r="AV97" s="5">
        <v>22</v>
      </c>
      <c r="AW97" s="5">
        <v>21.1</v>
      </c>
      <c r="AX97" s="5">
        <v>25.2</v>
      </c>
      <c r="AY97" s="5">
        <v>30.4</v>
      </c>
      <c r="AZ97" s="5">
        <v>22.2</v>
      </c>
      <c r="BA97" s="5">
        <v>24.9</v>
      </c>
      <c r="BB97" s="5">
        <v>23.2</v>
      </c>
      <c r="BC97" s="5">
        <v>22.6</v>
      </c>
      <c r="BD97" s="5">
        <v>23.9</v>
      </c>
      <c r="BE97" s="5">
        <v>21.9</v>
      </c>
      <c r="BF97" s="5">
        <v>23.1</v>
      </c>
      <c r="BG97" s="5">
        <v>19.8</v>
      </c>
      <c r="BH97" s="5">
        <v>24.8</v>
      </c>
      <c r="BI97" s="5">
        <v>26.2</v>
      </c>
      <c r="BJ97" s="5">
        <v>24.2</v>
      </c>
      <c r="BK97" s="5">
        <v>23.4</v>
      </c>
      <c r="BL97" s="5">
        <v>19.100000000000001</v>
      </c>
      <c r="BM97" s="5">
        <v>24.8</v>
      </c>
      <c r="BN97" s="5">
        <v>22.4</v>
      </c>
      <c r="BO97" s="5">
        <v>25.8</v>
      </c>
      <c r="BP97" s="5">
        <v>21.4</v>
      </c>
      <c r="BQ97" s="5">
        <v>20.7</v>
      </c>
      <c r="BR97" s="5">
        <v>19.600000000000001</v>
      </c>
      <c r="BS97" s="5">
        <v>21.7</v>
      </c>
      <c r="BT97" s="5">
        <v>24.3</v>
      </c>
      <c r="BU97" s="5">
        <v>25.5</v>
      </c>
      <c r="BV97" s="5">
        <v>28.3</v>
      </c>
      <c r="BW97" s="5">
        <v>24.3</v>
      </c>
      <c r="BX97" s="5">
        <v>29</v>
      </c>
      <c r="BY97" s="5">
        <v>26.1</v>
      </c>
      <c r="BZ97" s="5">
        <v>21.1</v>
      </c>
      <c r="CA97" s="5">
        <v>18.899999999999999</v>
      </c>
      <c r="CB97" s="5">
        <v>23.5</v>
      </c>
      <c r="CC97" s="5">
        <v>22.2</v>
      </c>
      <c r="CD97" s="5">
        <v>22.1</v>
      </c>
      <c r="CE97" s="2">
        <v>22.5</v>
      </c>
      <c r="CF97" s="2">
        <v>24.5</v>
      </c>
      <c r="CG97" s="2">
        <v>25.9</v>
      </c>
      <c r="CH97" s="4">
        <v>25.1</v>
      </c>
      <c r="CI97" s="4">
        <v>23.9</v>
      </c>
      <c r="CJ97" s="4"/>
      <c r="CK97" s="13"/>
      <c r="CL97" s="13"/>
      <c r="CM97" s="13"/>
      <c r="CN97" s="13"/>
      <c r="CO97" s="13"/>
      <c r="CP97" s="13"/>
    </row>
    <row r="98" spans="1:94" x14ac:dyDescent="0.25">
      <c r="A98" s="1" t="s">
        <v>42</v>
      </c>
      <c r="B98" s="5">
        <f t="shared" si="46"/>
        <v>25.431707317073176</v>
      </c>
      <c r="C98" s="5">
        <f t="shared" si="47"/>
        <v>25.959999999999997</v>
      </c>
      <c r="D98" s="9" t="s">
        <v>167</v>
      </c>
      <c r="E98" s="5">
        <v>26.1</v>
      </c>
      <c r="F98" s="5">
        <v>25.6</v>
      </c>
      <c r="G98" s="5">
        <v>23.3</v>
      </c>
      <c r="H98" s="5">
        <v>24.4</v>
      </c>
      <c r="I98" s="5">
        <v>25.6</v>
      </c>
      <c r="J98" s="5">
        <v>28.3</v>
      </c>
      <c r="K98" s="5">
        <v>22.8</v>
      </c>
      <c r="L98" s="5">
        <v>27.2</v>
      </c>
      <c r="M98" s="5">
        <v>23.3</v>
      </c>
      <c r="N98" s="5">
        <v>25.6</v>
      </c>
      <c r="O98" s="5">
        <v>24.4</v>
      </c>
      <c r="P98" s="5">
        <v>26.4</v>
      </c>
      <c r="Q98" s="5">
        <v>23.9</v>
      </c>
      <c r="R98" s="5">
        <v>25.6</v>
      </c>
      <c r="S98" s="5">
        <v>28.3</v>
      </c>
      <c r="T98" s="5">
        <v>21.7</v>
      </c>
      <c r="U98" s="5">
        <v>22.8</v>
      </c>
      <c r="V98" s="5">
        <v>22.2</v>
      </c>
      <c r="W98" s="5">
        <v>27.2</v>
      </c>
      <c r="X98" s="5">
        <v>22.2</v>
      </c>
      <c r="Y98" s="5">
        <v>23.9</v>
      </c>
      <c r="Z98" s="5">
        <v>27.2</v>
      </c>
      <c r="AA98" s="5">
        <v>26.1</v>
      </c>
      <c r="AB98" s="5">
        <v>23.9</v>
      </c>
      <c r="AC98" s="5">
        <v>25.6</v>
      </c>
      <c r="AD98" s="5">
        <v>26.7</v>
      </c>
      <c r="AE98" s="5">
        <v>25.6</v>
      </c>
      <c r="AF98" s="5">
        <v>22.8</v>
      </c>
      <c r="AG98" s="5">
        <v>25</v>
      </c>
      <c r="AH98" s="5">
        <v>23.9</v>
      </c>
      <c r="AI98" s="5">
        <v>27.8</v>
      </c>
      <c r="AJ98" s="5">
        <v>23.3</v>
      </c>
      <c r="AK98" s="5">
        <v>28.9</v>
      </c>
      <c r="AL98" s="5">
        <v>30.6</v>
      </c>
      <c r="AM98" s="5">
        <v>21.1</v>
      </c>
      <c r="AN98" s="5">
        <v>22.8</v>
      </c>
      <c r="AO98" s="5">
        <v>26.1</v>
      </c>
      <c r="AP98" s="5">
        <v>23.3</v>
      </c>
      <c r="AQ98" s="5">
        <v>27.2</v>
      </c>
      <c r="AR98" s="5">
        <v>23.9</v>
      </c>
      <c r="AS98" s="5">
        <v>25.1</v>
      </c>
      <c r="AT98" s="5">
        <v>26.3</v>
      </c>
      <c r="AU98" s="5">
        <v>25.4</v>
      </c>
      <c r="AV98" s="5">
        <v>21.7</v>
      </c>
      <c r="AW98" s="5">
        <v>22.3</v>
      </c>
      <c r="AX98" s="5">
        <v>27.9</v>
      </c>
      <c r="AY98" s="5">
        <v>24.1</v>
      </c>
      <c r="AZ98" s="5">
        <v>25.4</v>
      </c>
      <c r="BA98" s="5">
        <v>24.9</v>
      </c>
      <c r="BB98" s="5">
        <v>25.6</v>
      </c>
      <c r="BC98" s="5">
        <v>28.9</v>
      </c>
      <c r="BD98" s="5">
        <v>25.4</v>
      </c>
      <c r="BE98" s="5">
        <v>26.1</v>
      </c>
      <c r="BF98" s="5">
        <v>25.2</v>
      </c>
      <c r="BG98" s="5">
        <v>25.5</v>
      </c>
      <c r="BH98" s="5">
        <v>28.8</v>
      </c>
      <c r="BI98" s="5">
        <v>23.3</v>
      </c>
      <c r="BJ98" s="5">
        <v>25</v>
      </c>
      <c r="BK98" s="5">
        <v>28.6</v>
      </c>
      <c r="BL98" s="5">
        <v>23.2</v>
      </c>
      <c r="BM98" s="5">
        <v>23.5</v>
      </c>
      <c r="BN98" s="5">
        <v>25.9</v>
      </c>
      <c r="BO98" s="5">
        <v>27.4</v>
      </c>
      <c r="BP98" s="5">
        <v>27.5</v>
      </c>
      <c r="BQ98" s="5">
        <v>25.4</v>
      </c>
      <c r="BR98" s="5">
        <v>30.2</v>
      </c>
      <c r="BS98" s="5">
        <v>26.6</v>
      </c>
      <c r="BT98" s="5">
        <v>28.3</v>
      </c>
      <c r="BU98" s="5">
        <v>24.3</v>
      </c>
      <c r="BV98" s="5">
        <v>26.2</v>
      </c>
      <c r="BW98" s="5">
        <v>27.4</v>
      </c>
      <c r="BX98" s="5">
        <v>26.9</v>
      </c>
      <c r="BY98" s="5">
        <v>25.9</v>
      </c>
      <c r="BZ98" s="5">
        <v>23.1</v>
      </c>
      <c r="CA98" s="5">
        <v>22.1</v>
      </c>
      <c r="CB98" s="5">
        <v>22</v>
      </c>
      <c r="CC98" s="5">
        <v>31.2</v>
      </c>
      <c r="CD98" s="5">
        <v>23.7</v>
      </c>
      <c r="CE98" s="2">
        <v>28.3</v>
      </c>
      <c r="CF98" s="2">
        <v>25.2</v>
      </c>
      <c r="CG98" s="2">
        <v>26.2</v>
      </c>
      <c r="CH98" s="4">
        <v>26.8</v>
      </c>
      <c r="CI98" s="4">
        <v>29.9</v>
      </c>
      <c r="CJ98" s="4"/>
      <c r="CK98" s="13"/>
      <c r="CL98" s="13"/>
      <c r="CM98" s="13"/>
      <c r="CN98" s="13"/>
      <c r="CO98" s="13"/>
      <c r="CP98" s="13"/>
    </row>
    <row r="99" spans="1:94" x14ac:dyDescent="0.25">
      <c r="A99" s="1" t="s">
        <v>43</v>
      </c>
      <c r="B99" s="5">
        <f t="shared" si="46"/>
        <v>27.452439024390255</v>
      </c>
      <c r="C99" s="5">
        <f t="shared" si="47"/>
        <v>27.743333333333329</v>
      </c>
      <c r="D99" s="9" t="s">
        <v>139</v>
      </c>
      <c r="E99" s="5">
        <v>27.8</v>
      </c>
      <c r="F99" s="5">
        <v>28.9</v>
      </c>
      <c r="G99" s="5">
        <v>25.6</v>
      </c>
      <c r="H99" s="5">
        <v>27.2</v>
      </c>
      <c r="I99" s="5">
        <v>30</v>
      </c>
      <c r="J99" s="5">
        <v>30.6</v>
      </c>
      <c r="K99" s="5">
        <v>26.1</v>
      </c>
      <c r="L99" s="5">
        <v>28.3</v>
      </c>
      <c r="M99" s="5">
        <v>27.2</v>
      </c>
      <c r="N99" s="5">
        <v>28.9</v>
      </c>
      <c r="O99" s="5">
        <v>25</v>
      </c>
      <c r="P99" s="5">
        <v>25.6</v>
      </c>
      <c r="Q99" s="5">
        <v>27.8</v>
      </c>
      <c r="R99" s="5">
        <v>27.2</v>
      </c>
      <c r="S99" s="5">
        <v>30</v>
      </c>
      <c r="T99" s="5">
        <v>26.1</v>
      </c>
      <c r="U99" s="5">
        <v>28.9</v>
      </c>
      <c r="V99" s="5">
        <v>22.8</v>
      </c>
      <c r="W99" s="5">
        <v>25.6</v>
      </c>
      <c r="X99" s="5">
        <v>29.4</v>
      </c>
      <c r="Y99" s="5">
        <v>23.3</v>
      </c>
      <c r="Z99" s="5">
        <v>30</v>
      </c>
      <c r="AA99" s="5">
        <v>27.8</v>
      </c>
      <c r="AB99" s="5">
        <v>30.6</v>
      </c>
      <c r="AC99" s="5">
        <v>31.7</v>
      </c>
      <c r="AD99" s="5">
        <v>26.1</v>
      </c>
      <c r="AE99" s="5">
        <v>23.9</v>
      </c>
      <c r="AF99" s="5">
        <v>26.7</v>
      </c>
      <c r="AG99" s="5">
        <v>29.4</v>
      </c>
      <c r="AH99" s="5">
        <v>25.6</v>
      </c>
      <c r="AI99" s="5">
        <v>28.3</v>
      </c>
      <c r="AJ99" s="5">
        <v>27.2</v>
      </c>
      <c r="AK99" s="5">
        <v>26.1</v>
      </c>
      <c r="AL99" s="5">
        <v>27.8</v>
      </c>
      <c r="AM99" s="5">
        <v>29.4</v>
      </c>
      <c r="AN99" s="5">
        <v>27.2</v>
      </c>
      <c r="AO99" s="5">
        <v>27.8</v>
      </c>
      <c r="AP99" s="5">
        <v>26.1</v>
      </c>
      <c r="AQ99" s="5">
        <v>27.8</v>
      </c>
      <c r="AR99" s="5">
        <v>25</v>
      </c>
      <c r="AS99" s="5">
        <v>25</v>
      </c>
      <c r="AT99" s="5">
        <v>28.8</v>
      </c>
      <c r="AU99" s="5">
        <v>28.7</v>
      </c>
      <c r="AV99" s="5">
        <v>25.5</v>
      </c>
      <c r="AW99" s="5">
        <v>24.2</v>
      </c>
      <c r="AX99" s="5">
        <v>27.2</v>
      </c>
      <c r="AY99" s="5">
        <v>24.8</v>
      </c>
      <c r="AZ99" s="5">
        <v>26.9</v>
      </c>
      <c r="BA99" s="5">
        <v>28.8</v>
      </c>
      <c r="BB99" s="5">
        <v>24.9</v>
      </c>
      <c r="BC99" s="5">
        <v>25.5</v>
      </c>
      <c r="BD99" s="5">
        <v>31.5</v>
      </c>
      <c r="BE99" s="5">
        <v>24.4</v>
      </c>
      <c r="BF99" s="5">
        <v>29.7</v>
      </c>
      <c r="BG99" s="5">
        <v>29</v>
      </c>
      <c r="BH99" s="5">
        <v>28.8</v>
      </c>
      <c r="BI99" s="5">
        <v>23</v>
      </c>
      <c r="BJ99" s="5">
        <v>29</v>
      </c>
      <c r="BK99" s="5">
        <v>27.7</v>
      </c>
      <c r="BL99" s="5">
        <v>27.9</v>
      </c>
      <c r="BM99" s="5">
        <v>27.8</v>
      </c>
      <c r="BN99" s="5">
        <v>31.9</v>
      </c>
      <c r="BO99" s="5">
        <v>26.4</v>
      </c>
      <c r="BP99" s="5">
        <v>25.6</v>
      </c>
      <c r="BQ99" s="5">
        <v>26.9</v>
      </c>
      <c r="BR99" s="5">
        <v>28</v>
      </c>
      <c r="BS99" s="5">
        <v>27.9</v>
      </c>
      <c r="BT99" s="5">
        <v>29.8</v>
      </c>
      <c r="BU99" s="5">
        <v>28.8</v>
      </c>
      <c r="BV99" s="5">
        <v>28.9</v>
      </c>
      <c r="BW99" s="5">
        <v>28.3</v>
      </c>
      <c r="BX99" s="5">
        <v>26.2</v>
      </c>
      <c r="BY99" s="5">
        <v>34.4</v>
      </c>
      <c r="BZ99" s="5">
        <v>28.1</v>
      </c>
      <c r="CA99" s="5">
        <v>25.8</v>
      </c>
      <c r="CB99" s="5">
        <v>26</v>
      </c>
      <c r="CC99" s="5">
        <v>28</v>
      </c>
      <c r="CD99" s="5">
        <v>28.3</v>
      </c>
      <c r="CE99" s="2">
        <v>27.3</v>
      </c>
      <c r="CF99" s="2">
        <v>24.3</v>
      </c>
      <c r="CG99" s="2">
        <v>25.7</v>
      </c>
      <c r="CH99" s="4">
        <v>28.6</v>
      </c>
      <c r="CI99" s="4">
        <v>29.2</v>
      </c>
      <c r="CJ99" s="4"/>
      <c r="CK99" s="13"/>
      <c r="CL99" s="13"/>
      <c r="CM99" s="13"/>
      <c r="CN99" s="13"/>
      <c r="CO99" s="13"/>
      <c r="CP99" s="13"/>
    </row>
    <row r="100" spans="1:94" x14ac:dyDescent="0.25">
      <c r="A100" s="1" t="s">
        <v>44</v>
      </c>
      <c r="B100" s="5">
        <f t="shared" si="46"/>
        <v>27.079268292682933</v>
      </c>
      <c r="C100" s="5">
        <f t="shared" si="47"/>
        <v>27.346666666666671</v>
      </c>
      <c r="D100" s="9" t="s">
        <v>139</v>
      </c>
      <c r="E100" s="5">
        <v>24.4</v>
      </c>
      <c r="F100" s="5">
        <v>24.4</v>
      </c>
      <c r="G100" s="5">
        <v>28.9</v>
      </c>
      <c r="H100" s="5">
        <v>28.3</v>
      </c>
      <c r="I100" s="5">
        <v>28.3</v>
      </c>
      <c r="J100" s="5">
        <v>30.6</v>
      </c>
      <c r="K100" s="5">
        <v>24.4</v>
      </c>
      <c r="L100" s="5">
        <v>25.6</v>
      </c>
      <c r="M100" s="5">
        <v>26.7</v>
      </c>
      <c r="N100" s="5">
        <v>25.6</v>
      </c>
      <c r="O100" s="5">
        <v>25.6</v>
      </c>
      <c r="P100" s="5">
        <v>23.3</v>
      </c>
      <c r="Q100" s="5">
        <v>26.7</v>
      </c>
      <c r="R100" s="5">
        <v>28.3</v>
      </c>
      <c r="S100" s="5">
        <v>24.4</v>
      </c>
      <c r="T100" s="5">
        <v>28.3</v>
      </c>
      <c r="U100" s="5">
        <v>26.1</v>
      </c>
      <c r="V100" s="5">
        <v>24.4</v>
      </c>
      <c r="W100" s="5">
        <v>25.6</v>
      </c>
      <c r="X100" s="5">
        <v>29.4</v>
      </c>
      <c r="Y100" s="5">
        <v>24.4</v>
      </c>
      <c r="Z100" s="5">
        <v>28.9</v>
      </c>
      <c r="AA100" s="5">
        <v>25.6</v>
      </c>
      <c r="AB100" s="5">
        <v>33.299999999999997</v>
      </c>
      <c r="AC100" s="5">
        <v>27.2</v>
      </c>
      <c r="AD100" s="5">
        <v>23.9</v>
      </c>
      <c r="AE100" s="5">
        <v>25.6</v>
      </c>
      <c r="AF100" s="5">
        <v>27.2</v>
      </c>
      <c r="AG100" s="5">
        <v>27.8</v>
      </c>
      <c r="AH100" s="5">
        <v>27.8</v>
      </c>
      <c r="AI100" s="5">
        <v>30</v>
      </c>
      <c r="AJ100" s="5">
        <v>26.7</v>
      </c>
      <c r="AK100" s="5">
        <v>25</v>
      </c>
      <c r="AL100" s="5">
        <v>26.7</v>
      </c>
      <c r="AM100" s="5">
        <v>28.3</v>
      </c>
      <c r="AN100" s="5">
        <v>27.2</v>
      </c>
      <c r="AO100" s="5">
        <v>25</v>
      </c>
      <c r="AP100" s="5">
        <v>27.2</v>
      </c>
      <c r="AQ100" s="5">
        <v>26.1</v>
      </c>
      <c r="AR100" s="5">
        <v>25</v>
      </c>
      <c r="AS100" s="5">
        <v>30.5</v>
      </c>
      <c r="AT100" s="5">
        <v>30.1</v>
      </c>
      <c r="AU100" s="5">
        <v>24.8</v>
      </c>
      <c r="AV100" s="5">
        <v>26.1</v>
      </c>
      <c r="AW100" s="5">
        <v>29.3</v>
      </c>
      <c r="AX100" s="5">
        <v>26.5</v>
      </c>
      <c r="AY100" s="5">
        <v>24.4</v>
      </c>
      <c r="AZ100" s="5">
        <v>27</v>
      </c>
      <c r="BA100" s="5">
        <v>27.8</v>
      </c>
      <c r="BB100" s="5">
        <v>27.9</v>
      </c>
      <c r="BC100" s="5">
        <v>27.5</v>
      </c>
      <c r="BD100" s="5">
        <v>27.9</v>
      </c>
      <c r="BE100" s="5">
        <v>25.6</v>
      </c>
      <c r="BF100" s="5">
        <v>31.9</v>
      </c>
      <c r="BG100" s="5">
        <v>26.2</v>
      </c>
      <c r="BH100" s="5">
        <v>26</v>
      </c>
      <c r="BI100" s="5">
        <v>29.4</v>
      </c>
      <c r="BJ100" s="5">
        <v>27.7</v>
      </c>
      <c r="BK100" s="5">
        <v>26.6</v>
      </c>
      <c r="BL100" s="5">
        <v>26.3</v>
      </c>
      <c r="BM100" s="5">
        <v>27.8</v>
      </c>
      <c r="BN100" s="5">
        <v>27.8</v>
      </c>
      <c r="BO100" s="5">
        <v>25.2</v>
      </c>
      <c r="BP100" s="5">
        <v>27</v>
      </c>
      <c r="BQ100" s="5">
        <v>25.1</v>
      </c>
      <c r="BR100" s="5">
        <v>27.1</v>
      </c>
      <c r="BS100" s="5">
        <v>26.3</v>
      </c>
      <c r="BT100" s="5">
        <v>29.8</v>
      </c>
      <c r="BU100" s="5">
        <v>27.2</v>
      </c>
      <c r="BV100" s="5">
        <v>27.4</v>
      </c>
      <c r="BW100" s="5">
        <v>26.7</v>
      </c>
      <c r="BX100" s="5">
        <v>28.5</v>
      </c>
      <c r="BY100" s="5">
        <v>26.7</v>
      </c>
      <c r="BZ100" s="5">
        <v>29.8</v>
      </c>
      <c r="CA100" s="5">
        <v>27.4</v>
      </c>
      <c r="CB100" s="5">
        <v>28.6</v>
      </c>
      <c r="CC100" s="5">
        <v>24.8</v>
      </c>
      <c r="CD100" s="5">
        <v>27.9</v>
      </c>
      <c r="CE100" s="2">
        <v>26.8</v>
      </c>
      <c r="CF100" s="2">
        <v>26.4</v>
      </c>
      <c r="CG100" s="2">
        <v>29.5</v>
      </c>
      <c r="CH100" s="4">
        <v>29</v>
      </c>
      <c r="CI100" s="4">
        <v>26</v>
      </c>
      <c r="CJ100" s="4"/>
      <c r="CK100" s="13"/>
      <c r="CL100" s="13"/>
      <c r="CM100" s="13"/>
      <c r="CN100" s="13"/>
      <c r="CO100" s="13"/>
      <c r="CP100" s="13"/>
    </row>
    <row r="101" spans="1:94" x14ac:dyDescent="0.25">
      <c r="A101" s="1" t="s">
        <v>45</v>
      </c>
      <c r="B101" s="5">
        <f t="shared" si="46"/>
        <v>24.304878048780491</v>
      </c>
      <c r="C101" s="5">
        <f t="shared" si="47"/>
        <v>24.77333333333333</v>
      </c>
      <c r="D101" s="9" t="s">
        <v>155</v>
      </c>
      <c r="E101" s="5">
        <v>25</v>
      </c>
      <c r="F101" s="5">
        <v>26.1</v>
      </c>
      <c r="G101" s="5">
        <v>21.7</v>
      </c>
      <c r="H101" s="5">
        <v>23.9</v>
      </c>
      <c r="I101" s="5">
        <v>21.1</v>
      </c>
      <c r="J101" s="5">
        <v>22.8</v>
      </c>
      <c r="K101" s="5">
        <v>23.9</v>
      </c>
      <c r="L101" s="5">
        <v>28.9</v>
      </c>
      <c r="M101" s="5">
        <v>22.8</v>
      </c>
      <c r="N101" s="5">
        <v>25</v>
      </c>
      <c r="O101" s="5">
        <v>24.4</v>
      </c>
      <c r="P101" s="5">
        <v>22.8</v>
      </c>
      <c r="Q101" s="5">
        <v>25.6</v>
      </c>
      <c r="R101" s="5">
        <v>28.3</v>
      </c>
      <c r="S101" s="5">
        <v>25.6</v>
      </c>
      <c r="T101" s="5">
        <v>27.2</v>
      </c>
      <c r="U101" s="5">
        <v>24.4</v>
      </c>
      <c r="V101" s="5">
        <v>21.1</v>
      </c>
      <c r="W101" s="5">
        <v>25.6</v>
      </c>
      <c r="X101" s="5">
        <v>24.4</v>
      </c>
      <c r="Y101" s="5">
        <v>25.6</v>
      </c>
      <c r="Z101" s="5">
        <v>24.4</v>
      </c>
      <c r="AA101" s="5">
        <v>21.7</v>
      </c>
      <c r="AB101" s="5">
        <v>23.3</v>
      </c>
      <c r="AC101" s="5">
        <v>23.3</v>
      </c>
      <c r="AD101" s="5">
        <v>23.9</v>
      </c>
      <c r="AE101" s="5">
        <v>25.6</v>
      </c>
      <c r="AF101" s="5">
        <v>20.6</v>
      </c>
      <c r="AG101" s="5">
        <v>21.1</v>
      </c>
      <c r="AH101" s="5">
        <v>24.4</v>
      </c>
      <c r="AI101" s="5">
        <v>25.6</v>
      </c>
      <c r="AJ101" s="5">
        <v>21.7</v>
      </c>
      <c r="AK101" s="5">
        <v>23.3</v>
      </c>
      <c r="AL101" s="5">
        <v>21.1</v>
      </c>
      <c r="AM101" s="5">
        <v>19.399999999999999</v>
      </c>
      <c r="AN101" s="5">
        <v>25.6</v>
      </c>
      <c r="AO101" s="5">
        <v>28.9</v>
      </c>
      <c r="AP101" s="5">
        <v>27.2</v>
      </c>
      <c r="AQ101" s="5">
        <v>22.8</v>
      </c>
      <c r="AR101" s="5">
        <v>23.3</v>
      </c>
      <c r="AS101" s="5">
        <v>20</v>
      </c>
      <c r="AT101" s="5">
        <v>22</v>
      </c>
      <c r="AU101" s="5">
        <v>24.7</v>
      </c>
      <c r="AV101" s="5">
        <v>23</v>
      </c>
      <c r="AW101" s="5">
        <v>27.3</v>
      </c>
      <c r="AX101" s="5">
        <v>24.1</v>
      </c>
      <c r="AY101" s="5">
        <v>23.4</v>
      </c>
      <c r="AZ101" s="5">
        <v>23.7</v>
      </c>
      <c r="BA101" s="5">
        <v>21.4</v>
      </c>
      <c r="BB101" s="5">
        <v>27</v>
      </c>
      <c r="BC101" s="5">
        <v>28.4</v>
      </c>
      <c r="BD101" s="5">
        <v>29.3</v>
      </c>
      <c r="BE101" s="5">
        <v>25.9</v>
      </c>
      <c r="BF101" s="5">
        <v>24.5</v>
      </c>
      <c r="BG101" s="5">
        <v>23.7</v>
      </c>
      <c r="BH101" s="5">
        <v>24.2</v>
      </c>
      <c r="BI101" s="5">
        <v>26.3</v>
      </c>
      <c r="BJ101" s="5">
        <v>22.8</v>
      </c>
      <c r="BK101" s="5">
        <v>26</v>
      </c>
      <c r="BL101" s="5">
        <v>21.4</v>
      </c>
      <c r="BM101" s="5">
        <v>25.5</v>
      </c>
      <c r="BN101" s="5">
        <v>26.4</v>
      </c>
      <c r="BO101" s="5">
        <v>25</v>
      </c>
      <c r="BP101" s="5">
        <v>24.1</v>
      </c>
      <c r="BQ101" s="5">
        <v>20.9</v>
      </c>
      <c r="BR101" s="5">
        <v>23.9</v>
      </c>
      <c r="BS101" s="5">
        <v>27.4</v>
      </c>
      <c r="BT101" s="5">
        <v>22.4</v>
      </c>
      <c r="BU101" s="5">
        <v>22.5</v>
      </c>
      <c r="BV101" s="5">
        <v>25.4</v>
      </c>
      <c r="BW101" s="5">
        <v>22.4</v>
      </c>
      <c r="BX101" s="5">
        <v>24.5</v>
      </c>
      <c r="BY101" s="5">
        <v>27.8</v>
      </c>
      <c r="BZ101" s="5">
        <v>25.6</v>
      </c>
      <c r="CA101" s="5">
        <v>25.2</v>
      </c>
      <c r="CB101" s="5">
        <v>25.3</v>
      </c>
      <c r="CC101" s="5">
        <v>24.1</v>
      </c>
      <c r="CD101" s="5">
        <v>24.6</v>
      </c>
      <c r="CE101" s="2">
        <v>22.7</v>
      </c>
      <c r="CF101" s="2">
        <v>21.1</v>
      </c>
      <c r="CG101" s="2">
        <v>26.6</v>
      </c>
      <c r="CH101" s="4">
        <v>27.1</v>
      </c>
      <c r="CI101" s="4">
        <v>27.6</v>
      </c>
      <c r="CJ101" s="4"/>
      <c r="CK101" s="13"/>
      <c r="CL101" s="13"/>
      <c r="CM101" s="13"/>
      <c r="CN101" s="13"/>
      <c r="CO101" s="13"/>
      <c r="CP101" s="13"/>
    </row>
    <row r="102" spans="1:94" x14ac:dyDescent="0.25">
      <c r="A102" s="1" t="s">
        <v>46</v>
      </c>
      <c r="B102" s="5">
        <f t="shared" si="46"/>
        <v>19.082926829268292</v>
      </c>
      <c r="C102" s="5">
        <f t="shared" si="47"/>
        <v>19.016666666666662</v>
      </c>
      <c r="D102" s="9" t="s">
        <v>189</v>
      </c>
      <c r="E102" s="5">
        <v>17.2</v>
      </c>
      <c r="F102" s="5">
        <v>20</v>
      </c>
      <c r="G102" s="5">
        <v>16.7</v>
      </c>
      <c r="H102" s="5">
        <v>18.899999999999999</v>
      </c>
      <c r="I102" s="5">
        <v>16.7</v>
      </c>
      <c r="J102" s="5">
        <v>21.1</v>
      </c>
      <c r="K102" s="5">
        <v>21.1</v>
      </c>
      <c r="L102" s="5">
        <v>17.8</v>
      </c>
      <c r="M102" s="5">
        <v>21.7</v>
      </c>
      <c r="N102" s="5">
        <v>18.899999999999999</v>
      </c>
      <c r="O102" s="5">
        <v>20</v>
      </c>
      <c r="P102" s="5">
        <v>18.899999999999999</v>
      </c>
      <c r="Q102" s="5">
        <v>16.100000000000001</v>
      </c>
      <c r="R102" s="5">
        <v>18.3</v>
      </c>
      <c r="S102" s="5">
        <v>21.1</v>
      </c>
      <c r="T102" s="5">
        <v>18.899999999999999</v>
      </c>
      <c r="U102" s="5">
        <v>20.6</v>
      </c>
      <c r="V102" s="5">
        <v>17.8</v>
      </c>
      <c r="W102" s="5">
        <v>17.2</v>
      </c>
      <c r="X102" s="5">
        <v>16.7</v>
      </c>
      <c r="Y102" s="5">
        <v>20.6</v>
      </c>
      <c r="Z102" s="5">
        <v>18.3</v>
      </c>
      <c r="AA102" s="5">
        <v>17.2</v>
      </c>
      <c r="AB102" s="5">
        <v>18.3</v>
      </c>
      <c r="AC102" s="5">
        <v>21.7</v>
      </c>
      <c r="AD102" s="5">
        <v>22.8</v>
      </c>
      <c r="AE102" s="5">
        <v>22.2</v>
      </c>
      <c r="AF102" s="5">
        <v>21.1</v>
      </c>
      <c r="AG102" s="5">
        <v>20</v>
      </c>
      <c r="AH102" s="5">
        <v>18.3</v>
      </c>
      <c r="AI102" s="5">
        <v>18.3</v>
      </c>
      <c r="AJ102" s="5">
        <v>17.8</v>
      </c>
      <c r="AK102" s="5">
        <v>18.899999999999999</v>
      </c>
      <c r="AL102" s="5">
        <v>21.1</v>
      </c>
      <c r="AM102" s="5">
        <v>19.399999999999999</v>
      </c>
      <c r="AN102" s="5">
        <v>16.7</v>
      </c>
      <c r="AO102" s="5">
        <v>16.100000000000001</v>
      </c>
      <c r="AP102" s="5">
        <v>19.399999999999999</v>
      </c>
      <c r="AQ102" s="5">
        <v>21.7</v>
      </c>
      <c r="AR102" s="5">
        <v>19.399999999999999</v>
      </c>
      <c r="AS102" s="5">
        <v>17.100000000000001</v>
      </c>
      <c r="AT102" s="5">
        <v>20.7</v>
      </c>
      <c r="AU102" s="5">
        <v>18.7</v>
      </c>
      <c r="AV102" s="5">
        <v>23.5</v>
      </c>
      <c r="AW102" s="5">
        <v>15.3</v>
      </c>
      <c r="AX102" s="5">
        <v>17</v>
      </c>
      <c r="AY102" s="5">
        <v>15.1</v>
      </c>
      <c r="AZ102" s="5">
        <v>18.3</v>
      </c>
      <c r="BA102" s="5">
        <v>16</v>
      </c>
      <c r="BB102" s="5">
        <v>19.5</v>
      </c>
      <c r="BC102" s="5">
        <v>21.2</v>
      </c>
      <c r="BD102" s="5">
        <v>22.6</v>
      </c>
      <c r="BE102" s="5">
        <v>20</v>
      </c>
      <c r="BF102" s="5">
        <v>17.7</v>
      </c>
      <c r="BG102" s="5">
        <v>23.7</v>
      </c>
      <c r="BH102" s="5">
        <v>20.7</v>
      </c>
      <c r="BI102" s="5">
        <v>21.2</v>
      </c>
      <c r="BJ102" s="5">
        <v>20</v>
      </c>
      <c r="BK102" s="5">
        <v>18.7</v>
      </c>
      <c r="BL102" s="5">
        <v>20.5</v>
      </c>
      <c r="BM102" s="5">
        <v>18.8</v>
      </c>
      <c r="BN102" s="5">
        <v>20.5</v>
      </c>
      <c r="BO102" s="5">
        <v>16.899999999999999</v>
      </c>
      <c r="BP102" s="5">
        <v>18.899999999999999</v>
      </c>
      <c r="BQ102" s="5">
        <v>21.2</v>
      </c>
      <c r="BR102" s="5">
        <v>16.3</v>
      </c>
      <c r="BS102" s="5">
        <v>19.5</v>
      </c>
      <c r="BT102" s="5">
        <v>17.899999999999999</v>
      </c>
      <c r="BU102" s="5">
        <v>18.100000000000001</v>
      </c>
      <c r="BV102" s="5">
        <v>16</v>
      </c>
      <c r="BW102" s="5">
        <v>17.3</v>
      </c>
      <c r="BX102" s="5">
        <v>22.2</v>
      </c>
      <c r="BY102" s="5">
        <v>17.600000000000001</v>
      </c>
      <c r="BZ102" s="5">
        <v>21.8</v>
      </c>
      <c r="CA102" s="5">
        <v>16.8</v>
      </c>
      <c r="CB102" s="5">
        <v>20.3</v>
      </c>
      <c r="CC102" s="5">
        <v>21.2</v>
      </c>
      <c r="CD102" s="5">
        <v>21.2</v>
      </c>
      <c r="CE102" s="2">
        <v>18.8</v>
      </c>
      <c r="CF102" s="2">
        <v>16.600000000000001</v>
      </c>
      <c r="CG102" s="2">
        <v>16.8</v>
      </c>
      <c r="CH102" s="4">
        <v>17.600000000000001</v>
      </c>
      <c r="CI102" s="4">
        <v>16.100000000000001</v>
      </c>
      <c r="CJ102" s="4"/>
      <c r="CK102" s="13"/>
      <c r="CL102" s="13"/>
      <c r="CM102" s="13"/>
      <c r="CN102" s="13"/>
      <c r="CO102" s="13"/>
      <c r="CP102" s="13"/>
    </row>
    <row r="103" spans="1:94" x14ac:dyDescent="0.25">
      <c r="A103" s="1" t="s">
        <v>47</v>
      </c>
      <c r="B103" s="5">
        <f t="shared" si="46"/>
        <v>14.236585365853655</v>
      </c>
      <c r="C103" s="5">
        <f t="shared" si="47"/>
        <v>14.273333333333337</v>
      </c>
      <c r="D103" s="9" t="s">
        <v>140</v>
      </c>
      <c r="E103" s="5">
        <v>14.4</v>
      </c>
      <c r="F103" s="5">
        <v>12.2</v>
      </c>
      <c r="G103" s="5">
        <v>15</v>
      </c>
      <c r="H103" s="5">
        <v>12.2</v>
      </c>
      <c r="I103" s="5">
        <v>15.6</v>
      </c>
      <c r="J103" s="5">
        <v>12.8</v>
      </c>
      <c r="K103" s="5">
        <v>14.4</v>
      </c>
      <c r="L103" s="5">
        <v>13.9</v>
      </c>
      <c r="M103" s="5">
        <v>15.6</v>
      </c>
      <c r="N103" s="5">
        <v>13.9</v>
      </c>
      <c r="O103" s="5">
        <v>11.7</v>
      </c>
      <c r="P103" s="5">
        <v>11.7</v>
      </c>
      <c r="Q103" s="5">
        <v>16.7</v>
      </c>
      <c r="R103" s="5">
        <v>15</v>
      </c>
      <c r="S103" s="5">
        <v>12.8</v>
      </c>
      <c r="T103" s="5">
        <v>14.4</v>
      </c>
      <c r="U103" s="5">
        <v>14.4</v>
      </c>
      <c r="V103" s="5">
        <v>15</v>
      </c>
      <c r="W103" s="5">
        <v>12.8</v>
      </c>
      <c r="X103" s="5">
        <v>12.8</v>
      </c>
      <c r="Y103" s="5">
        <v>14.4</v>
      </c>
      <c r="Z103" s="5">
        <v>13.9</v>
      </c>
      <c r="AA103" s="5">
        <v>12.9</v>
      </c>
      <c r="AB103" s="5">
        <v>13.3</v>
      </c>
      <c r="AC103" s="5">
        <v>12.8</v>
      </c>
      <c r="AD103" s="5">
        <v>15.6</v>
      </c>
      <c r="AE103" s="5">
        <v>12.8</v>
      </c>
      <c r="AF103" s="5">
        <v>12.2</v>
      </c>
      <c r="AG103" s="5">
        <v>13.9</v>
      </c>
      <c r="AH103" s="5">
        <v>13.9</v>
      </c>
      <c r="AI103" s="5">
        <v>12.8</v>
      </c>
      <c r="AJ103" s="5">
        <v>15.6</v>
      </c>
      <c r="AK103" s="5">
        <v>15.6</v>
      </c>
      <c r="AL103" s="5">
        <v>13.9</v>
      </c>
      <c r="AM103" s="5">
        <v>13.9</v>
      </c>
      <c r="AN103" s="5">
        <v>13.9</v>
      </c>
      <c r="AO103" s="5">
        <v>13.3</v>
      </c>
      <c r="AP103" s="5">
        <v>12.8</v>
      </c>
      <c r="AQ103" s="5">
        <v>17.2</v>
      </c>
      <c r="AR103" s="5">
        <v>14.4</v>
      </c>
      <c r="AS103" s="5">
        <v>14.8</v>
      </c>
      <c r="AT103" s="5">
        <v>13.1</v>
      </c>
      <c r="AU103" s="5">
        <v>13.6</v>
      </c>
      <c r="AV103" s="5">
        <v>18.399999999999999</v>
      </c>
      <c r="AW103" s="5">
        <v>17.100000000000001</v>
      </c>
      <c r="AX103" s="5">
        <v>13.3</v>
      </c>
      <c r="AY103" s="5">
        <v>15.1</v>
      </c>
      <c r="AZ103" s="5">
        <v>11.9</v>
      </c>
      <c r="BA103" s="5">
        <v>13.5</v>
      </c>
      <c r="BB103" s="5">
        <v>13.9</v>
      </c>
      <c r="BC103" s="5">
        <v>14.9</v>
      </c>
      <c r="BD103" s="5">
        <v>13.9</v>
      </c>
      <c r="BE103" s="5">
        <v>14.7</v>
      </c>
      <c r="BF103" s="5">
        <v>14.5</v>
      </c>
      <c r="BG103" s="5">
        <v>16.2</v>
      </c>
      <c r="BH103" s="5">
        <v>11.9</v>
      </c>
      <c r="BI103" s="5">
        <v>12.4</v>
      </c>
      <c r="BJ103" s="5">
        <v>11.8</v>
      </c>
      <c r="BK103" s="5">
        <v>15.8</v>
      </c>
      <c r="BL103" s="5">
        <v>16.3</v>
      </c>
      <c r="BM103" s="5">
        <v>14.7</v>
      </c>
      <c r="BN103" s="5">
        <v>14.6</v>
      </c>
      <c r="BO103" s="5">
        <v>14.4</v>
      </c>
      <c r="BP103" s="5">
        <v>12.3</v>
      </c>
      <c r="BQ103" s="5">
        <v>16.100000000000001</v>
      </c>
      <c r="BR103" s="5">
        <v>17</v>
      </c>
      <c r="BS103" s="5">
        <v>12.7</v>
      </c>
      <c r="BT103" s="5">
        <v>14.2</v>
      </c>
      <c r="BU103" s="5">
        <v>11.6</v>
      </c>
      <c r="BV103" s="5">
        <v>16.399999999999999</v>
      </c>
      <c r="BW103" s="5">
        <v>12.8</v>
      </c>
      <c r="BX103" s="5">
        <v>14.6</v>
      </c>
      <c r="BY103" s="5">
        <v>13.8</v>
      </c>
      <c r="BZ103" s="5">
        <v>15.8</v>
      </c>
      <c r="CA103" s="5">
        <v>13.8</v>
      </c>
      <c r="CB103" s="5">
        <v>15</v>
      </c>
      <c r="CC103" s="5">
        <v>14.6</v>
      </c>
      <c r="CD103" s="5">
        <v>15.9</v>
      </c>
      <c r="CE103" s="2">
        <v>13.1</v>
      </c>
      <c r="CF103" s="2">
        <v>19.399999999999999</v>
      </c>
      <c r="CG103" s="2">
        <v>16.100000000000001</v>
      </c>
      <c r="CH103" s="4">
        <v>15</v>
      </c>
      <c r="CI103" s="4">
        <v>13.5</v>
      </c>
      <c r="CJ103" s="4"/>
      <c r="CK103" s="13"/>
      <c r="CL103" s="13"/>
      <c r="CM103" s="13"/>
      <c r="CN103" s="13"/>
      <c r="CO103" s="13"/>
      <c r="CP103" s="13"/>
    </row>
    <row r="104" spans="1:94" ht="15.75" thickBot="1" x14ac:dyDescent="0.3">
      <c r="A104" s="1" t="s">
        <v>48</v>
      </c>
      <c r="B104" s="5">
        <f t="shared" si="46"/>
        <v>11.830487804878045</v>
      </c>
      <c r="C104" s="5">
        <f t="shared" si="47"/>
        <v>11.543333333333335</v>
      </c>
      <c r="D104" s="9" t="s">
        <v>236</v>
      </c>
      <c r="E104" s="5">
        <v>12.8</v>
      </c>
      <c r="F104" s="5">
        <v>11.7</v>
      </c>
      <c r="G104" s="5">
        <v>13.9</v>
      </c>
      <c r="H104" s="5">
        <v>13.9</v>
      </c>
      <c r="I104" s="5">
        <v>13.9</v>
      </c>
      <c r="J104" s="5">
        <v>12.8</v>
      </c>
      <c r="K104" s="5">
        <v>11.7</v>
      </c>
      <c r="L104" s="5">
        <v>12.2</v>
      </c>
      <c r="M104" s="5">
        <v>12.2</v>
      </c>
      <c r="N104" s="5">
        <v>11.7</v>
      </c>
      <c r="O104" s="5">
        <v>11.1</v>
      </c>
      <c r="P104" s="5">
        <v>9.4</v>
      </c>
      <c r="Q104" s="5">
        <v>11.1</v>
      </c>
      <c r="R104" s="5">
        <v>12.2</v>
      </c>
      <c r="S104" s="5">
        <v>8.9</v>
      </c>
      <c r="T104" s="5">
        <v>14.4</v>
      </c>
      <c r="U104" s="5">
        <v>11.1</v>
      </c>
      <c r="V104" s="5">
        <v>11.1</v>
      </c>
      <c r="W104" s="5">
        <v>10</v>
      </c>
      <c r="X104" s="5">
        <v>12.2</v>
      </c>
      <c r="Y104" s="5">
        <v>13.3</v>
      </c>
      <c r="Z104" s="5">
        <v>13.9</v>
      </c>
      <c r="AA104" s="5">
        <v>11.7</v>
      </c>
      <c r="AB104" s="5">
        <v>12.8</v>
      </c>
      <c r="AC104" s="5">
        <v>11.1</v>
      </c>
      <c r="AD104" s="5">
        <v>13.3</v>
      </c>
      <c r="AE104" s="5">
        <v>13.3</v>
      </c>
      <c r="AF104" s="5">
        <v>11.7</v>
      </c>
      <c r="AG104" s="5">
        <v>12.8</v>
      </c>
      <c r="AH104" s="5">
        <v>12.8</v>
      </c>
      <c r="AI104" s="5">
        <v>12.2</v>
      </c>
      <c r="AJ104" s="5">
        <v>10</v>
      </c>
      <c r="AK104" s="5">
        <v>12.2</v>
      </c>
      <c r="AL104" s="5">
        <v>10</v>
      </c>
      <c r="AM104" s="5">
        <v>9.4</v>
      </c>
      <c r="AN104" s="5">
        <v>11.1</v>
      </c>
      <c r="AO104" s="5">
        <v>11.7</v>
      </c>
      <c r="AP104" s="5">
        <v>11.7</v>
      </c>
      <c r="AQ104" s="5">
        <v>13.3</v>
      </c>
      <c r="AR104" s="5">
        <v>13.3</v>
      </c>
      <c r="AS104" s="5">
        <v>13.3</v>
      </c>
      <c r="AT104" s="5">
        <v>9.3000000000000007</v>
      </c>
      <c r="AU104" s="5">
        <v>11.9</v>
      </c>
      <c r="AV104" s="5">
        <v>14.9</v>
      </c>
      <c r="AW104" s="5">
        <v>11.4</v>
      </c>
      <c r="AX104" s="5">
        <v>12.6</v>
      </c>
      <c r="AY104" s="5">
        <v>11</v>
      </c>
      <c r="AZ104" s="5">
        <v>8.5</v>
      </c>
      <c r="BA104" s="5">
        <v>9.4</v>
      </c>
      <c r="BB104" s="5">
        <v>11.3</v>
      </c>
      <c r="BC104" s="5">
        <v>12.7</v>
      </c>
      <c r="BD104" s="5">
        <v>12.4</v>
      </c>
      <c r="BE104" s="5">
        <v>12.7</v>
      </c>
      <c r="BF104" s="5">
        <v>9.3000000000000007</v>
      </c>
      <c r="BG104" s="5">
        <v>11.6</v>
      </c>
      <c r="BH104" s="5">
        <v>9.5</v>
      </c>
      <c r="BI104" s="5">
        <v>12.9</v>
      </c>
      <c r="BJ104" s="5">
        <v>11.3</v>
      </c>
      <c r="BK104" s="5">
        <v>12</v>
      </c>
      <c r="BL104" s="5">
        <v>9.5</v>
      </c>
      <c r="BM104" s="5">
        <v>11.4</v>
      </c>
      <c r="BN104" s="5">
        <v>13</v>
      </c>
      <c r="BO104" s="5">
        <v>12.6</v>
      </c>
      <c r="BP104" s="5">
        <v>10.9</v>
      </c>
      <c r="BQ104" s="5">
        <v>10.6</v>
      </c>
      <c r="BR104" s="5">
        <v>13.5</v>
      </c>
      <c r="BS104" s="5">
        <v>11.6</v>
      </c>
      <c r="BT104" s="5">
        <v>13.1</v>
      </c>
      <c r="BU104" s="5">
        <v>14.3</v>
      </c>
      <c r="BV104" s="5">
        <v>11.9</v>
      </c>
      <c r="BW104" s="5">
        <v>12.9</v>
      </c>
      <c r="BX104" s="5">
        <v>10.3</v>
      </c>
      <c r="BY104" s="5">
        <v>10.3</v>
      </c>
      <c r="BZ104" s="5">
        <v>11.8</v>
      </c>
      <c r="CA104" s="5">
        <v>11.6</v>
      </c>
      <c r="CB104" s="5">
        <v>12</v>
      </c>
      <c r="CC104" s="5">
        <v>11.3</v>
      </c>
      <c r="CD104" s="5">
        <v>15.1</v>
      </c>
      <c r="CE104" s="2">
        <v>13.9</v>
      </c>
      <c r="CF104" s="2">
        <v>8.8000000000000007</v>
      </c>
      <c r="CG104" s="2">
        <v>8.9</v>
      </c>
      <c r="CH104" s="4">
        <v>12.9</v>
      </c>
      <c r="CI104" s="4"/>
      <c r="CJ104" s="4"/>
      <c r="CK104" s="13"/>
      <c r="CL104" s="13"/>
      <c r="CM104" s="13"/>
      <c r="CN104" s="13"/>
      <c r="CO104" s="13"/>
      <c r="CP104" s="13"/>
    </row>
    <row r="105" spans="1:94" s="23" customFormat="1" x14ac:dyDescent="0.25">
      <c r="A105" s="19" t="s">
        <v>60</v>
      </c>
      <c r="B105" s="18">
        <f t="shared" si="46"/>
        <v>28.662195121951232</v>
      </c>
      <c r="C105" s="18">
        <f t="shared" si="47"/>
        <v>29.033333333333324</v>
      </c>
      <c r="D105" s="20" t="s">
        <v>154</v>
      </c>
      <c r="E105" s="18">
        <f>MAX(E93:E104)</f>
        <v>27.8</v>
      </c>
      <c r="F105" s="18">
        <f t="shared" ref="F105:BQ105" si="48">MAX(F93:F104)</f>
        <v>28.9</v>
      </c>
      <c r="G105" s="18">
        <f t="shared" si="48"/>
        <v>28.9</v>
      </c>
      <c r="H105" s="18">
        <f t="shared" si="48"/>
        <v>28.3</v>
      </c>
      <c r="I105" s="18">
        <f t="shared" si="48"/>
        <v>30</v>
      </c>
      <c r="J105" s="18">
        <f t="shared" si="48"/>
        <v>30.6</v>
      </c>
      <c r="K105" s="18">
        <f t="shared" si="48"/>
        <v>26.1</v>
      </c>
      <c r="L105" s="18">
        <f t="shared" si="48"/>
        <v>28.9</v>
      </c>
      <c r="M105" s="18">
        <f t="shared" si="48"/>
        <v>27.2</v>
      </c>
      <c r="N105" s="18">
        <f t="shared" si="48"/>
        <v>28.9</v>
      </c>
      <c r="O105" s="18">
        <f t="shared" si="48"/>
        <v>28.3</v>
      </c>
      <c r="P105" s="18">
        <f t="shared" si="48"/>
        <v>26.4</v>
      </c>
      <c r="Q105" s="18">
        <f t="shared" si="48"/>
        <v>27.8</v>
      </c>
      <c r="R105" s="18">
        <f t="shared" si="48"/>
        <v>28.3</v>
      </c>
      <c r="S105" s="18">
        <f t="shared" si="48"/>
        <v>30</v>
      </c>
      <c r="T105" s="18">
        <f t="shared" si="48"/>
        <v>28.3</v>
      </c>
      <c r="U105" s="18">
        <f t="shared" si="48"/>
        <v>28.9</v>
      </c>
      <c r="V105" s="18">
        <f t="shared" si="48"/>
        <v>24.4</v>
      </c>
      <c r="W105" s="18">
        <f t="shared" si="48"/>
        <v>27.2</v>
      </c>
      <c r="X105" s="18">
        <f t="shared" si="48"/>
        <v>29.4</v>
      </c>
      <c r="Y105" s="18">
        <f t="shared" si="48"/>
        <v>25.6</v>
      </c>
      <c r="Z105" s="18">
        <f t="shared" si="48"/>
        <v>30</v>
      </c>
      <c r="AA105" s="18">
        <f t="shared" si="48"/>
        <v>27.8</v>
      </c>
      <c r="AB105" s="18">
        <f t="shared" si="48"/>
        <v>33.299999999999997</v>
      </c>
      <c r="AC105" s="18">
        <f t="shared" si="48"/>
        <v>31.7</v>
      </c>
      <c r="AD105" s="18">
        <f t="shared" si="48"/>
        <v>26.7</v>
      </c>
      <c r="AE105" s="18">
        <f t="shared" si="48"/>
        <v>28.9</v>
      </c>
      <c r="AF105" s="18">
        <f t="shared" si="48"/>
        <v>27.2</v>
      </c>
      <c r="AG105" s="18">
        <f t="shared" si="48"/>
        <v>29.4</v>
      </c>
      <c r="AH105" s="18">
        <f t="shared" si="48"/>
        <v>27.8</v>
      </c>
      <c r="AI105" s="18">
        <f t="shared" si="48"/>
        <v>30</v>
      </c>
      <c r="AJ105" s="18">
        <f t="shared" si="48"/>
        <v>27.2</v>
      </c>
      <c r="AK105" s="18">
        <f t="shared" si="48"/>
        <v>28.9</v>
      </c>
      <c r="AL105" s="18">
        <f t="shared" si="48"/>
        <v>30.6</v>
      </c>
      <c r="AM105" s="18">
        <f t="shared" si="48"/>
        <v>29.4</v>
      </c>
      <c r="AN105" s="18">
        <f t="shared" si="48"/>
        <v>27.2</v>
      </c>
      <c r="AO105" s="18">
        <f t="shared" si="48"/>
        <v>28.9</v>
      </c>
      <c r="AP105" s="18">
        <f t="shared" si="48"/>
        <v>27.2</v>
      </c>
      <c r="AQ105" s="18">
        <f t="shared" si="48"/>
        <v>27.8</v>
      </c>
      <c r="AR105" s="18">
        <f t="shared" si="48"/>
        <v>25</v>
      </c>
      <c r="AS105" s="18">
        <f t="shared" si="48"/>
        <v>30.5</v>
      </c>
      <c r="AT105" s="18">
        <f t="shared" si="48"/>
        <v>30.1</v>
      </c>
      <c r="AU105" s="18">
        <f t="shared" si="48"/>
        <v>28.7</v>
      </c>
      <c r="AV105" s="18">
        <f t="shared" si="48"/>
        <v>26.1</v>
      </c>
      <c r="AW105" s="18">
        <f t="shared" si="48"/>
        <v>29.3</v>
      </c>
      <c r="AX105" s="18">
        <f t="shared" si="48"/>
        <v>27.9</v>
      </c>
      <c r="AY105" s="18">
        <f t="shared" si="48"/>
        <v>30.4</v>
      </c>
      <c r="AZ105" s="18">
        <f t="shared" si="48"/>
        <v>27</v>
      </c>
      <c r="BA105" s="18">
        <f t="shared" si="48"/>
        <v>28.8</v>
      </c>
      <c r="BB105" s="18">
        <f t="shared" si="48"/>
        <v>27.9</v>
      </c>
      <c r="BC105" s="18">
        <f t="shared" si="48"/>
        <v>28.9</v>
      </c>
      <c r="BD105" s="18">
        <f t="shared" si="48"/>
        <v>31.5</v>
      </c>
      <c r="BE105" s="18">
        <f t="shared" si="48"/>
        <v>26.1</v>
      </c>
      <c r="BF105" s="18">
        <f t="shared" si="48"/>
        <v>31.9</v>
      </c>
      <c r="BG105" s="18">
        <f t="shared" si="48"/>
        <v>29</v>
      </c>
      <c r="BH105" s="18">
        <f t="shared" si="48"/>
        <v>28.8</v>
      </c>
      <c r="BI105" s="18">
        <f t="shared" si="48"/>
        <v>29.4</v>
      </c>
      <c r="BJ105" s="18">
        <f t="shared" si="48"/>
        <v>29</v>
      </c>
      <c r="BK105" s="18">
        <f t="shared" si="48"/>
        <v>28.6</v>
      </c>
      <c r="BL105" s="18">
        <f t="shared" si="48"/>
        <v>27.9</v>
      </c>
      <c r="BM105" s="18">
        <f t="shared" si="48"/>
        <v>27.8</v>
      </c>
      <c r="BN105" s="18">
        <f t="shared" si="48"/>
        <v>31.9</v>
      </c>
      <c r="BO105" s="18">
        <f t="shared" si="48"/>
        <v>27.4</v>
      </c>
      <c r="BP105" s="18">
        <f t="shared" si="48"/>
        <v>27.5</v>
      </c>
      <c r="BQ105" s="18">
        <f t="shared" si="48"/>
        <v>26.9</v>
      </c>
      <c r="BR105" s="18">
        <f t="shared" ref="BR105:CI105" si="49">MAX(BR93:BR104)</f>
        <v>30.2</v>
      </c>
      <c r="BS105" s="18">
        <f t="shared" si="49"/>
        <v>27.9</v>
      </c>
      <c r="BT105" s="18">
        <f t="shared" si="49"/>
        <v>29.8</v>
      </c>
      <c r="BU105" s="18">
        <f t="shared" si="49"/>
        <v>28.8</v>
      </c>
      <c r="BV105" s="18">
        <f t="shared" si="49"/>
        <v>28.9</v>
      </c>
      <c r="BW105" s="18">
        <f t="shared" si="49"/>
        <v>28.3</v>
      </c>
      <c r="BX105" s="18">
        <f t="shared" si="49"/>
        <v>29</v>
      </c>
      <c r="BY105" s="18">
        <f t="shared" si="49"/>
        <v>34.4</v>
      </c>
      <c r="BZ105" s="18">
        <f t="shared" si="49"/>
        <v>29.8</v>
      </c>
      <c r="CA105" s="18">
        <f t="shared" si="49"/>
        <v>27.4</v>
      </c>
      <c r="CB105" s="18">
        <f t="shared" si="49"/>
        <v>28.6</v>
      </c>
      <c r="CC105" s="18">
        <f t="shared" si="49"/>
        <v>31.2</v>
      </c>
      <c r="CD105" s="18">
        <f t="shared" si="49"/>
        <v>28.3</v>
      </c>
      <c r="CE105" s="18">
        <f t="shared" si="49"/>
        <v>28.3</v>
      </c>
      <c r="CF105" s="18">
        <f t="shared" si="49"/>
        <v>26.4</v>
      </c>
      <c r="CG105" s="18">
        <f t="shared" si="49"/>
        <v>29.5</v>
      </c>
      <c r="CH105" s="18">
        <f t="shared" si="49"/>
        <v>29</v>
      </c>
      <c r="CI105" s="18">
        <f t="shared" si="49"/>
        <v>29.9</v>
      </c>
      <c r="CJ105" s="21"/>
      <c r="CK105" s="22"/>
      <c r="CL105" s="22"/>
      <c r="CM105" s="22"/>
      <c r="CN105" s="22"/>
      <c r="CO105" s="22"/>
      <c r="CP105" s="22"/>
    </row>
    <row r="106" spans="1:94" ht="15.75" thickBo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row>
    <row r="107" spans="1:94" s="59" customFormat="1" ht="30" customHeight="1" thickBot="1" x14ac:dyDescent="0.3">
      <c r="A107" s="58" t="s">
        <v>61</v>
      </c>
      <c r="B107" s="41" t="s">
        <v>281</v>
      </c>
      <c r="C107" s="41" t="s">
        <v>51</v>
      </c>
      <c r="D107" s="62" t="s">
        <v>53</v>
      </c>
      <c r="E107" s="56" t="s">
        <v>1</v>
      </c>
      <c r="F107" s="56" t="s">
        <v>2</v>
      </c>
      <c r="G107" s="56" t="s">
        <v>3</v>
      </c>
      <c r="H107" s="56" t="s">
        <v>4</v>
      </c>
      <c r="I107" s="56" t="s">
        <v>5</v>
      </c>
      <c r="J107" s="56" t="s">
        <v>6</v>
      </c>
      <c r="K107" s="56" t="s">
        <v>7</v>
      </c>
      <c r="L107" s="56" t="s">
        <v>8</v>
      </c>
      <c r="M107" s="57" t="s">
        <v>9</v>
      </c>
      <c r="N107" s="57" t="s">
        <v>10</v>
      </c>
      <c r="O107" s="57" t="s">
        <v>11</v>
      </c>
      <c r="P107" s="57" t="s">
        <v>12</v>
      </c>
      <c r="Q107" s="57" t="s">
        <v>13</v>
      </c>
      <c r="R107" s="57" t="s">
        <v>14</v>
      </c>
      <c r="S107" s="57" t="s">
        <v>15</v>
      </c>
      <c r="T107" s="57" t="s">
        <v>16</v>
      </c>
      <c r="U107" s="57" t="s">
        <v>17</v>
      </c>
      <c r="V107" s="57" t="s">
        <v>18</v>
      </c>
      <c r="W107" s="57" t="s">
        <v>19</v>
      </c>
      <c r="X107" s="57" t="s">
        <v>20</v>
      </c>
      <c r="Y107" s="57" t="s">
        <v>21</v>
      </c>
      <c r="Z107" s="57" t="s">
        <v>22</v>
      </c>
      <c r="AA107" s="57" t="s">
        <v>23</v>
      </c>
      <c r="AB107" s="57" t="s">
        <v>24</v>
      </c>
      <c r="AC107" s="57" t="s">
        <v>25</v>
      </c>
      <c r="AD107" s="57" t="s">
        <v>26</v>
      </c>
      <c r="AE107" s="57" t="s">
        <v>27</v>
      </c>
      <c r="AF107" s="57" t="s">
        <v>28</v>
      </c>
      <c r="AG107" s="57" t="s">
        <v>29</v>
      </c>
      <c r="AH107" s="57" t="s">
        <v>30</v>
      </c>
      <c r="AI107" s="56" t="s">
        <v>31</v>
      </c>
      <c r="AJ107" s="56" t="s">
        <v>32</v>
      </c>
      <c r="AK107" s="56" t="s">
        <v>33</v>
      </c>
      <c r="AL107" s="56" t="s">
        <v>34</v>
      </c>
      <c r="AM107" s="56" t="s">
        <v>35</v>
      </c>
      <c r="AN107" s="56" t="s">
        <v>36</v>
      </c>
      <c r="AO107" s="58">
        <v>1973</v>
      </c>
      <c r="AP107" s="58">
        <v>1974</v>
      </c>
      <c r="AQ107" s="58">
        <v>1975</v>
      </c>
      <c r="AR107" s="58">
        <v>1976</v>
      </c>
      <c r="AS107" s="58">
        <v>1977</v>
      </c>
      <c r="AT107" s="58">
        <v>1978</v>
      </c>
      <c r="AU107" s="58">
        <v>1979</v>
      </c>
      <c r="AV107" s="58">
        <v>1980</v>
      </c>
      <c r="AW107" s="58">
        <v>1981</v>
      </c>
      <c r="AX107" s="58">
        <v>1982</v>
      </c>
      <c r="AY107" s="58">
        <v>1983</v>
      </c>
      <c r="AZ107" s="58">
        <v>1984</v>
      </c>
      <c r="BA107" s="58">
        <v>1985</v>
      </c>
      <c r="BB107" s="58">
        <v>1986</v>
      </c>
      <c r="BC107" s="58">
        <v>1987</v>
      </c>
      <c r="BD107" s="58">
        <v>1988</v>
      </c>
      <c r="BE107" s="58">
        <v>1989</v>
      </c>
      <c r="BF107" s="58">
        <v>1990</v>
      </c>
      <c r="BG107" s="58">
        <v>1991</v>
      </c>
      <c r="BH107" s="58">
        <v>1992</v>
      </c>
      <c r="BI107" s="58">
        <v>1993</v>
      </c>
      <c r="BJ107" s="58">
        <v>1994</v>
      </c>
      <c r="BK107" s="58">
        <v>1995</v>
      </c>
      <c r="BL107" s="58">
        <v>1996</v>
      </c>
      <c r="BM107" s="58">
        <v>1997</v>
      </c>
      <c r="BN107" s="58">
        <v>1998</v>
      </c>
      <c r="BO107" s="58">
        <v>1999</v>
      </c>
      <c r="BP107" s="58">
        <v>2000</v>
      </c>
      <c r="BQ107" s="58">
        <v>2001</v>
      </c>
      <c r="BR107" s="58">
        <v>2002</v>
      </c>
      <c r="BS107" s="58">
        <v>2003</v>
      </c>
      <c r="BT107" s="58">
        <v>2004</v>
      </c>
      <c r="BU107" s="58">
        <v>2005</v>
      </c>
      <c r="BV107" s="58">
        <v>2006</v>
      </c>
      <c r="BW107" s="58">
        <v>2007</v>
      </c>
      <c r="BX107" s="58">
        <v>2008</v>
      </c>
      <c r="BY107" s="58">
        <v>2009</v>
      </c>
      <c r="BZ107" s="58">
        <v>2010</v>
      </c>
      <c r="CA107" s="58">
        <v>2011</v>
      </c>
      <c r="CB107" s="58">
        <v>2012</v>
      </c>
      <c r="CC107" s="58">
        <v>2013</v>
      </c>
      <c r="CD107" s="58">
        <v>2014</v>
      </c>
      <c r="CE107" s="58">
        <v>2015</v>
      </c>
      <c r="CF107" s="58">
        <v>2016</v>
      </c>
      <c r="CG107" s="58">
        <v>2017</v>
      </c>
      <c r="CH107" s="58">
        <v>2018</v>
      </c>
      <c r="CI107" s="58">
        <v>2019</v>
      </c>
      <c r="CJ107" s="58"/>
    </row>
    <row r="108" spans="1:94" x14ac:dyDescent="0.25">
      <c r="A108" s="1" t="s">
        <v>37</v>
      </c>
      <c r="B108" s="3">
        <f>AVERAGE(E108:CH108)</f>
        <v>11.780487804878049</v>
      </c>
      <c r="C108" s="3">
        <f>AVERAGE(AW108:BZ108)</f>
        <v>9.5666666666666664</v>
      </c>
      <c r="D108" s="9" t="s">
        <v>171</v>
      </c>
      <c r="E108" s="1">
        <v>31</v>
      </c>
      <c r="F108" s="1">
        <v>15</v>
      </c>
      <c r="G108" s="1">
        <v>3</v>
      </c>
      <c r="H108" s="1">
        <v>9</v>
      </c>
      <c r="I108" s="1">
        <v>6</v>
      </c>
      <c r="J108" s="1">
        <v>15</v>
      </c>
      <c r="K108" s="1">
        <v>20</v>
      </c>
      <c r="L108" s="1">
        <v>13</v>
      </c>
      <c r="M108" s="1">
        <v>12</v>
      </c>
      <c r="N108" s="1">
        <v>5</v>
      </c>
      <c r="O108" s="1">
        <v>21</v>
      </c>
      <c r="P108" s="1">
        <v>8</v>
      </c>
      <c r="Q108" s="1">
        <v>28</v>
      </c>
      <c r="R108" s="1">
        <v>28</v>
      </c>
      <c r="S108" s="1">
        <v>9</v>
      </c>
      <c r="T108" s="1">
        <v>13</v>
      </c>
      <c r="U108" s="1">
        <v>4</v>
      </c>
      <c r="V108" s="1">
        <v>16</v>
      </c>
      <c r="W108" s="1">
        <v>6</v>
      </c>
      <c r="X108" s="1">
        <v>9</v>
      </c>
      <c r="Y108" s="1">
        <v>24</v>
      </c>
      <c r="Z108" s="1">
        <v>2</v>
      </c>
      <c r="AA108" s="1">
        <v>8</v>
      </c>
      <c r="AB108" s="1">
        <v>12</v>
      </c>
      <c r="AC108" s="1">
        <v>11</v>
      </c>
      <c r="AD108" s="1">
        <v>10</v>
      </c>
      <c r="AE108" s="1">
        <v>21</v>
      </c>
      <c r="AF108" s="1">
        <v>4</v>
      </c>
      <c r="AG108" s="1">
        <v>13</v>
      </c>
      <c r="AH108" s="1">
        <v>15</v>
      </c>
      <c r="AI108" s="1">
        <v>7</v>
      </c>
      <c r="AJ108" s="1">
        <v>13</v>
      </c>
      <c r="AK108" s="1">
        <v>25</v>
      </c>
      <c r="AL108" s="1">
        <v>15</v>
      </c>
      <c r="AM108" s="1">
        <v>13</v>
      </c>
      <c r="AN108" s="1">
        <v>20</v>
      </c>
      <c r="AO108" s="1">
        <v>12</v>
      </c>
      <c r="AP108" s="1">
        <v>13</v>
      </c>
      <c r="AQ108" s="1">
        <v>13</v>
      </c>
      <c r="AR108" s="1">
        <v>8</v>
      </c>
      <c r="AS108" s="1">
        <v>20</v>
      </c>
      <c r="AT108" s="1">
        <v>8</v>
      </c>
      <c r="AU108" s="1">
        <v>22</v>
      </c>
      <c r="AV108" s="1">
        <v>22</v>
      </c>
      <c r="AW108" s="1">
        <v>2</v>
      </c>
      <c r="AX108" s="1">
        <v>10</v>
      </c>
      <c r="AY108" s="1">
        <v>4</v>
      </c>
      <c r="AZ108" s="1">
        <v>10</v>
      </c>
      <c r="BA108" s="1">
        <v>20</v>
      </c>
      <c r="BB108" s="1">
        <v>3</v>
      </c>
      <c r="BC108" s="1">
        <v>9</v>
      </c>
      <c r="BD108" s="1">
        <v>15</v>
      </c>
      <c r="BE108" s="1">
        <v>9</v>
      </c>
      <c r="BF108" s="1">
        <v>8</v>
      </c>
      <c r="BG108" s="1">
        <v>19</v>
      </c>
      <c r="BH108" s="1">
        <v>9</v>
      </c>
      <c r="BI108" s="1">
        <v>24</v>
      </c>
      <c r="BJ108" s="1">
        <v>3</v>
      </c>
      <c r="BK108" s="1">
        <v>12</v>
      </c>
      <c r="BL108" s="1">
        <v>16</v>
      </c>
      <c r="BM108" s="1">
        <v>10</v>
      </c>
      <c r="BN108" s="1">
        <v>10</v>
      </c>
      <c r="BO108" s="1">
        <v>5</v>
      </c>
      <c r="BP108" s="1">
        <v>8</v>
      </c>
      <c r="BQ108" s="1">
        <v>8</v>
      </c>
      <c r="BR108" s="1">
        <v>7</v>
      </c>
      <c r="BS108" s="1">
        <v>5</v>
      </c>
      <c r="BT108" s="1">
        <v>7</v>
      </c>
      <c r="BU108" s="1">
        <v>16</v>
      </c>
      <c r="BV108" s="1">
        <v>1</v>
      </c>
      <c r="BW108" s="1">
        <v>10</v>
      </c>
      <c r="BX108" s="1">
        <v>13</v>
      </c>
      <c r="BY108" s="1">
        <v>12</v>
      </c>
      <c r="BZ108" s="1">
        <v>2</v>
      </c>
      <c r="CA108" s="1">
        <v>11</v>
      </c>
      <c r="CB108" s="1">
        <v>11</v>
      </c>
      <c r="CC108" s="1">
        <v>15</v>
      </c>
      <c r="CD108" s="1">
        <v>6</v>
      </c>
      <c r="CE108" s="2">
        <v>5</v>
      </c>
      <c r="CF108" s="2">
        <v>9</v>
      </c>
      <c r="CG108" s="2">
        <v>17</v>
      </c>
      <c r="CH108" s="2">
        <v>3</v>
      </c>
      <c r="CI108" s="2">
        <v>9</v>
      </c>
    </row>
    <row r="109" spans="1:94" x14ac:dyDescent="0.25">
      <c r="A109" s="1" t="s">
        <v>38</v>
      </c>
      <c r="B109" s="3">
        <f t="shared" ref="B109:B120" si="50">AVERAGE(E109:CH109)</f>
        <v>9.0487804878048781</v>
      </c>
      <c r="C109" s="3">
        <f t="shared" ref="C109:C120" si="51">AVERAGE(AW109:BZ109)</f>
        <v>9</v>
      </c>
      <c r="D109" s="9" t="s">
        <v>172</v>
      </c>
      <c r="E109" s="1">
        <v>17</v>
      </c>
      <c r="F109" s="1">
        <v>13</v>
      </c>
      <c r="G109" s="1">
        <v>18</v>
      </c>
      <c r="H109" s="1">
        <v>4</v>
      </c>
      <c r="I109" s="1">
        <v>11</v>
      </c>
      <c r="J109" s="1">
        <v>9</v>
      </c>
      <c r="K109" s="1">
        <v>10</v>
      </c>
      <c r="L109" s="1">
        <v>8</v>
      </c>
      <c r="M109" s="1">
        <v>7</v>
      </c>
      <c r="N109" s="1">
        <v>4</v>
      </c>
      <c r="O109" s="1">
        <v>13</v>
      </c>
      <c r="P109" s="1">
        <v>14</v>
      </c>
      <c r="Q109" s="1">
        <v>19</v>
      </c>
      <c r="R109" s="1">
        <v>5</v>
      </c>
      <c r="S109" s="1">
        <v>13</v>
      </c>
      <c r="T109" s="1">
        <v>11</v>
      </c>
      <c r="U109" s="1">
        <v>6</v>
      </c>
      <c r="V109" s="1">
        <v>7</v>
      </c>
      <c r="W109" s="1">
        <v>13</v>
      </c>
      <c r="X109" s="1">
        <v>10</v>
      </c>
      <c r="Y109" s="1">
        <v>16</v>
      </c>
      <c r="Z109" s="1">
        <v>1</v>
      </c>
      <c r="AA109" s="1">
        <v>7</v>
      </c>
      <c r="AB109" s="1">
        <v>9</v>
      </c>
      <c r="AC109" s="1">
        <v>0</v>
      </c>
      <c r="AD109" s="1">
        <v>7</v>
      </c>
      <c r="AE109" s="1">
        <v>4</v>
      </c>
      <c r="AF109" s="1">
        <v>13</v>
      </c>
      <c r="AG109" s="1">
        <v>7</v>
      </c>
      <c r="AH109" s="1">
        <v>10</v>
      </c>
      <c r="AI109" s="1">
        <v>4</v>
      </c>
      <c r="AJ109" s="1">
        <v>13</v>
      </c>
      <c r="AK109" s="1">
        <v>16</v>
      </c>
      <c r="AL109" s="1">
        <v>12</v>
      </c>
      <c r="AM109" s="1">
        <v>10</v>
      </c>
      <c r="AN109" s="1">
        <v>5</v>
      </c>
      <c r="AO109" s="1">
        <v>13</v>
      </c>
      <c r="AP109" s="1">
        <v>4</v>
      </c>
      <c r="AQ109" s="1">
        <v>12</v>
      </c>
      <c r="AR109" s="1">
        <v>6</v>
      </c>
      <c r="AS109" s="1">
        <v>2</v>
      </c>
      <c r="AT109" s="1">
        <v>6</v>
      </c>
      <c r="AU109" s="1">
        <v>8</v>
      </c>
      <c r="AV109" s="1">
        <v>4</v>
      </c>
      <c r="AW109" s="1">
        <v>10</v>
      </c>
      <c r="AX109" s="1">
        <v>11</v>
      </c>
      <c r="AY109" s="1">
        <v>7</v>
      </c>
      <c r="AZ109" s="1">
        <v>4</v>
      </c>
      <c r="BA109" s="1">
        <v>15</v>
      </c>
      <c r="BB109" s="1">
        <v>14</v>
      </c>
      <c r="BC109" s="1">
        <v>4</v>
      </c>
      <c r="BD109" s="1">
        <v>6</v>
      </c>
      <c r="BE109" s="1">
        <v>17</v>
      </c>
      <c r="BF109" s="1">
        <v>17</v>
      </c>
      <c r="BG109" s="1">
        <v>1</v>
      </c>
      <c r="BH109" s="1">
        <v>2</v>
      </c>
      <c r="BI109" s="1">
        <v>15</v>
      </c>
      <c r="BJ109" s="1">
        <v>11</v>
      </c>
      <c r="BK109" s="1">
        <v>9</v>
      </c>
      <c r="BL109" s="1">
        <v>12</v>
      </c>
      <c r="BM109" s="1">
        <v>7</v>
      </c>
      <c r="BN109" s="1">
        <v>1</v>
      </c>
      <c r="BO109" s="1">
        <v>3</v>
      </c>
      <c r="BP109" s="1">
        <v>10</v>
      </c>
      <c r="BQ109" s="1">
        <v>17</v>
      </c>
      <c r="BR109" s="1">
        <v>9</v>
      </c>
      <c r="BS109" s="1">
        <v>11</v>
      </c>
      <c r="BT109" s="1">
        <v>5</v>
      </c>
      <c r="BU109" s="1">
        <v>15</v>
      </c>
      <c r="BV109" s="1">
        <v>12</v>
      </c>
      <c r="BW109" s="1">
        <v>5</v>
      </c>
      <c r="BX109" s="1">
        <v>5</v>
      </c>
      <c r="BY109" s="1">
        <v>12</v>
      </c>
      <c r="BZ109" s="1">
        <v>3</v>
      </c>
      <c r="CA109" s="1">
        <v>14</v>
      </c>
      <c r="CB109" s="1">
        <v>9</v>
      </c>
      <c r="CC109" s="1">
        <v>4</v>
      </c>
      <c r="CD109" s="1">
        <v>13</v>
      </c>
      <c r="CE109" s="2">
        <v>4</v>
      </c>
      <c r="CF109" s="2">
        <v>1</v>
      </c>
      <c r="CG109" s="2">
        <v>14</v>
      </c>
      <c r="CH109" s="2">
        <v>12</v>
      </c>
      <c r="CI109" s="2">
        <v>22</v>
      </c>
    </row>
    <row r="110" spans="1:94" x14ac:dyDescent="0.25">
      <c r="A110" s="1" t="s">
        <v>39</v>
      </c>
      <c r="B110" s="3">
        <f t="shared" si="50"/>
        <v>5</v>
      </c>
      <c r="C110" s="3">
        <f t="shared" si="51"/>
        <v>3.5666666666666669</v>
      </c>
      <c r="D110" s="9" t="s">
        <v>173</v>
      </c>
      <c r="E110" s="1">
        <v>6</v>
      </c>
      <c r="F110" s="1">
        <v>5</v>
      </c>
      <c r="G110" s="1">
        <v>9</v>
      </c>
      <c r="H110" s="1">
        <v>1</v>
      </c>
      <c r="I110" s="1">
        <v>0</v>
      </c>
      <c r="J110" s="1">
        <v>3</v>
      </c>
      <c r="K110" s="1">
        <v>14</v>
      </c>
      <c r="L110" s="1">
        <v>12</v>
      </c>
      <c r="M110" s="1">
        <v>2</v>
      </c>
      <c r="N110" s="1">
        <v>1</v>
      </c>
      <c r="O110" s="1">
        <v>5</v>
      </c>
      <c r="P110" s="1">
        <v>6</v>
      </c>
      <c r="Q110" s="1">
        <v>6</v>
      </c>
      <c r="R110" s="1">
        <v>4</v>
      </c>
      <c r="S110" s="1">
        <v>13</v>
      </c>
      <c r="T110" s="1">
        <v>18</v>
      </c>
      <c r="U110" s="1">
        <v>4</v>
      </c>
      <c r="V110" s="1">
        <v>17</v>
      </c>
      <c r="W110" s="1">
        <v>12</v>
      </c>
      <c r="X110" s="1">
        <v>6</v>
      </c>
      <c r="Y110" s="1">
        <v>2</v>
      </c>
      <c r="Z110" s="1">
        <v>6</v>
      </c>
      <c r="AA110" s="1">
        <v>1</v>
      </c>
      <c r="AB110" s="1">
        <v>6</v>
      </c>
      <c r="AC110" s="1">
        <v>3</v>
      </c>
      <c r="AD110" s="1">
        <v>9</v>
      </c>
      <c r="AE110" s="1">
        <v>7</v>
      </c>
      <c r="AF110" s="1">
        <v>3</v>
      </c>
      <c r="AG110" s="1">
        <v>18</v>
      </c>
      <c r="AH110" s="1">
        <v>7</v>
      </c>
      <c r="AI110" s="1">
        <v>6</v>
      </c>
      <c r="AJ110" s="1">
        <v>0</v>
      </c>
      <c r="AK110" s="1">
        <v>9</v>
      </c>
      <c r="AL110" s="1">
        <v>8</v>
      </c>
      <c r="AM110" s="1">
        <v>11</v>
      </c>
      <c r="AN110" s="1">
        <v>4</v>
      </c>
      <c r="AO110" s="1">
        <v>1</v>
      </c>
      <c r="AP110" s="1">
        <v>5</v>
      </c>
      <c r="AQ110" s="1">
        <v>10</v>
      </c>
      <c r="AR110" s="1">
        <v>10</v>
      </c>
      <c r="AS110" s="1">
        <v>4</v>
      </c>
      <c r="AT110" s="1">
        <v>5</v>
      </c>
      <c r="AU110" s="1">
        <v>1</v>
      </c>
      <c r="AV110" s="1">
        <v>2</v>
      </c>
      <c r="AW110" s="1">
        <v>1</v>
      </c>
      <c r="AX110" s="1">
        <v>11</v>
      </c>
      <c r="AY110" s="1">
        <v>1</v>
      </c>
      <c r="AZ110" s="1">
        <v>0</v>
      </c>
      <c r="BA110" s="1">
        <v>9</v>
      </c>
      <c r="BB110" s="1">
        <v>1</v>
      </c>
      <c r="BC110" s="1">
        <v>0</v>
      </c>
      <c r="BD110" s="1">
        <v>1</v>
      </c>
      <c r="BE110" s="1">
        <v>4</v>
      </c>
      <c r="BF110" s="1">
        <v>9</v>
      </c>
      <c r="BG110" s="1">
        <v>6</v>
      </c>
      <c r="BH110" s="1">
        <v>0</v>
      </c>
      <c r="BI110" s="1">
        <v>1</v>
      </c>
      <c r="BJ110" s="1">
        <v>3</v>
      </c>
      <c r="BK110" s="1">
        <v>6</v>
      </c>
      <c r="BL110" s="1">
        <v>8</v>
      </c>
      <c r="BM110" s="1">
        <v>3</v>
      </c>
      <c r="BN110" s="1">
        <v>1</v>
      </c>
      <c r="BO110" s="1">
        <v>3</v>
      </c>
      <c r="BP110" s="1">
        <v>2</v>
      </c>
      <c r="BQ110" s="1">
        <v>1</v>
      </c>
      <c r="BR110" s="1">
        <v>13</v>
      </c>
      <c r="BS110" s="1">
        <v>2</v>
      </c>
      <c r="BT110" s="1">
        <v>0</v>
      </c>
      <c r="BU110" s="1">
        <v>1</v>
      </c>
      <c r="BV110" s="1">
        <v>6</v>
      </c>
      <c r="BW110" s="1">
        <v>2</v>
      </c>
      <c r="BX110" s="1">
        <v>3</v>
      </c>
      <c r="BY110" s="1">
        <v>9</v>
      </c>
      <c r="BZ110" s="1">
        <v>0</v>
      </c>
      <c r="CA110" s="1">
        <v>2</v>
      </c>
      <c r="CB110" s="1">
        <v>6</v>
      </c>
      <c r="CC110" s="1">
        <v>2</v>
      </c>
      <c r="CD110" s="1">
        <v>2</v>
      </c>
      <c r="CE110" s="2">
        <v>3</v>
      </c>
      <c r="CF110" s="2">
        <v>1</v>
      </c>
      <c r="CG110" s="2">
        <v>1</v>
      </c>
      <c r="CH110" s="2">
        <v>4</v>
      </c>
      <c r="CI110" s="2">
        <v>9</v>
      </c>
    </row>
    <row r="111" spans="1:94" x14ac:dyDescent="0.25">
      <c r="A111" s="1" t="s">
        <v>40</v>
      </c>
      <c r="B111" s="3">
        <f t="shared" si="50"/>
        <v>0.36585365853658536</v>
      </c>
      <c r="C111" s="3">
        <f t="shared" si="51"/>
        <v>0.13333333333333333</v>
      </c>
      <c r="D111" s="9" t="s">
        <v>172</v>
      </c>
      <c r="E111" s="1">
        <v>0</v>
      </c>
      <c r="F111" s="1">
        <v>1</v>
      </c>
      <c r="G111" s="1">
        <v>1</v>
      </c>
      <c r="H111" s="1">
        <v>0</v>
      </c>
      <c r="I111" s="1">
        <v>0</v>
      </c>
      <c r="J111" s="1">
        <v>0</v>
      </c>
      <c r="K111" s="1">
        <v>0</v>
      </c>
      <c r="L111" s="1">
        <v>0</v>
      </c>
      <c r="M111" s="1">
        <v>1</v>
      </c>
      <c r="N111" s="1">
        <v>0</v>
      </c>
      <c r="O111" s="1">
        <v>0</v>
      </c>
      <c r="P111" s="1">
        <v>1</v>
      </c>
      <c r="Q111" s="1">
        <v>0</v>
      </c>
      <c r="R111" s="1">
        <v>2</v>
      </c>
      <c r="S111" s="1">
        <v>3</v>
      </c>
      <c r="T111" s="1">
        <v>2</v>
      </c>
      <c r="U111" s="1">
        <v>3</v>
      </c>
      <c r="V111" s="1">
        <v>1</v>
      </c>
      <c r="W111" s="1">
        <v>1</v>
      </c>
      <c r="X111" s="1">
        <v>0</v>
      </c>
      <c r="Y111" s="1">
        <v>0</v>
      </c>
      <c r="Z111" s="1">
        <v>0</v>
      </c>
      <c r="AA111" s="1">
        <v>0</v>
      </c>
      <c r="AB111" s="1">
        <v>0</v>
      </c>
      <c r="AC111" s="1">
        <v>0</v>
      </c>
      <c r="AD111" s="1">
        <v>0</v>
      </c>
      <c r="AE111" s="1">
        <v>1</v>
      </c>
      <c r="AF111" s="1">
        <v>0</v>
      </c>
      <c r="AG111" s="1">
        <v>0</v>
      </c>
      <c r="AH111" s="1">
        <v>0</v>
      </c>
      <c r="AI111" s="1">
        <v>0</v>
      </c>
      <c r="AJ111" s="1">
        <v>1</v>
      </c>
      <c r="AK111" s="1">
        <v>0</v>
      </c>
      <c r="AL111" s="1">
        <v>0</v>
      </c>
      <c r="AM111" s="1">
        <v>0</v>
      </c>
      <c r="AN111" s="1">
        <v>3</v>
      </c>
      <c r="AO111" s="1">
        <v>0</v>
      </c>
      <c r="AP111" s="1">
        <v>0</v>
      </c>
      <c r="AQ111" s="1">
        <v>3</v>
      </c>
      <c r="AR111" s="1">
        <v>0</v>
      </c>
      <c r="AS111" s="1">
        <v>0</v>
      </c>
      <c r="AT111" s="1">
        <v>0</v>
      </c>
      <c r="AU111" s="1">
        <v>0</v>
      </c>
      <c r="AV111" s="1">
        <v>0</v>
      </c>
      <c r="AW111" s="1">
        <v>0</v>
      </c>
      <c r="AX111" s="1">
        <v>0</v>
      </c>
      <c r="AY111" s="1">
        <v>0</v>
      </c>
      <c r="AZ111" s="1">
        <v>0</v>
      </c>
      <c r="BA111" s="1">
        <v>0</v>
      </c>
      <c r="BB111" s="1">
        <v>1</v>
      </c>
      <c r="BC111" s="1">
        <v>0</v>
      </c>
      <c r="BD111" s="1">
        <v>0</v>
      </c>
      <c r="BE111" s="1">
        <v>0</v>
      </c>
      <c r="BF111" s="1">
        <v>0</v>
      </c>
      <c r="BG111" s="1">
        <v>0</v>
      </c>
      <c r="BH111" s="1">
        <v>0</v>
      </c>
      <c r="BI111" s="1">
        <v>0</v>
      </c>
      <c r="BJ111" s="1">
        <v>0</v>
      </c>
      <c r="BK111" s="1">
        <v>0</v>
      </c>
      <c r="BL111" s="1">
        <v>0</v>
      </c>
      <c r="BM111" s="1">
        <v>0</v>
      </c>
      <c r="BN111" s="1">
        <v>0</v>
      </c>
      <c r="BO111" s="1">
        <v>1</v>
      </c>
      <c r="BP111" s="1">
        <v>0</v>
      </c>
      <c r="BQ111" s="1">
        <v>0</v>
      </c>
      <c r="BR111" s="1">
        <v>0</v>
      </c>
      <c r="BS111" s="1">
        <v>0</v>
      </c>
      <c r="BT111" s="1">
        <v>0</v>
      </c>
      <c r="BU111" s="1">
        <v>0</v>
      </c>
      <c r="BV111" s="1">
        <v>0</v>
      </c>
      <c r="BW111" s="1">
        <v>0</v>
      </c>
      <c r="BX111" s="1">
        <v>2</v>
      </c>
      <c r="BY111" s="1">
        <v>0</v>
      </c>
      <c r="BZ111" s="1">
        <v>0</v>
      </c>
      <c r="CA111" s="1">
        <v>1</v>
      </c>
      <c r="CB111" s="1">
        <v>0</v>
      </c>
      <c r="CC111" s="1">
        <v>0</v>
      </c>
      <c r="CD111" s="1">
        <v>0</v>
      </c>
      <c r="CE111" s="2">
        <v>0</v>
      </c>
      <c r="CF111" s="2">
        <v>0</v>
      </c>
      <c r="CG111" s="2">
        <v>0</v>
      </c>
      <c r="CH111" s="2">
        <v>1</v>
      </c>
      <c r="CI111" s="2">
        <v>0</v>
      </c>
    </row>
    <row r="112" spans="1:94" x14ac:dyDescent="0.25">
      <c r="A112" s="1" t="s">
        <v>41</v>
      </c>
      <c r="B112" s="3">
        <f t="shared" si="50"/>
        <v>0</v>
      </c>
      <c r="C112" s="3">
        <f t="shared" si="51"/>
        <v>0</v>
      </c>
      <c r="D112" s="9" t="s">
        <v>172</v>
      </c>
      <c r="E112" s="1">
        <v>0</v>
      </c>
      <c r="F112" s="1">
        <v>0</v>
      </c>
      <c r="G112" s="1">
        <v>0</v>
      </c>
      <c r="H112" s="1">
        <v>0</v>
      </c>
      <c r="I112" s="1">
        <v>0</v>
      </c>
      <c r="J112" s="1">
        <v>0</v>
      </c>
      <c r="K112" s="1">
        <v>0</v>
      </c>
      <c r="L112" s="1">
        <v>0</v>
      </c>
      <c r="M112" s="1">
        <v>0</v>
      </c>
      <c r="N112" s="1">
        <v>0</v>
      </c>
      <c r="O112" s="1">
        <v>0</v>
      </c>
      <c r="P112" s="1">
        <v>0</v>
      </c>
      <c r="Q112" s="1">
        <v>0</v>
      </c>
      <c r="R112" s="1">
        <v>0</v>
      </c>
      <c r="S112" s="1">
        <v>0</v>
      </c>
      <c r="T112" s="1">
        <v>0</v>
      </c>
      <c r="U112" s="1">
        <v>0</v>
      </c>
      <c r="V112" s="1">
        <v>0</v>
      </c>
      <c r="W112" s="1">
        <v>0</v>
      </c>
      <c r="X112" s="1">
        <v>0</v>
      </c>
      <c r="Y112" s="1">
        <v>0</v>
      </c>
      <c r="Z112" s="1">
        <v>0</v>
      </c>
      <c r="AA112" s="1">
        <v>0</v>
      </c>
      <c r="AB112" s="1">
        <v>0</v>
      </c>
      <c r="AC112" s="1">
        <v>0</v>
      </c>
      <c r="AD112" s="1">
        <v>0</v>
      </c>
      <c r="AE112" s="1">
        <v>0</v>
      </c>
      <c r="AF112" s="1">
        <v>0</v>
      </c>
      <c r="AG112" s="1">
        <v>0</v>
      </c>
      <c r="AH112" s="1">
        <v>0</v>
      </c>
      <c r="AI112" s="1">
        <v>0</v>
      </c>
      <c r="AJ112" s="1">
        <v>0</v>
      </c>
      <c r="AK112" s="1">
        <v>0</v>
      </c>
      <c r="AL112" s="1">
        <v>0</v>
      </c>
      <c r="AM112" s="1">
        <v>0</v>
      </c>
      <c r="AN112" s="1">
        <v>0</v>
      </c>
      <c r="AO112" s="1">
        <v>0</v>
      </c>
      <c r="AP112" s="1">
        <v>0</v>
      </c>
      <c r="AQ112" s="1">
        <v>0</v>
      </c>
      <c r="AR112" s="1">
        <v>0</v>
      </c>
      <c r="AS112" s="1">
        <v>0</v>
      </c>
      <c r="AT112" s="1">
        <v>0</v>
      </c>
      <c r="AU112" s="1">
        <v>0</v>
      </c>
      <c r="AV112" s="1">
        <v>0</v>
      </c>
      <c r="AW112" s="1">
        <v>0</v>
      </c>
      <c r="AX112" s="1">
        <v>0</v>
      </c>
      <c r="AY112" s="1">
        <v>0</v>
      </c>
      <c r="AZ112" s="1">
        <v>0</v>
      </c>
      <c r="BA112" s="1">
        <v>0</v>
      </c>
      <c r="BB112" s="1">
        <v>0</v>
      </c>
      <c r="BC112" s="1">
        <v>0</v>
      </c>
      <c r="BD112" s="1">
        <v>0</v>
      </c>
      <c r="BE112" s="1">
        <v>0</v>
      </c>
      <c r="BF112" s="1">
        <v>0</v>
      </c>
      <c r="BG112" s="1">
        <v>0</v>
      </c>
      <c r="BH112" s="1">
        <v>0</v>
      </c>
      <c r="BI112" s="1">
        <v>0</v>
      </c>
      <c r="BJ112" s="1">
        <v>0</v>
      </c>
      <c r="BK112" s="1">
        <v>0</v>
      </c>
      <c r="BL112" s="1">
        <v>0</v>
      </c>
      <c r="BM112" s="1">
        <v>0</v>
      </c>
      <c r="BN112" s="1">
        <v>0</v>
      </c>
      <c r="BO112" s="1">
        <v>0</v>
      </c>
      <c r="BP112" s="1">
        <v>0</v>
      </c>
      <c r="BQ112" s="1">
        <v>0</v>
      </c>
      <c r="BR112" s="1">
        <v>0</v>
      </c>
      <c r="BS112" s="1">
        <v>0</v>
      </c>
      <c r="BT112" s="1">
        <v>0</v>
      </c>
      <c r="BU112" s="1">
        <v>0</v>
      </c>
      <c r="BV112" s="1">
        <v>0</v>
      </c>
      <c r="BW112" s="1">
        <v>0</v>
      </c>
      <c r="BX112" s="1">
        <v>0</v>
      </c>
      <c r="BY112" s="1">
        <v>0</v>
      </c>
      <c r="BZ112" s="1">
        <v>0</v>
      </c>
      <c r="CA112" s="1">
        <v>0</v>
      </c>
      <c r="CB112" s="1">
        <v>0</v>
      </c>
      <c r="CC112" s="1">
        <v>0</v>
      </c>
      <c r="CD112" s="1">
        <v>0</v>
      </c>
      <c r="CE112" s="2">
        <v>0</v>
      </c>
      <c r="CF112" s="2">
        <v>0</v>
      </c>
      <c r="CG112" s="2">
        <v>0</v>
      </c>
      <c r="CH112" s="2">
        <v>0</v>
      </c>
      <c r="CI112" s="2">
        <v>0</v>
      </c>
    </row>
    <row r="113" spans="1:88" x14ac:dyDescent="0.25">
      <c r="A113" s="1" t="s">
        <v>42</v>
      </c>
      <c r="B113" s="3">
        <f t="shared" si="50"/>
        <v>0</v>
      </c>
      <c r="C113" s="3">
        <f t="shared" si="51"/>
        <v>0</v>
      </c>
      <c r="D113" s="9" t="s">
        <v>172</v>
      </c>
      <c r="E113" s="1">
        <v>0</v>
      </c>
      <c r="F113" s="1">
        <v>0</v>
      </c>
      <c r="G113" s="1">
        <v>0</v>
      </c>
      <c r="H113" s="1">
        <v>0</v>
      </c>
      <c r="I113" s="1">
        <v>0</v>
      </c>
      <c r="J113" s="1">
        <v>0</v>
      </c>
      <c r="K113" s="1">
        <v>0</v>
      </c>
      <c r="L113" s="1">
        <v>0</v>
      </c>
      <c r="M113" s="1">
        <v>0</v>
      </c>
      <c r="N113" s="1">
        <v>0</v>
      </c>
      <c r="O113" s="1">
        <v>0</v>
      </c>
      <c r="P113" s="1">
        <v>0</v>
      </c>
      <c r="Q113" s="1">
        <v>0</v>
      </c>
      <c r="R113" s="1">
        <v>0</v>
      </c>
      <c r="S113" s="1">
        <v>0</v>
      </c>
      <c r="T113" s="1">
        <v>0</v>
      </c>
      <c r="U113" s="1">
        <v>0</v>
      </c>
      <c r="V113" s="1">
        <v>0</v>
      </c>
      <c r="W113" s="1">
        <v>0</v>
      </c>
      <c r="X113" s="1">
        <v>0</v>
      </c>
      <c r="Y113" s="1">
        <v>0</v>
      </c>
      <c r="Z113" s="1">
        <v>0</v>
      </c>
      <c r="AA113" s="1">
        <v>0</v>
      </c>
      <c r="AB113" s="1">
        <v>0</v>
      </c>
      <c r="AC113" s="1">
        <v>0</v>
      </c>
      <c r="AD113" s="1">
        <v>0</v>
      </c>
      <c r="AE113" s="1">
        <v>0</v>
      </c>
      <c r="AF113" s="1">
        <v>0</v>
      </c>
      <c r="AG113" s="1">
        <v>0</v>
      </c>
      <c r="AH113" s="1">
        <v>0</v>
      </c>
      <c r="AI113" s="1">
        <v>0</v>
      </c>
      <c r="AJ113" s="1">
        <v>0</v>
      </c>
      <c r="AK113" s="1">
        <v>0</v>
      </c>
      <c r="AL113" s="1">
        <v>0</v>
      </c>
      <c r="AM113" s="1">
        <v>0</v>
      </c>
      <c r="AN113" s="1">
        <v>0</v>
      </c>
      <c r="AO113" s="1">
        <v>0</v>
      </c>
      <c r="AP113" s="1">
        <v>0</v>
      </c>
      <c r="AQ113" s="1">
        <v>0</v>
      </c>
      <c r="AR113" s="1">
        <v>0</v>
      </c>
      <c r="AS113" s="1">
        <v>0</v>
      </c>
      <c r="AT113" s="1">
        <v>0</v>
      </c>
      <c r="AU113" s="1">
        <v>0</v>
      </c>
      <c r="AV113" s="1">
        <v>0</v>
      </c>
      <c r="AW113" s="1">
        <v>0</v>
      </c>
      <c r="AX113" s="1">
        <v>0</v>
      </c>
      <c r="AY113" s="1">
        <v>0</v>
      </c>
      <c r="AZ113" s="1">
        <v>0</v>
      </c>
      <c r="BA113" s="1">
        <v>0</v>
      </c>
      <c r="BB113" s="1">
        <v>0</v>
      </c>
      <c r="BC113" s="1">
        <v>0</v>
      </c>
      <c r="BD113" s="1">
        <v>0</v>
      </c>
      <c r="BE113" s="1">
        <v>0</v>
      </c>
      <c r="BF113" s="1">
        <v>0</v>
      </c>
      <c r="BG113" s="1">
        <v>0</v>
      </c>
      <c r="BH113" s="1">
        <v>0</v>
      </c>
      <c r="BI113" s="1">
        <v>0</v>
      </c>
      <c r="BJ113" s="1">
        <v>0</v>
      </c>
      <c r="BK113" s="1">
        <v>0</v>
      </c>
      <c r="BL113" s="1">
        <v>0</v>
      </c>
      <c r="BM113" s="1">
        <v>0</v>
      </c>
      <c r="BN113" s="1">
        <v>0</v>
      </c>
      <c r="BO113" s="1">
        <v>0</v>
      </c>
      <c r="BP113" s="1">
        <v>0</v>
      </c>
      <c r="BQ113" s="1">
        <v>0</v>
      </c>
      <c r="BR113" s="1">
        <v>0</v>
      </c>
      <c r="BS113" s="1">
        <v>0</v>
      </c>
      <c r="BT113" s="1">
        <v>0</v>
      </c>
      <c r="BU113" s="1">
        <v>0</v>
      </c>
      <c r="BV113" s="1">
        <v>0</v>
      </c>
      <c r="BW113" s="1">
        <v>0</v>
      </c>
      <c r="BX113" s="1">
        <v>0</v>
      </c>
      <c r="BY113" s="1">
        <v>0</v>
      </c>
      <c r="BZ113" s="1">
        <v>0</v>
      </c>
      <c r="CA113" s="1">
        <v>0</v>
      </c>
      <c r="CB113" s="1">
        <v>0</v>
      </c>
      <c r="CC113" s="1">
        <v>0</v>
      </c>
      <c r="CD113" s="1">
        <v>0</v>
      </c>
      <c r="CE113" s="2">
        <v>0</v>
      </c>
      <c r="CF113" s="2">
        <v>0</v>
      </c>
      <c r="CG113" s="2">
        <v>0</v>
      </c>
      <c r="CH113" s="2">
        <v>0</v>
      </c>
      <c r="CI113" s="2">
        <v>0</v>
      </c>
    </row>
    <row r="114" spans="1:88" x14ac:dyDescent="0.25">
      <c r="A114" s="1" t="s">
        <v>43</v>
      </c>
      <c r="B114" s="3">
        <f t="shared" si="50"/>
        <v>0</v>
      </c>
      <c r="C114" s="3">
        <f t="shared" si="51"/>
        <v>0</v>
      </c>
      <c r="D114" s="9" t="s">
        <v>172</v>
      </c>
      <c r="E114" s="1">
        <v>0</v>
      </c>
      <c r="F114" s="1">
        <v>0</v>
      </c>
      <c r="G114" s="1">
        <v>0</v>
      </c>
      <c r="H114" s="1">
        <v>0</v>
      </c>
      <c r="I114" s="1">
        <v>0</v>
      </c>
      <c r="J114" s="1">
        <v>0</v>
      </c>
      <c r="K114" s="1">
        <v>0</v>
      </c>
      <c r="L114" s="1">
        <v>0</v>
      </c>
      <c r="M114" s="1">
        <v>0</v>
      </c>
      <c r="N114" s="1">
        <v>0</v>
      </c>
      <c r="O114" s="1">
        <v>0</v>
      </c>
      <c r="P114" s="1">
        <v>0</v>
      </c>
      <c r="Q114" s="1">
        <v>0</v>
      </c>
      <c r="R114" s="1">
        <v>0</v>
      </c>
      <c r="S114" s="1">
        <v>0</v>
      </c>
      <c r="T114" s="1">
        <v>0</v>
      </c>
      <c r="U114" s="1">
        <v>0</v>
      </c>
      <c r="V114" s="1">
        <v>0</v>
      </c>
      <c r="W114" s="1">
        <v>0</v>
      </c>
      <c r="X114" s="1">
        <v>0</v>
      </c>
      <c r="Y114" s="1">
        <v>0</v>
      </c>
      <c r="Z114" s="1">
        <v>0</v>
      </c>
      <c r="AA114" s="1">
        <v>0</v>
      </c>
      <c r="AB114" s="1">
        <v>0</v>
      </c>
      <c r="AC114" s="1">
        <v>0</v>
      </c>
      <c r="AD114" s="1">
        <v>0</v>
      </c>
      <c r="AE114" s="1">
        <v>0</v>
      </c>
      <c r="AF114" s="1">
        <v>0</v>
      </c>
      <c r="AG114" s="1">
        <v>0</v>
      </c>
      <c r="AH114" s="1">
        <v>0</v>
      </c>
      <c r="AI114" s="1">
        <v>0</v>
      </c>
      <c r="AJ114" s="1">
        <v>0</v>
      </c>
      <c r="AK114" s="1">
        <v>0</v>
      </c>
      <c r="AL114" s="1">
        <v>0</v>
      </c>
      <c r="AM114" s="1">
        <v>0</v>
      </c>
      <c r="AN114" s="1">
        <v>0</v>
      </c>
      <c r="AO114" s="1">
        <v>0</v>
      </c>
      <c r="AP114" s="1">
        <v>0</v>
      </c>
      <c r="AQ114" s="1">
        <v>0</v>
      </c>
      <c r="AR114" s="1">
        <v>0</v>
      </c>
      <c r="AS114" s="1">
        <v>0</v>
      </c>
      <c r="AT114" s="1">
        <v>0</v>
      </c>
      <c r="AU114" s="1">
        <v>0</v>
      </c>
      <c r="AV114" s="1">
        <v>0</v>
      </c>
      <c r="AW114" s="1">
        <v>0</v>
      </c>
      <c r="AX114" s="1">
        <v>0</v>
      </c>
      <c r="AY114" s="1">
        <v>0</v>
      </c>
      <c r="AZ114" s="1">
        <v>0</v>
      </c>
      <c r="BA114" s="1">
        <v>0</v>
      </c>
      <c r="BB114" s="1">
        <v>0</v>
      </c>
      <c r="BC114" s="1">
        <v>0</v>
      </c>
      <c r="BD114" s="1">
        <v>0</v>
      </c>
      <c r="BE114" s="1">
        <v>0</v>
      </c>
      <c r="BF114" s="1">
        <v>0</v>
      </c>
      <c r="BG114" s="1">
        <v>0</v>
      </c>
      <c r="BH114" s="1">
        <v>0</v>
      </c>
      <c r="BI114" s="1">
        <v>0</v>
      </c>
      <c r="BJ114" s="1">
        <v>0</v>
      </c>
      <c r="BK114" s="1">
        <v>0</v>
      </c>
      <c r="BL114" s="1">
        <v>0</v>
      </c>
      <c r="BM114" s="1">
        <v>0</v>
      </c>
      <c r="BN114" s="1">
        <v>0</v>
      </c>
      <c r="BO114" s="1">
        <v>0</v>
      </c>
      <c r="BP114" s="1">
        <v>0</v>
      </c>
      <c r="BQ114" s="1">
        <v>0</v>
      </c>
      <c r="BR114" s="1">
        <v>0</v>
      </c>
      <c r="BS114" s="1">
        <v>0</v>
      </c>
      <c r="BT114" s="1">
        <v>0</v>
      </c>
      <c r="BU114" s="1">
        <v>0</v>
      </c>
      <c r="BV114" s="1">
        <v>0</v>
      </c>
      <c r="BW114" s="1">
        <v>0</v>
      </c>
      <c r="BX114" s="1">
        <v>0</v>
      </c>
      <c r="BY114" s="1">
        <v>0</v>
      </c>
      <c r="BZ114" s="1">
        <v>0</v>
      </c>
      <c r="CA114" s="1">
        <v>0</v>
      </c>
      <c r="CB114" s="1">
        <v>0</v>
      </c>
      <c r="CC114" s="1">
        <v>0</v>
      </c>
      <c r="CD114" s="1">
        <v>0</v>
      </c>
      <c r="CE114" s="2">
        <v>0</v>
      </c>
      <c r="CF114" s="2">
        <v>0</v>
      </c>
      <c r="CG114" s="2">
        <v>0</v>
      </c>
      <c r="CH114" s="2">
        <v>0</v>
      </c>
      <c r="CI114" s="2">
        <v>0</v>
      </c>
    </row>
    <row r="115" spans="1:88" x14ac:dyDescent="0.25">
      <c r="A115" s="1" t="s">
        <v>44</v>
      </c>
      <c r="B115" s="3">
        <f t="shared" si="50"/>
        <v>0</v>
      </c>
      <c r="C115" s="3">
        <f t="shared" si="51"/>
        <v>0</v>
      </c>
      <c r="D115" s="9" t="s">
        <v>172</v>
      </c>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1">
        <v>0</v>
      </c>
      <c r="Y115" s="1">
        <v>0</v>
      </c>
      <c r="Z115" s="1">
        <v>0</v>
      </c>
      <c r="AA115" s="1">
        <v>0</v>
      </c>
      <c r="AB115" s="1">
        <v>0</v>
      </c>
      <c r="AC115" s="1">
        <v>0</v>
      </c>
      <c r="AD115" s="1">
        <v>0</v>
      </c>
      <c r="AE115" s="1">
        <v>0</v>
      </c>
      <c r="AF115" s="1">
        <v>0</v>
      </c>
      <c r="AG115" s="1">
        <v>0</v>
      </c>
      <c r="AH115" s="1">
        <v>0</v>
      </c>
      <c r="AI115" s="1">
        <v>0</v>
      </c>
      <c r="AJ115" s="1">
        <v>0</v>
      </c>
      <c r="AK115" s="1">
        <v>0</v>
      </c>
      <c r="AL115" s="1">
        <v>0</v>
      </c>
      <c r="AM115" s="1">
        <v>0</v>
      </c>
      <c r="AN115" s="1">
        <v>0</v>
      </c>
      <c r="AO115" s="1">
        <v>0</v>
      </c>
      <c r="AP115" s="1">
        <v>0</v>
      </c>
      <c r="AQ115" s="1">
        <v>0</v>
      </c>
      <c r="AR115" s="1">
        <v>0</v>
      </c>
      <c r="AS115" s="1">
        <v>0</v>
      </c>
      <c r="AT115" s="1">
        <v>0</v>
      </c>
      <c r="AU115" s="1">
        <v>0</v>
      </c>
      <c r="AV115" s="1">
        <v>0</v>
      </c>
      <c r="AW115" s="1">
        <v>0</v>
      </c>
      <c r="AX115" s="1">
        <v>0</v>
      </c>
      <c r="AY115" s="1">
        <v>0</v>
      </c>
      <c r="AZ115" s="1">
        <v>0</v>
      </c>
      <c r="BA115" s="1">
        <v>0</v>
      </c>
      <c r="BB115" s="1">
        <v>0</v>
      </c>
      <c r="BC115" s="1">
        <v>0</v>
      </c>
      <c r="BD115" s="1">
        <v>0</v>
      </c>
      <c r="BE115" s="1">
        <v>0</v>
      </c>
      <c r="BF115" s="1">
        <v>0</v>
      </c>
      <c r="BG115" s="1">
        <v>0</v>
      </c>
      <c r="BH115" s="1">
        <v>0</v>
      </c>
      <c r="BI115" s="1">
        <v>0</v>
      </c>
      <c r="BJ115" s="1">
        <v>0</v>
      </c>
      <c r="BK115" s="1">
        <v>0</v>
      </c>
      <c r="BL115" s="1">
        <v>0</v>
      </c>
      <c r="BM115" s="1">
        <v>0</v>
      </c>
      <c r="BN115" s="1">
        <v>0</v>
      </c>
      <c r="BO115" s="1">
        <v>0</v>
      </c>
      <c r="BP115" s="1">
        <v>0</v>
      </c>
      <c r="BQ115" s="1">
        <v>0</v>
      </c>
      <c r="BR115" s="1">
        <v>0</v>
      </c>
      <c r="BS115" s="1">
        <v>0</v>
      </c>
      <c r="BT115" s="1">
        <v>0</v>
      </c>
      <c r="BU115" s="1">
        <v>0</v>
      </c>
      <c r="BV115" s="1">
        <v>0</v>
      </c>
      <c r="BW115" s="1">
        <v>0</v>
      </c>
      <c r="BX115" s="1">
        <v>0</v>
      </c>
      <c r="BY115" s="1">
        <v>0</v>
      </c>
      <c r="BZ115" s="1">
        <v>0</v>
      </c>
      <c r="CA115" s="1">
        <v>0</v>
      </c>
      <c r="CB115" s="1">
        <v>0</v>
      </c>
      <c r="CC115" s="1">
        <v>0</v>
      </c>
      <c r="CD115" s="1">
        <v>0</v>
      </c>
      <c r="CE115" s="2">
        <v>0</v>
      </c>
      <c r="CF115" s="2">
        <v>0</v>
      </c>
      <c r="CG115" s="2">
        <v>0</v>
      </c>
      <c r="CH115" s="2">
        <v>0</v>
      </c>
      <c r="CI115" s="2">
        <v>0</v>
      </c>
    </row>
    <row r="116" spans="1:88" x14ac:dyDescent="0.25">
      <c r="A116" s="1" t="s">
        <v>45</v>
      </c>
      <c r="B116" s="3">
        <f t="shared" si="50"/>
        <v>0</v>
      </c>
      <c r="C116" s="3">
        <f t="shared" si="51"/>
        <v>0</v>
      </c>
      <c r="D116" s="9" t="s">
        <v>172</v>
      </c>
      <c r="E116" s="1">
        <v>0</v>
      </c>
      <c r="F116" s="1">
        <v>0</v>
      </c>
      <c r="G116" s="1">
        <v>0</v>
      </c>
      <c r="H116" s="1">
        <v>0</v>
      </c>
      <c r="I116" s="1">
        <v>0</v>
      </c>
      <c r="J116" s="1">
        <v>0</v>
      </c>
      <c r="K116" s="1">
        <v>0</v>
      </c>
      <c r="L116" s="1">
        <v>0</v>
      </c>
      <c r="M116" s="1">
        <v>0</v>
      </c>
      <c r="N116" s="1">
        <v>0</v>
      </c>
      <c r="O116" s="1">
        <v>0</v>
      </c>
      <c r="P116" s="1">
        <v>0</v>
      </c>
      <c r="Q116" s="1">
        <v>0</v>
      </c>
      <c r="R116" s="1">
        <v>0</v>
      </c>
      <c r="S116" s="1">
        <v>0</v>
      </c>
      <c r="T116" s="1">
        <v>0</v>
      </c>
      <c r="U116" s="1">
        <v>0</v>
      </c>
      <c r="V116" s="1">
        <v>0</v>
      </c>
      <c r="W116" s="1">
        <v>0</v>
      </c>
      <c r="X116" s="1">
        <v>0</v>
      </c>
      <c r="Y116" s="1">
        <v>0</v>
      </c>
      <c r="Z116" s="1">
        <v>0</v>
      </c>
      <c r="AA116" s="1">
        <v>0</v>
      </c>
      <c r="AB116" s="1">
        <v>0</v>
      </c>
      <c r="AC116" s="1">
        <v>0</v>
      </c>
      <c r="AD116" s="1">
        <v>0</v>
      </c>
      <c r="AE116" s="1">
        <v>0</v>
      </c>
      <c r="AF116" s="1">
        <v>0</v>
      </c>
      <c r="AG116" s="1">
        <v>0</v>
      </c>
      <c r="AH116" s="1">
        <v>0</v>
      </c>
      <c r="AI116" s="1">
        <v>0</v>
      </c>
      <c r="AJ116" s="1">
        <v>0</v>
      </c>
      <c r="AK116" s="1">
        <v>0</v>
      </c>
      <c r="AL116" s="1">
        <v>0</v>
      </c>
      <c r="AM116" s="1">
        <v>0</v>
      </c>
      <c r="AN116" s="1">
        <v>0</v>
      </c>
      <c r="AO116" s="1">
        <v>0</v>
      </c>
      <c r="AP116" s="1">
        <v>0</v>
      </c>
      <c r="AQ116" s="1">
        <v>0</v>
      </c>
      <c r="AR116" s="1">
        <v>0</v>
      </c>
      <c r="AS116" s="1">
        <v>0</v>
      </c>
      <c r="AT116" s="1">
        <v>0</v>
      </c>
      <c r="AU116" s="1">
        <v>0</v>
      </c>
      <c r="AV116" s="1">
        <v>0</v>
      </c>
      <c r="AW116" s="1">
        <v>0</v>
      </c>
      <c r="AX116" s="1">
        <v>0</v>
      </c>
      <c r="AY116" s="1">
        <v>0</v>
      </c>
      <c r="AZ116" s="1">
        <v>0</v>
      </c>
      <c r="BA116" s="1">
        <v>0</v>
      </c>
      <c r="BB116" s="1">
        <v>0</v>
      </c>
      <c r="BC116" s="1">
        <v>0</v>
      </c>
      <c r="BD116" s="1">
        <v>0</v>
      </c>
      <c r="BE116" s="1">
        <v>0</v>
      </c>
      <c r="BF116" s="1">
        <v>0</v>
      </c>
      <c r="BG116" s="1">
        <v>0</v>
      </c>
      <c r="BH116" s="1">
        <v>0</v>
      </c>
      <c r="BI116" s="1">
        <v>0</v>
      </c>
      <c r="BJ116" s="1">
        <v>0</v>
      </c>
      <c r="BK116" s="1">
        <v>0</v>
      </c>
      <c r="BL116" s="1">
        <v>0</v>
      </c>
      <c r="BM116" s="1">
        <v>0</v>
      </c>
      <c r="BN116" s="1">
        <v>0</v>
      </c>
      <c r="BO116" s="1">
        <v>0</v>
      </c>
      <c r="BP116" s="1">
        <v>0</v>
      </c>
      <c r="BQ116" s="1">
        <v>0</v>
      </c>
      <c r="BR116" s="1">
        <v>0</v>
      </c>
      <c r="BS116" s="1">
        <v>0</v>
      </c>
      <c r="BT116" s="1">
        <v>0</v>
      </c>
      <c r="BU116" s="1">
        <v>0</v>
      </c>
      <c r="BV116" s="1">
        <v>0</v>
      </c>
      <c r="BW116" s="1">
        <v>0</v>
      </c>
      <c r="BX116" s="1">
        <v>0</v>
      </c>
      <c r="BY116" s="1">
        <v>0</v>
      </c>
      <c r="BZ116" s="1">
        <v>0</v>
      </c>
      <c r="CA116" s="1">
        <v>0</v>
      </c>
      <c r="CB116" s="1">
        <v>0</v>
      </c>
      <c r="CC116" s="1">
        <v>0</v>
      </c>
      <c r="CD116" s="1">
        <v>0</v>
      </c>
      <c r="CE116" s="2">
        <v>0</v>
      </c>
      <c r="CF116" s="2">
        <v>0</v>
      </c>
      <c r="CG116" s="2">
        <v>0</v>
      </c>
      <c r="CH116" s="2">
        <v>0</v>
      </c>
      <c r="CI116" s="2">
        <v>0</v>
      </c>
    </row>
    <row r="117" spans="1:88" x14ac:dyDescent="0.25">
      <c r="A117" s="1" t="s">
        <v>46</v>
      </c>
      <c r="B117" s="3">
        <f t="shared" si="50"/>
        <v>0.63414634146341464</v>
      </c>
      <c r="C117" s="3">
        <f t="shared" si="51"/>
        <v>0.73333333333333328</v>
      </c>
      <c r="D117" s="9" t="s">
        <v>172</v>
      </c>
      <c r="E117" s="1">
        <v>0</v>
      </c>
      <c r="F117" s="1">
        <v>2</v>
      </c>
      <c r="G117" s="1">
        <v>1</v>
      </c>
      <c r="H117" s="1">
        <v>0</v>
      </c>
      <c r="I117" s="1">
        <v>0</v>
      </c>
      <c r="J117" s="1">
        <v>0</v>
      </c>
      <c r="K117" s="1">
        <v>0</v>
      </c>
      <c r="L117" s="1">
        <v>0</v>
      </c>
      <c r="M117" s="1">
        <v>0</v>
      </c>
      <c r="N117" s="1">
        <v>2</v>
      </c>
      <c r="O117" s="1">
        <v>0</v>
      </c>
      <c r="P117" s="1">
        <v>3</v>
      </c>
      <c r="Q117" s="1">
        <v>4</v>
      </c>
      <c r="R117" s="1">
        <v>0</v>
      </c>
      <c r="S117" s="1">
        <v>1</v>
      </c>
      <c r="T117" s="1">
        <v>0</v>
      </c>
      <c r="U117" s="1">
        <v>0</v>
      </c>
      <c r="V117" s="1">
        <v>2</v>
      </c>
      <c r="W117" s="1">
        <v>0</v>
      </c>
      <c r="X117" s="1">
        <v>1</v>
      </c>
      <c r="Y117" s="1">
        <v>1</v>
      </c>
      <c r="Z117" s="1">
        <v>0</v>
      </c>
      <c r="AA117" s="1">
        <v>0</v>
      </c>
      <c r="AB117" s="1">
        <v>0</v>
      </c>
      <c r="AC117" s="1">
        <v>0</v>
      </c>
      <c r="AD117" s="1">
        <v>0</v>
      </c>
      <c r="AE117" s="1">
        <v>0</v>
      </c>
      <c r="AF117" s="1">
        <v>1</v>
      </c>
      <c r="AG117" s="1">
        <v>0</v>
      </c>
      <c r="AH117" s="1">
        <v>1</v>
      </c>
      <c r="AI117" s="1">
        <v>0</v>
      </c>
      <c r="AJ117" s="1">
        <v>0</v>
      </c>
      <c r="AK117" s="1">
        <v>0</v>
      </c>
      <c r="AL117" s="1">
        <v>4</v>
      </c>
      <c r="AM117" s="1">
        <v>4</v>
      </c>
      <c r="AN117" s="1">
        <v>3</v>
      </c>
      <c r="AO117" s="1">
        <v>0</v>
      </c>
      <c r="AP117" s="1">
        <v>0</v>
      </c>
      <c r="AQ117" s="1">
        <v>0</v>
      </c>
      <c r="AR117" s="1">
        <v>0</v>
      </c>
      <c r="AS117" s="1">
        <v>0</v>
      </c>
      <c r="AT117" s="1">
        <v>0</v>
      </c>
      <c r="AU117" s="1">
        <v>0</v>
      </c>
      <c r="AV117" s="1">
        <v>0</v>
      </c>
      <c r="AW117" s="1">
        <v>0</v>
      </c>
      <c r="AX117" s="1">
        <v>1</v>
      </c>
      <c r="AY117" s="1">
        <v>0</v>
      </c>
      <c r="AZ117" s="1">
        <v>2</v>
      </c>
      <c r="BA117" s="1">
        <v>2</v>
      </c>
      <c r="BB117" s="1">
        <v>0</v>
      </c>
      <c r="BC117" s="1">
        <v>0</v>
      </c>
      <c r="BD117" s="1">
        <v>0</v>
      </c>
      <c r="BE117" s="1">
        <v>1</v>
      </c>
      <c r="BF117" s="1">
        <v>0</v>
      </c>
      <c r="BG117" s="1">
        <v>5</v>
      </c>
      <c r="BH117" s="1">
        <v>1</v>
      </c>
      <c r="BI117" s="1">
        <v>0</v>
      </c>
      <c r="BJ117" s="1">
        <v>0</v>
      </c>
      <c r="BK117" s="1">
        <v>3</v>
      </c>
      <c r="BL117" s="1">
        <v>2</v>
      </c>
      <c r="BM117" s="1">
        <v>0</v>
      </c>
      <c r="BN117" s="1">
        <v>0</v>
      </c>
      <c r="BO117" s="1">
        <v>0</v>
      </c>
      <c r="BP117" s="1">
        <v>0</v>
      </c>
      <c r="BQ117" s="1">
        <v>0</v>
      </c>
      <c r="BR117" s="1">
        <v>2</v>
      </c>
      <c r="BS117" s="1">
        <v>1</v>
      </c>
      <c r="BT117" s="1">
        <v>0</v>
      </c>
      <c r="BU117" s="1">
        <v>0</v>
      </c>
      <c r="BV117" s="1">
        <v>2</v>
      </c>
      <c r="BW117" s="1">
        <v>0</v>
      </c>
      <c r="BX117" s="1">
        <v>0</v>
      </c>
      <c r="BY117" s="1">
        <v>0</v>
      </c>
      <c r="BZ117" s="1">
        <v>0</v>
      </c>
      <c r="CA117" s="1">
        <v>0</v>
      </c>
      <c r="CB117" s="1">
        <v>0</v>
      </c>
      <c r="CC117" s="1">
        <v>0</v>
      </c>
      <c r="CD117" s="1">
        <v>0</v>
      </c>
      <c r="CE117" s="2">
        <v>0</v>
      </c>
      <c r="CF117" s="2">
        <v>0</v>
      </c>
      <c r="CG117" s="2">
        <v>0</v>
      </c>
      <c r="CH117" s="2">
        <v>0</v>
      </c>
      <c r="CI117" s="2">
        <v>2</v>
      </c>
    </row>
    <row r="118" spans="1:88" x14ac:dyDescent="0.25">
      <c r="A118" s="1" t="s">
        <v>47</v>
      </c>
      <c r="B118" s="3">
        <f t="shared" si="50"/>
        <v>5.8414634146341466</v>
      </c>
      <c r="C118" s="3">
        <f t="shared" si="51"/>
        <v>4.9666666666666668</v>
      </c>
      <c r="D118" s="9" t="s">
        <v>173</v>
      </c>
      <c r="E118" s="1">
        <v>4</v>
      </c>
      <c r="F118" s="1">
        <v>14</v>
      </c>
      <c r="G118" s="1">
        <v>0</v>
      </c>
      <c r="H118" s="1">
        <v>10</v>
      </c>
      <c r="I118" s="1">
        <v>3</v>
      </c>
      <c r="J118" s="1">
        <v>5</v>
      </c>
      <c r="K118" s="1">
        <v>1</v>
      </c>
      <c r="L118" s="1">
        <v>5</v>
      </c>
      <c r="M118" s="1">
        <v>4</v>
      </c>
      <c r="N118" s="1">
        <v>13</v>
      </c>
      <c r="O118" s="1">
        <v>9</v>
      </c>
      <c r="P118" s="1">
        <v>7</v>
      </c>
      <c r="Q118" s="1">
        <v>1</v>
      </c>
      <c r="R118" s="1">
        <v>8</v>
      </c>
      <c r="S118" s="1">
        <v>10</v>
      </c>
      <c r="T118" s="1">
        <v>15</v>
      </c>
      <c r="U118" s="1">
        <v>2</v>
      </c>
      <c r="V118" s="1">
        <v>1</v>
      </c>
      <c r="W118" s="1">
        <v>10</v>
      </c>
      <c r="X118" s="1">
        <v>7</v>
      </c>
      <c r="Y118" s="1">
        <v>6</v>
      </c>
      <c r="Z118" s="1">
        <v>9</v>
      </c>
      <c r="AA118" s="1">
        <v>8</v>
      </c>
      <c r="AB118" s="1">
        <v>1</v>
      </c>
      <c r="AC118" s="1">
        <v>8</v>
      </c>
      <c r="AD118" s="1">
        <v>0</v>
      </c>
      <c r="AE118" s="1">
        <v>5</v>
      </c>
      <c r="AF118" s="1">
        <v>10</v>
      </c>
      <c r="AG118" s="1">
        <v>3</v>
      </c>
      <c r="AH118" s="1">
        <v>3</v>
      </c>
      <c r="AI118" s="1">
        <v>5</v>
      </c>
      <c r="AJ118" s="1">
        <v>4</v>
      </c>
      <c r="AK118" s="1">
        <v>5</v>
      </c>
      <c r="AL118" s="1">
        <v>10</v>
      </c>
      <c r="AM118" s="1">
        <v>2</v>
      </c>
      <c r="AN118" s="1">
        <v>6</v>
      </c>
      <c r="AO118" s="1">
        <v>10</v>
      </c>
      <c r="AP118" s="1">
        <v>2</v>
      </c>
      <c r="AQ118" s="1">
        <v>9</v>
      </c>
      <c r="AR118" s="1">
        <v>7</v>
      </c>
      <c r="AS118" s="1">
        <v>7</v>
      </c>
      <c r="AT118" s="1">
        <v>12</v>
      </c>
      <c r="AU118" s="1">
        <v>13</v>
      </c>
      <c r="AV118" s="1">
        <v>7</v>
      </c>
      <c r="AW118" s="1">
        <v>1</v>
      </c>
      <c r="AX118" s="1">
        <v>13</v>
      </c>
      <c r="AY118" s="1">
        <v>2</v>
      </c>
      <c r="AZ118" s="1">
        <v>5</v>
      </c>
      <c r="BA118" s="1">
        <v>19</v>
      </c>
      <c r="BB118" s="1">
        <v>3</v>
      </c>
      <c r="BC118" s="1">
        <v>3</v>
      </c>
      <c r="BD118" s="1">
        <v>1</v>
      </c>
      <c r="BE118" s="1">
        <v>2</v>
      </c>
      <c r="BF118" s="1">
        <v>2</v>
      </c>
      <c r="BG118" s="1">
        <v>3</v>
      </c>
      <c r="BH118" s="1">
        <v>4</v>
      </c>
      <c r="BI118" s="1">
        <v>8</v>
      </c>
      <c r="BJ118" s="1">
        <v>6</v>
      </c>
      <c r="BK118" s="1">
        <v>5</v>
      </c>
      <c r="BL118" s="1">
        <v>6</v>
      </c>
      <c r="BM118" s="1">
        <v>5</v>
      </c>
      <c r="BN118" s="1">
        <v>0</v>
      </c>
      <c r="BO118" s="1">
        <v>1</v>
      </c>
      <c r="BP118" s="1">
        <v>10</v>
      </c>
      <c r="BQ118" s="1">
        <v>1</v>
      </c>
      <c r="BR118" s="1">
        <v>8</v>
      </c>
      <c r="BS118" s="1">
        <v>14</v>
      </c>
      <c r="BT118" s="1">
        <v>2</v>
      </c>
      <c r="BU118" s="1">
        <v>4</v>
      </c>
      <c r="BV118" s="1">
        <v>6</v>
      </c>
      <c r="BW118" s="1">
        <v>7</v>
      </c>
      <c r="BX118" s="1">
        <v>1</v>
      </c>
      <c r="BY118" s="1">
        <v>1</v>
      </c>
      <c r="BZ118" s="1">
        <v>6</v>
      </c>
      <c r="CA118" s="1">
        <v>6</v>
      </c>
      <c r="CB118" s="1">
        <v>4</v>
      </c>
      <c r="CC118" s="1">
        <v>7</v>
      </c>
      <c r="CD118" s="1">
        <v>9</v>
      </c>
      <c r="CE118" s="2">
        <v>12</v>
      </c>
      <c r="CF118" s="2">
        <v>0</v>
      </c>
      <c r="CG118" s="2">
        <v>5</v>
      </c>
      <c r="CH118" s="2">
        <v>6</v>
      </c>
      <c r="CI118" s="2">
        <v>7</v>
      </c>
    </row>
    <row r="119" spans="1:88" ht="15.75" thickBot="1" x14ac:dyDescent="0.3">
      <c r="A119" s="1" t="s">
        <v>48</v>
      </c>
      <c r="B119" s="3">
        <f t="shared" si="50"/>
        <v>10.853658536585366</v>
      </c>
      <c r="C119" s="3">
        <f t="shared" si="51"/>
        <v>11.6</v>
      </c>
      <c r="D119" s="9" t="s">
        <v>174</v>
      </c>
      <c r="E119" s="1">
        <v>13</v>
      </c>
      <c r="F119" s="1">
        <v>15</v>
      </c>
      <c r="G119" s="1">
        <v>4</v>
      </c>
      <c r="H119" s="1">
        <v>8</v>
      </c>
      <c r="I119" s="1">
        <v>9</v>
      </c>
      <c r="J119" s="1">
        <v>4</v>
      </c>
      <c r="K119" s="1">
        <v>18</v>
      </c>
      <c r="L119" s="1">
        <v>16</v>
      </c>
      <c r="M119" s="1">
        <v>12</v>
      </c>
      <c r="N119" s="1">
        <v>12</v>
      </c>
      <c r="O119" s="1">
        <v>7</v>
      </c>
      <c r="P119" s="1">
        <v>16</v>
      </c>
      <c r="Q119" s="1">
        <v>15</v>
      </c>
      <c r="R119" s="1">
        <v>6</v>
      </c>
      <c r="S119" s="1">
        <v>16</v>
      </c>
      <c r="T119" s="1">
        <v>5</v>
      </c>
      <c r="U119" s="1">
        <v>3</v>
      </c>
      <c r="V119" s="1">
        <v>7</v>
      </c>
      <c r="W119" s="1">
        <v>14</v>
      </c>
      <c r="X119" s="1">
        <v>7</v>
      </c>
      <c r="Y119" s="1">
        <v>4</v>
      </c>
      <c r="Z119" s="1">
        <v>8</v>
      </c>
      <c r="AA119" s="1">
        <v>11</v>
      </c>
      <c r="AB119" s="1">
        <v>10</v>
      </c>
      <c r="AC119" s="1">
        <v>10</v>
      </c>
      <c r="AD119" s="1">
        <v>6</v>
      </c>
      <c r="AE119" s="1">
        <v>9</v>
      </c>
      <c r="AF119" s="1">
        <v>21</v>
      </c>
      <c r="AG119" s="1">
        <v>14</v>
      </c>
      <c r="AH119" s="1">
        <v>4</v>
      </c>
      <c r="AI119" s="1">
        <v>10</v>
      </c>
      <c r="AJ119" s="1">
        <v>15</v>
      </c>
      <c r="AK119" s="1">
        <v>5</v>
      </c>
      <c r="AL119" s="1">
        <v>9</v>
      </c>
      <c r="AM119" s="1">
        <v>18</v>
      </c>
      <c r="AN119" s="1">
        <v>15</v>
      </c>
      <c r="AO119" s="1">
        <v>5</v>
      </c>
      <c r="AP119" s="1">
        <v>5</v>
      </c>
      <c r="AQ119" s="1">
        <v>15</v>
      </c>
      <c r="AR119" s="1">
        <v>6</v>
      </c>
      <c r="AS119" s="1">
        <v>16</v>
      </c>
      <c r="AT119" s="1">
        <v>12</v>
      </c>
      <c r="AU119" s="1">
        <v>8</v>
      </c>
      <c r="AV119" s="1">
        <v>6</v>
      </c>
      <c r="AW119" s="1">
        <v>10</v>
      </c>
      <c r="AX119" s="1">
        <v>12</v>
      </c>
      <c r="AY119" s="1">
        <v>20</v>
      </c>
      <c r="AZ119" s="1">
        <v>22</v>
      </c>
      <c r="BA119" s="1">
        <v>16</v>
      </c>
      <c r="BB119" s="1">
        <v>13</v>
      </c>
      <c r="BC119" s="1">
        <v>15</v>
      </c>
      <c r="BD119" s="1">
        <v>9</v>
      </c>
      <c r="BE119" s="1">
        <v>8</v>
      </c>
      <c r="BF119" s="1">
        <v>16</v>
      </c>
      <c r="BG119" s="1">
        <v>7</v>
      </c>
      <c r="BH119" s="1">
        <v>17</v>
      </c>
      <c r="BI119" s="1">
        <v>12</v>
      </c>
      <c r="BJ119" s="1">
        <v>10</v>
      </c>
      <c r="BK119" s="1">
        <v>10</v>
      </c>
      <c r="BL119" s="1">
        <v>13</v>
      </c>
      <c r="BM119" s="1">
        <v>10</v>
      </c>
      <c r="BN119" s="1">
        <v>8</v>
      </c>
      <c r="BO119" s="1">
        <v>2</v>
      </c>
      <c r="BP119" s="1">
        <v>15</v>
      </c>
      <c r="BQ119" s="1">
        <v>10</v>
      </c>
      <c r="BR119" s="1">
        <v>5</v>
      </c>
      <c r="BS119" s="1">
        <v>8</v>
      </c>
      <c r="BT119" s="1">
        <v>4</v>
      </c>
      <c r="BU119" s="1">
        <v>15</v>
      </c>
      <c r="BV119" s="1">
        <v>5</v>
      </c>
      <c r="BW119" s="1">
        <v>11</v>
      </c>
      <c r="BX119" s="1">
        <v>17</v>
      </c>
      <c r="BY119" s="1">
        <v>18</v>
      </c>
      <c r="BZ119" s="1">
        <v>10</v>
      </c>
      <c r="CA119" s="1">
        <v>14</v>
      </c>
      <c r="CB119" s="1">
        <v>4</v>
      </c>
      <c r="CC119" s="1">
        <v>15</v>
      </c>
      <c r="CD119" s="1">
        <v>10</v>
      </c>
      <c r="CE119" s="2">
        <v>7</v>
      </c>
      <c r="CF119" s="2">
        <v>22</v>
      </c>
      <c r="CG119" s="2">
        <v>14</v>
      </c>
      <c r="CH119" s="2">
        <v>7</v>
      </c>
    </row>
    <row r="120" spans="1:88" s="23" customFormat="1" x14ac:dyDescent="0.25">
      <c r="A120" s="19" t="s">
        <v>54</v>
      </c>
      <c r="B120" s="40">
        <f t="shared" si="50"/>
        <v>43.524390243902438</v>
      </c>
      <c r="C120" s="40">
        <f t="shared" si="51"/>
        <v>39.56666666666667</v>
      </c>
      <c r="D120" s="20" t="s">
        <v>175</v>
      </c>
      <c r="E120" s="19">
        <f>SUM(E108:E119)</f>
        <v>71</v>
      </c>
      <c r="F120" s="19">
        <f t="shared" ref="F120:BQ120" si="52">SUM(F108:F119)</f>
        <v>65</v>
      </c>
      <c r="G120" s="19">
        <f t="shared" si="52"/>
        <v>36</v>
      </c>
      <c r="H120" s="19">
        <f t="shared" si="52"/>
        <v>32</v>
      </c>
      <c r="I120" s="19">
        <f t="shared" si="52"/>
        <v>29</v>
      </c>
      <c r="J120" s="19">
        <f t="shared" si="52"/>
        <v>36</v>
      </c>
      <c r="K120" s="19">
        <f t="shared" si="52"/>
        <v>63</v>
      </c>
      <c r="L120" s="19">
        <f t="shared" si="52"/>
        <v>54</v>
      </c>
      <c r="M120" s="19">
        <f t="shared" si="52"/>
        <v>38</v>
      </c>
      <c r="N120" s="19">
        <f t="shared" si="52"/>
        <v>37</v>
      </c>
      <c r="O120" s="19">
        <f t="shared" si="52"/>
        <v>55</v>
      </c>
      <c r="P120" s="19">
        <f t="shared" si="52"/>
        <v>55</v>
      </c>
      <c r="Q120" s="19">
        <f t="shared" si="52"/>
        <v>73</v>
      </c>
      <c r="R120" s="19">
        <f t="shared" si="52"/>
        <v>53</v>
      </c>
      <c r="S120" s="19">
        <f t="shared" si="52"/>
        <v>65</v>
      </c>
      <c r="T120" s="19">
        <f t="shared" si="52"/>
        <v>64</v>
      </c>
      <c r="U120" s="19">
        <f t="shared" si="52"/>
        <v>22</v>
      </c>
      <c r="V120" s="19">
        <f t="shared" si="52"/>
        <v>51</v>
      </c>
      <c r="W120" s="19">
        <f t="shared" si="52"/>
        <v>56</v>
      </c>
      <c r="X120" s="19">
        <f t="shared" si="52"/>
        <v>40</v>
      </c>
      <c r="Y120" s="19">
        <f t="shared" si="52"/>
        <v>53</v>
      </c>
      <c r="Z120" s="19">
        <f t="shared" si="52"/>
        <v>26</v>
      </c>
      <c r="AA120" s="19">
        <f t="shared" si="52"/>
        <v>35</v>
      </c>
      <c r="AB120" s="19">
        <f t="shared" si="52"/>
        <v>38</v>
      </c>
      <c r="AC120" s="19">
        <f t="shared" si="52"/>
        <v>32</v>
      </c>
      <c r="AD120" s="19">
        <f t="shared" si="52"/>
        <v>32</v>
      </c>
      <c r="AE120" s="19">
        <f t="shared" si="52"/>
        <v>47</v>
      </c>
      <c r="AF120" s="19">
        <f t="shared" si="52"/>
        <v>52</v>
      </c>
      <c r="AG120" s="19">
        <f t="shared" si="52"/>
        <v>55</v>
      </c>
      <c r="AH120" s="19">
        <f t="shared" si="52"/>
        <v>40</v>
      </c>
      <c r="AI120" s="19">
        <f t="shared" si="52"/>
        <v>32</v>
      </c>
      <c r="AJ120" s="19">
        <f t="shared" si="52"/>
        <v>46</v>
      </c>
      <c r="AK120" s="19">
        <f t="shared" si="52"/>
        <v>60</v>
      </c>
      <c r="AL120" s="19">
        <f t="shared" si="52"/>
        <v>58</v>
      </c>
      <c r="AM120" s="19">
        <f t="shared" si="52"/>
        <v>58</v>
      </c>
      <c r="AN120" s="19">
        <f t="shared" si="52"/>
        <v>56</v>
      </c>
      <c r="AO120" s="19">
        <f t="shared" si="52"/>
        <v>41</v>
      </c>
      <c r="AP120" s="19">
        <f t="shared" si="52"/>
        <v>29</v>
      </c>
      <c r="AQ120" s="19">
        <f t="shared" si="52"/>
        <v>62</v>
      </c>
      <c r="AR120" s="19">
        <f t="shared" si="52"/>
        <v>37</v>
      </c>
      <c r="AS120" s="19">
        <f t="shared" si="52"/>
        <v>49</v>
      </c>
      <c r="AT120" s="19">
        <f t="shared" si="52"/>
        <v>43</v>
      </c>
      <c r="AU120" s="19">
        <f t="shared" si="52"/>
        <v>52</v>
      </c>
      <c r="AV120" s="19">
        <f t="shared" si="52"/>
        <v>41</v>
      </c>
      <c r="AW120" s="19">
        <f t="shared" si="52"/>
        <v>24</v>
      </c>
      <c r="AX120" s="19">
        <f t="shared" si="52"/>
        <v>58</v>
      </c>
      <c r="AY120" s="19">
        <f t="shared" si="52"/>
        <v>34</v>
      </c>
      <c r="AZ120" s="19">
        <f t="shared" si="52"/>
        <v>43</v>
      </c>
      <c r="BA120" s="19">
        <f t="shared" si="52"/>
        <v>81</v>
      </c>
      <c r="BB120" s="19">
        <f t="shared" si="52"/>
        <v>35</v>
      </c>
      <c r="BC120" s="19">
        <f t="shared" si="52"/>
        <v>31</v>
      </c>
      <c r="BD120" s="19">
        <f t="shared" si="52"/>
        <v>32</v>
      </c>
      <c r="BE120" s="19">
        <f t="shared" si="52"/>
        <v>41</v>
      </c>
      <c r="BF120" s="19">
        <f t="shared" si="52"/>
        <v>52</v>
      </c>
      <c r="BG120" s="19">
        <f t="shared" si="52"/>
        <v>41</v>
      </c>
      <c r="BH120" s="19">
        <f t="shared" si="52"/>
        <v>33</v>
      </c>
      <c r="BI120" s="19">
        <f t="shared" si="52"/>
        <v>60</v>
      </c>
      <c r="BJ120" s="19">
        <f t="shared" si="52"/>
        <v>33</v>
      </c>
      <c r="BK120" s="19">
        <f t="shared" si="52"/>
        <v>45</v>
      </c>
      <c r="BL120" s="19">
        <f t="shared" si="52"/>
        <v>57</v>
      </c>
      <c r="BM120" s="19">
        <f t="shared" si="52"/>
        <v>35</v>
      </c>
      <c r="BN120" s="19">
        <f t="shared" si="52"/>
        <v>20</v>
      </c>
      <c r="BO120" s="19">
        <f t="shared" si="52"/>
        <v>15</v>
      </c>
      <c r="BP120" s="19">
        <f t="shared" si="52"/>
        <v>45</v>
      </c>
      <c r="BQ120" s="19">
        <f t="shared" si="52"/>
        <v>37</v>
      </c>
      <c r="BR120" s="19">
        <f t="shared" ref="BR120:CI120" si="53">SUM(BR108:BR119)</f>
        <v>44</v>
      </c>
      <c r="BS120" s="19">
        <f t="shared" si="53"/>
        <v>41</v>
      </c>
      <c r="BT120" s="19">
        <f t="shared" si="53"/>
        <v>18</v>
      </c>
      <c r="BU120" s="19">
        <f t="shared" si="53"/>
        <v>51</v>
      </c>
      <c r="BV120" s="19">
        <f t="shared" si="53"/>
        <v>32</v>
      </c>
      <c r="BW120" s="19">
        <f t="shared" si="53"/>
        <v>35</v>
      </c>
      <c r="BX120" s="19">
        <f t="shared" si="53"/>
        <v>41</v>
      </c>
      <c r="BY120" s="19">
        <f t="shared" si="53"/>
        <v>52</v>
      </c>
      <c r="BZ120" s="19">
        <f t="shared" si="53"/>
        <v>21</v>
      </c>
      <c r="CA120" s="19">
        <f t="shared" si="53"/>
        <v>48</v>
      </c>
      <c r="CB120" s="19">
        <f t="shared" si="53"/>
        <v>34</v>
      </c>
      <c r="CC120" s="19">
        <f t="shared" si="53"/>
        <v>43</v>
      </c>
      <c r="CD120" s="19">
        <f t="shared" si="53"/>
        <v>40</v>
      </c>
      <c r="CE120" s="19">
        <f t="shared" si="53"/>
        <v>31</v>
      </c>
      <c r="CF120" s="19">
        <f t="shared" si="53"/>
        <v>33</v>
      </c>
      <c r="CG120" s="19">
        <f t="shared" si="53"/>
        <v>51</v>
      </c>
      <c r="CH120" s="19">
        <f t="shared" si="53"/>
        <v>33</v>
      </c>
      <c r="CI120" s="19">
        <f t="shared" si="53"/>
        <v>49</v>
      </c>
      <c r="CJ120" s="39"/>
    </row>
    <row r="121" spans="1:88" s="30" customFormat="1" ht="15.75" thickBot="1" x14ac:dyDescent="0.3">
      <c r="A121" s="26"/>
      <c r="B121" s="48"/>
      <c r="C121" s="48"/>
      <c r="D121" s="27"/>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49"/>
      <c r="CJ121" s="49"/>
    </row>
    <row r="122" spans="1:88" s="38" customFormat="1" ht="15.75" thickBot="1" x14ac:dyDescent="0.3">
      <c r="A122" s="58" t="s">
        <v>348</v>
      </c>
      <c r="B122" s="42">
        <f>SUM(B117:B119)</f>
        <v>17.329268292682926</v>
      </c>
      <c r="C122" s="42">
        <f>SUM(C117:C119)</f>
        <v>17.3</v>
      </c>
      <c r="D122" s="35" t="s">
        <v>352</v>
      </c>
      <c r="E122" s="58">
        <f>SUM(E117:E119)</f>
        <v>17</v>
      </c>
      <c r="F122" s="58">
        <f t="shared" ref="F122:BQ122" si="54">SUM(F117:F119)</f>
        <v>31</v>
      </c>
      <c r="G122" s="58">
        <f t="shared" si="54"/>
        <v>5</v>
      </c>
      <c r="H122" s="58">
        <f t="shared" si="54"/>
        <v>18</v>
      </c>
      <c r="I122" s="58">
        <f t="shared" si="54"/>
        <v>12</v>
      </c>
      <c r="J122" s="58">
        <f t="shared" si="54"/>
        <v>9</v>
      </c>
      <c r="K122" s="58">
        <f t="shared" si="54"/>
        <v>19</v>
      </c>
      <c r="L122" s="58">
        <f t="shared" si="54"/>
        <v>21</v>
      </c>
      <c r="M122" s="58">
        <f t="shared" si="54"/>
        <v>16</v>
      </c>
      <c r="N122" s="58">
        <f t="shared" si="54"/>
        <v>27</v>
      </c>
      <c r="O122" s="58">
        <f t="shared" si="54"/>
        <v>16</v>
      </c>
      <c r="P122" s="58">
        <f t="shared" si="54"/>
        <v>26</v>
      </c>
      <c r="Q122" s="58">
        <f t="shared" si="54"/>
        <v>20</v>
      </c>
      <c r="R122" s="58">
        <f t="shared" si="54"/>
        <v>14</v>
      </c>
      <c r="S122" s="58">
        <f t="shared" si="54"/>
        <v>27</v>
      </c>
      <c r="T122" s="58">
        <f t="shared" si="54"/>
        <v>20</v>
      </c>
      <c r="U122" s="58">
        <f t="shared" si="54"/>
        <v>5</v>
      </c>
      <c r="V122" s="58">
        <f t="shared" si="54"/>
        <v>10</v>
      </c>
      <c r="W122" s="58">
        <f t="shared" si="54"/>
        <v>24</v>
      </c>
      <c r="X122" s="58">
        <f t="shared" si="54"/>
        <v>15</v>
      </c>
      <c r="Y122" s="58">
        <f t="shared" si="54"/>
        <v>11</v>
      </c>
      <c r="Z122" s="58">
        <f t="shared" si="54"/>
        <v>17</v>
      </c>
      <c r="AA122" s="58">
        <f t="shared" si="54"/>
        <v>19</v>
      </c>
      <c r="AB122" s="58">
        <f t="shared" si="54"/>
        <v>11</v>
      </c>
      <c r="AC122" s="58">
        <f t="shared" si="54"/>
        <v>18</v>
      </c>
      <c r="AD122" s="58">
        <f t="shared" si="54"/>
        <v>6</v>
      </c>
      <c r="AE122" s="58">
        <f t="shared" si="54"/>
        <v>14</v>
      </c>
      <c r="AF122" s="58">
        <f t="shared" si="54"/>
        <v>32</v>
      </c>
      <c r="AG122" s="58">
        <f t="shared" si="54"/>
        <v>17</v>
      </c>
      <c r="AH122" s="58">
        <f t="shared" si="54"/>
        <v>8</v>
      </c>
      <c r="AI122" s="58">
        <f t="shared" si="54"/>
        <v>15</v>
      </c>
      <c r="AJ122" s="58">
        <f t="shared" si="54"/>
        <v>19</v>
      </c>
      <c r="AK122" s="58">
        <f t="shared" si="54"/>
        <v>10</v>
      </c>
      <c r="AL122" s="58">
        <f t="shared" si="54"/>
        <v>23</v>
      </c>
      <c r="AM122" s="58">
        <f t="shared" si="54"/>
        <v>24</v>
      </c>
      <c r="AN122" s="58">
        <f t="shared" si="54"/>
        <v>24</v>
      </c>
      <c r="AO122" s="58">
        <f t="shared" si="54"/>
        <v>15</v>
      </c>
      <c r="AP122" s="58">
        <f t="shared" si="54"/>
        <v>7</v>
      </c>
      <c r="AQ122" s="58">
        <f t="shared" si="54"/>
        <v>24</v>
      </c>
      <c r="AR122" s="58">
        <f t="shared" si="54"/>
        <v>13</v>
      </c>
      <c r="AS122" s="58">
        <f t="shared" si="54"/>
        <v>23</v>
      </c>
      <c r="AT122" s="58">
        <f t="shared" si="54"/>
        <v>24</v>
      </c>
      <c r="AU122" s="58">
        <f t="shared" si="54"/>
        <v>21</v>
      </c>
      <c r="AV122" s="58">
        <f t="shared" si="54"/>
        <v>13</v>
      </c>
      <c r="AW122" s="58">
        <f t="shared" si="54"/>
        <v>11</v>
      </c>
      <c r="AX122" s="58">
        <f t="shared" si="54"/>
        <v>26</v>
      </c>
      <c r="AY122" s="58">
        <f t="shared" si="54"/>
        <v>22</v>
      </c>
      <c r="AZ122" s="58">
        <f t="shared" si="54"/>
        <v>29</v>
      </c>
      <c r="BA122" s="58">
        <f t="shared" si="54"/>
        <v>37</v>
      </c>
      <c r="BB122" s="58">
        <f t="shared" si="54"/>
        <v>16</v>
      </c>
      <c r="BC122" s="58">
        <f t="shared" si="54"/>
        <v>18</v>
      </c>
      <c r="BD122" s="58">
        <f t="shared" si="54"/>
        <v>10</v>
      </c>
      <c r="BE122" s="58">
        <f t="shared" si="54"/>
        <v>11</v>
      </c>
      <c r="BF122" s="58">
        <f t="shared" si="54"/>
        <v>18</v>
      </c>
      <c r="BG122" s="58">
        <f t="shared" si="54"/>
        <v>15</v>
      </c>
      <c r="BH122" s="58">
        <f t="shared" si="54"/>
        <v>22</v>
      </c>
      <c r="BI122" s="58">
        <f t="shared" si="54"/>
        <v>20</v>
      </c>
      <c r="BJ122" s="58">
        <f t="shared" si="54"/>
        <v>16</v>
      </c>
      <c r="BK122" s="58">
        <f t="shared" si="54"/>
        <v>18</v>
      </c>
      <c r="BL122" s="58">
        <f t="shared" si="54"/>
        <v>21</v>
      </c>
      <c r="BM122" s="58">
        <f t="shared" si="54"/>
        <v>15</v>
      </c>
      <c r="BN122" s="58">
        <f t="shared" si="54"/>
        <v>8</v>
      </c>
      <c r="BO122" s="58">
        <f t="shared" si="54"/>
        <v>3</v>
      </c>
      <c r="BP122" s="58">
        <f t="shared" si="54"/>
        <v>25</v>
      </c>
      <c r="BQ122" s="58">
        <f t="shared" si="54"/>
        <v>11</v>
      </c>
      <c r="BR122" s="58">
        <f t="shared" ref="BR122:CH122" si="55">SUM(BR117:BR119)</f>
        <v>15</v>
      </c>
      <c r="BS122" s="58">
        <f t="shared" si="55"/>
        <v>23</v>
      </c>
      <c r="BT122" s="58">
        <f t="shared" si="55"/>
        <v>6</v>
      </c>
      <c r="BU122" s="58">
        <f t="shared" si="55"/>
        <v>19</v>
      </c>
      <c r="BV122" s="58">
        <f t="shared" si="55"/>
        <v>13</v>
      </c>
      <c r="BW122" s="58">
        <f t="shared" si="55"/>
        <v>18</v>
      </c>
      <c r="BX122" s="58">
        <f t="shared" si="55"/>
        <v>18</v>
      </c>
      <c r="BY122" s="58">
        <f t="shared" si="55"/>
        <v>19</v>
      </c>
      <c r="BZ122" s="58">
        <f t="shared" si="55"/>
        <v>16</v>
      </c>
      <c r="CA122" s="58">
        <f t="shared" si="55"/>
        <v>20</v>
      </c>
      <c r="CB122" s="58">
        <f t="shared" si="55"/>
        <v>8</v>
      </c>
      <c r="CC122" s="58">
        <f t="shared" si="55"/>
        <v>22</v>
      </c>
      <c r="CD122" s="58">
        <f t="shared" si="55"/>
        <v>19</v>
      </c>
      <c r="CE122" s="58">
        <f t="shared" si="55"/>
        <v>19</v>
      </c>
      <c r="CF122" s="58">
        <f t="shared" si="55"/>
        <v>22</v>
      </c>
      <c r="CG122" s="58">
        <f t="shared" si="55"/>
        <v>19</v>
      </c>
      <c r="CH122" s="58">
        <f t="shared" si="55"/>
        <v>13</v>
      </c>
      <c r="CI122" s="58"/>
      <c r="CJ122" s="43"/>
    </row>
    <row r="123" spans="1:88" s="23" customFormat="1" x14ac:dyDescent="0.25">
      <c r="A123" s="19" t="s">
        <v>349</v>
      </c>
      <c r="B123" s="40">
        <f>SUM(B108:B110)</f>
        <v>25.829268292682926</v>
      </c>
      <c r="C123" s="40">
        <f>SUM(C108:C110)</f>
        <v>22.133333333333333</v>
      </c>
      <c r="D123" s="20" t="s">
        <v>175</v>
      </c>
      <c r="E123" s="19">
        <f>SUM(E108:E111)</f>
        <v>54</v>
      </c>
      <c r="F123" s="19">
        <f t="shared" ref="F123:BQ123" si="56">SUM(F108:F111)</f>
        <v>34</v>
      </c>
      <c r="G123" s="19">
        <f t="shared" si="56"/>
        <v>31</v>
      </c>
      <c r="H123" s="19">
        <f t="shared" si="56"/>
        <v>14</v>
      </c>
      <c r="I123" s="19">
        <f t="shared" si="56"/>
        <v>17</v>
      </c>
      <c r="J123" s="19">
        <f t="shared" si="56"/>
        <v>27</v>
      </c>
      <c r="K123" s="19">
        <f t="shared" si="56"/>
        <v>44</v>
      </c>
      <c r="L123" s="19">
        <f t="shared" si="56"/>
        <v>33</v>
      </c>
      <c r="M123" s="19">
        <f t="shared" si="56"/>
        <v>22</v>
      </c>
      <c r="N123" s="19">
        <f t="shared" si="56"/>
        <v>10</v>
      </c>
      <c r="O123" s="19">
        <f t="shared" si="56"/>
        <v>39</v>
      </c>
      <c r="P123" s="19">
        <f t="shared" si="56"/>
        <v>29</v>
      </c>
      <c r="Q123" s="19">
        <f t="shared" si="56"/>
        <v>53</v>
      </c>
      <c r="R123" s="19">
        <f t="shared" si="56"/>
        <v>39</v>
      </c>
      <c r="S123" s="19">
        <f t="shared" si="56"/>
        <v>38</v>
      </c>
      <c r="T123" s="19">
        <f t="shared" si="56"/>
        <v>44</v>
      </c>
      <c r="U123" s="19">
        <f t="shared" si="56"/>
        <v>17</v>
      </c>
      <c r="V123" s="19">
        <f t="shared" si="56"/>
        <v>41</v>
      </c>
      <c r="W123" s="19">
        <f t="shared" si="56"/>
        <v>32</v>
      </c>
      <c r="X123" s="19">
        <f t="shared" si="56"/>
        <v>25</v>
      </c>
      <c r="Y123" s="19">
        <f t="shared" si="56"/>
        <v>42</v>
      </c>
      <c r="Z123" s="19">
        <f t="shared" si="56"/>
        <v>9</v>
      </c>
      <c r="AA123" s="19">
        <f t="shared" si="56"/>
        <v>16</v>
      </c>
      <c r="AB123" s="19">
        <f t="shared" si="56"/>
        <v>27</v>
      </c>
      <c r="AC123" s="19">
        <f t="shared" si="56"/>
        <v>14</v>
      </c>
      <c r="AD123" s="19">
        <f t="shared" si="56"/>
        <v>26</v>
      </c>
      <c r="AE123" s="19">
        <f t="shared" si="56"/>
        <v>33</v>
      </c>
      <c r="AF123" s="19">
        <f t="shared" si="56"/>
        <v>20</v>
      </c>
      <c r="AG123" s="19">
        <f t="shared" si="56"/>
        <v>38</v>
      </c>
      <c r="AH123" s="19">
        <f t="shared" si="56"/>
        <v>32</v>
      </c>
      <c r="AI123" s="19">
        <f t="shared" si="56"/>
        <v>17</v>
      </c>
      <c r="AJ123" s="19">
        <f t="shared" si="56"/>
        <v>27</v>
      </c>
      <c r="AK123" s="19">
        <f t="shared" si="56"/>
        <v>50</v>
      </c>
      <c r="AL123" s="19">
        <f t="shared" si="56"/>
        <v>35</v>
      </c>
      <c r="AM123" s="19">
        <f t="shared" si="56"/>
        <v>34</v>
      </c>
      <c r="AN123" s="19">
        <f t="shared" si="56"/>
        <v>32</v>
      </c>
      <c r="AO123" s="19">
        <f t="shared" si="56"/>
        <v>26</v>
      </c>
      <c r="AP123" s="19">
        <f t="shared" si="56"/>
        <v>22</v>
      </c>
      <c r="AQ123" s="19">
        <f t="shared" si="56"/>
        <v>38</v>
      </c>
      <c r="AR123" s="19">
        <f t="shared" si="56"/>
        <v>24</v>
      </c>
      <c r="AS123" s="19">
        <f t="shared" si="56"/>
        <v>26</v>
      </c>
      <c r="AT123" s="19">
        <f t="shared" si="56"/>
        <v>19</v>
      </c>
      <c r="AU123" s="19">
        <f t="shared" si="56"/>
        <v>31</v>
      </c>
      <c r="AV123" s="19">
        <f t="shared" si="56"/>
        <v>28</v>
      </c>
      <c r="AW123" s="19">
        <f t="shared" si="56"/>
        <v>13</v>
      </c>
      <c r="AX123" s="19">
        <f t="shared" si="56"/>
        <v>32</v>
      </c>
      <c r="AY123" s="19">
        <f t="shared" si="56"/>
        <v>12</v>
      </c>
      <c r="AZ123" s="19">
        <f t="shared" si="56"/>
        <v>14</v>
      </c>
      <c r="BA123" s="19">
        <f t="shared" si="56"/>
        <v>44</v>
      </c>
      <c r="BB123" s="19">
        <f t="shared" si="56"/>
        <v>19</v>
      </c>
      <c r="BC123" s="19">
        <f t="shared" si="56"/>
        <v>13</v>
      </c>
      <c r="BD123" s="19">
        <f t="shared" si="56"/>
        <v>22</v>
      </c>
      <c r="BE123" s="19">
        <f t="shared" si="56"/>
        <v>30</v>
      </c>
      <c r="BF123" s="19">
        <f t="shared" si="56"/>
        <v>34</v>
      </c>
      <c r="BG123" s="19">
        <f t="shared" si="56"/>
        <v>26</v>
      </c>
      <c r="BH123" s="19">
        <f t="shared" si="56"/>
        <v>11</v>
      </c>
      <c r="BI123" s="19">
        <f t="shared" si="56"/>
        <v>40</v>
      </c>
      <c r="BJ123" s="19">
        <f t="shared" si="56"/>
        <v>17</v>
      </c>
      <c r="BK123" s="19">
        <f t="shared" si="56"/>
        <v>27</v>
      </c>
      <c r="BL123" s="19">
        <f t="shared" si="56"/>
        <v>36</v>
      </c>
      <c r="BM123" s="19">
        <f t="shared" si="56"/>
        <v>20</v>
      </c>
      <c r="BN123" s="19">
        <f t="shared" si="56"/>
        <v>12</v>
      </c>
      <c r="BO123" s="19">
        <f t="shared" si="56"/>
        <v>12</v>
      </c>
      <c r="BP123" s="19">
        <f t="shared" si="56"/>
        <v>20</v>
      </c>
      <c r="BQ123" s="19">
        <f t="shared" si="56"/>
        <v>26</v>
      </c>
      <c r="BR123" s="19">
        <f t="shared" ref="BR123:CI123" si="57">SUM(BR108:BR111)</f>
        <v>29</v>
      </c>
      <c r="BS123" s="19">
        <f t="shared" si="57"/>
        <v>18</v>
      </c>
      <c r="BT123" s="19">
        <f t="shared" si="57"/>
        <v>12</v>
      </c>
      <c r="BU123" s="19">
        <f t="shared" si="57"/>
        <v>32</v>
      </c>
      <c r="BV123" s="19">
        <f t="shared" si="57"/>
        <v>19</v>
      </c>
      <c r="BW123" s="19">
        <f t="shared" si="57"/>
        <v>17</v>
      </c>
      <c r="BX123" s="19">
        <f t="shared" si="57"/>
        <v>23</v>
      </c>
      <c r="BY123" s="19">
        <f t="shared" si="57"/>
        <v>33</v>
      </c>
      <c r="BZ123" s="19">
        <f t="shared" si="57"/>
        <v>5</v>
      </c>
      <c r="CA123" s="19">
        <f t="shared" si="57"/>
        <v>28</v>
      </c>
      <c r="CB123" s="19">
        <f t="shared" si="57"/>
        <v>26</v>
      </c>
      <c r="CC123" s="19">
        <f t="shared" si="57"/>
        <v>21</v>
      </c>
      <c r="CD123" s="19">
        <f t="shared" si="57"/>
        <v>21</v>
      </c>
      <c r="CE123" s="19">
        <f t="shared" si="57"/>
        <v>12</v>
      </c>
      <c r="CF123" s="19">
        <f t="shared" si="57"/>
        <v>11</v>
      </c>
      <c r="CG123" s="19">
        <f t="shared" si="57"/>
        <v>32</v>
      </c>
      <c r="CH123" s="19">
        <f t="shared" si="57"/>
        <v>20</v>
      </c>
      <c r="CI123" s="19">
        <f t="shared" si="57"/>
        <v>40</v>
      </c>
      <c r="CJ123" s="39"/>
    </row>
    <row r="124" spans="1:88" ht="15.75" thickBo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row>
    <row r="125" spans="1:88" s="59" customFormat="1" ht="30" customHeight="1" thickBot="1" x14ac:dyDescent="0.3">
      <c r="A125" s="58" t="s">
        <v>62</v>
      </c>
      <c r="B125" s="41" t="s">
        <v>281</v>
      </c>
      <c r="C125" s="41" t="s">
        <v>51</v>
      </c>
      <c r="D125" s="62" t="s">
        <v>53</v>
      </c>
      <c r="E125" s="56" t="s">
        <v>1</v>
      </c>
      <c r="F125" s="56" t="s">
        <v>2</v>
      </c>
      <c r="G125" s="56" t="s">
        <v>3</v>
      </c>
      <c r="H125" s="56" t="s">
        <v>4</v>
      </c>
      <c r="I125" s="56" t="s">
        <v>5</v>
      </c>
      <c r="J125" s="56" t="s">
        <v>6</v>
      </c>
      <c r="K125" s="56" t="s">
        <v>7</v>
      </c>
      <c r="L125" s="56" t="s">
        <v>8</v>
      </c>
      <c r="M125" s="57" t="s">
        <v>9</v>
      </c>
      <c r="N125" s="57" t="s">
        <v>10</v>
      </c>
      <c r="O125" s="57" t="s">
        <v>11</v>
      </c>
      <c r="P125" s="57" t="s">
        <v>12</v>
      </c>
      <c r="Q125" s="57" t="s">
        <v>13</v>
      </c>
      <c r="R125" s="57" t="s">
        <v>14</v>
      </c>
      <c r="S125" s="57" t="s">
        <v>15</v>
      </c>
      <c r="T125" s="57" t="s">
        <v>16</v>
      </c>
      <c r="U125" s="57" t="s">
        <v>17</v>
      </c>
      <c r="V125" s="57" t="s">
        <v>18</v>
      </c>
      <c r="W125" s="57" t="s">
        <v>19</v>
      </c>
      <c r="X125" s="57" t="s">
        <v>20</v>
      </c>
      <c r="Y125" s="57" t="s">
        <v>21</v>
      </c>
      <c r="Z125" s="57" t="s">
        <v>22</v>
      </c>
      <c r="AA125" s="57" t="s">
        <v>23</v>
      </c>
      <c r="AB125" s="57" t="s">
        <v>24</v>
      </c>
      <c r="AC125" s="57" t="s">
        <v>25</v>
      </c>
      <c r="AD125" s="57" t="s">
        <v>26</v>
      </c>
      <c r="AE125" s="57" t="s">
        <v>27</v>
      </c>
      <c r="AF125" s="57" t="s">
        <v>28</v>
      </c>
      <c r="AG125" s="57" t="s">
        <v>29</v>
      </c>
      <c r="AH125" s="57" t="s">
        <v>30</v>
      </c>
      <c r="AI125" s="56" t="s">
        <v>31</v>
      </c>
      <c r="AJ125" s="56" t="s">
        <v>32</v>
      </c>
      <c r="AK125" s="56" t="s">
        <v>33</v>
      </c>
      <c r="AL125" s="56" t="s">
        <v>34</v>
      </c>
      <c r="AM125" s="56" t="s">
        <v>35</v>
      </c>
      <c r="AN125" s="56" t="s">
        <v>36</v>
      </c>
      <c r="AO125" s="58">
        <v>1973</v>
      </c>
      <c r="AP125" s="58">
        <v>1974</v>
      </c>
      <c r="AQ125" s="58">
        <v>1975</v>
      </c>
      <c r="AR125" s="58">
        <v>1976</v>
      </c>
      <c r="AS125" s="58">
        <v>1977</v>
      </c>
      <c r="AT125" s="58">
        <v>1978</v>
      </c>
      <c r="AU125" s="58">
        <v>1979</v>
      </c>
      <c r="AV125" s="58">
        <v>1980</v>
      </c>
      <c r="AW125" s="58">
        <v>1981</v>
      </c>
      <c r="AX125" s="58">
        <v>1982</v>
      </c>
      <c r="AY125" s="58">
        <v>1983</v>
      </c>
      <c r="AZ125" s="58">
        <v>1984</v>
      </c>
      <c r="BA125" s="58">
        <v>1985</v>
      </c>
      <c r="BB125" s="58">
        <v>1986</v>
      </c>
      <c r="BC125" s="58">
        <v>1987</v>
      </c>
      <c r="BD125" s="58">
        <v>1988</v>
      </c>
      <c r="BE125" s="58">
        <v>1989</v>
      </c>
      <c r="BF125" s="58">
        <v>1990</v>
      </c>
      <c r="BG125" s="58">
        <v>1991</v>
      </c>
      <c r="BH125" s="58">
        <v>1992</v>
      </c>
      <c r="BI125" s="58">
        <v>1993</v>
      </c>
      <c r="BJ125" s="58">
        <v>1994</v>
      </c>
      <c r="BK125" s="58">
        <v>1995</v>
      </c>
      <c r="BL125" s="58">
        <v>1996</v>
      </c>
      <c r="BM125" s="58">
        <v>1997</v>
      </c>
      <c r="BN125" s="58">
        <v>1998</v>
      </c>
      <c r="BO125" s="58">
        <v>1999</v>
      </c>
      <c r="BP125" s="58">
        <v>2000</v>
      </c>
      <c r="BQ125" s="58">
        <v>2001</v>
      </c>
      <c r="BR125" s="58">
        <v>2002</v>
      </c>
      <c r="BS125" s="58">
        <v>2003</v>
      </c>
      <c r="BT125" s="58">
        <v>2004</v>
      </c>
      <c r="BU125" s="58">
        <v>2005</v>
      </c>
      <c r="BV125" s="58">
        <v>2006</v>
      </c>
      <c r="BW125" s="58">
        <v>2007</v>
      </c>
      <c r="BX125" s="58">
        <v>2008</v>
      </c>
      <c r="BY125" s="58">
        <v>2009</v>
      </c>
      <c r="BZ125" s="58">
        <v>2010</v>
      </c>
      <c r="CA125" s="58">
        <v>2011</v>
      </c>
      <c r="CB125" s="58">
        <v>2012</v>
      </c>
      <c r="CC125" s="58">
        <v>2013</v>
      </c>
      <c r="CD125" s="58">
        <v>2014</v>
      </c>
      <c r="CE125" s="58">
        <v>2015</v>
      </c>
      <c r="CF125" s="58">
        <v>2016</v>
      </c>
      <c r="CG125" s="58">
        <v>2017</v>
      </c>
      <c r="CH125" s="58">
        <v>2018</v>
      </c>
      <c r="CI125" s="58">
        <v>2019</v>
      </c>
      <c r="CJ125" s="58"/>
    </row>
    <row r="126" spans="1:88" x14ac:dyDescent="0.25">
      <c r="A126" s="1" t="s">
        <v>37</v>
      </c>
      <c r="B126" s="3">
        <f>AVERAGE(E126:CH126)</f>
        <v>1.9146341463414633</v>
      </c>
      <c r="C126" s="3">
        <f>AVERAGE(AW126:BZ126)</f>
        <v>1.1333333333333333</v>
      </c>
      <c r="D126" s="9" t="s">
        <v>173</v>
      </c>
      <c r="E126" s="1">
        <v>13</v>
      </c>
      <c r="F126" s="1">
        <v>0</v>
      </c>
      <c r="G126" s="1">
        <v>0</v>
      </c>
      <c r="H126" s="1">
        <v>0</v>
      </c>
      <c r="I126" s="1">
        <v>0</v>
      </c>
      <c r="J126" s="1">
        <v>1</v>
      </c>
      <c r="K126" s="1">
        <v>7</v>
      </c>
      <c r="L126" s="1">
        <v>0</v>
      </c>
      <c r="M126" s="1">
        <v>0</v>
      </c>
      <c r="N126" s="1">
        <v>0</v>
      </c>
      <c r="O126" s="1">
        <v>4</v>
      </c>
      <c r="P126" s="1">
        <v>0</v>
      </c>
      <c r="Q126" s="1">
        <v>5</v>
      </c>
      <c r="R126" s="1">
        <v>19</v>
      </c>
      <c r="S126" s="1">
        <v>4</v>
      </c>
      <c r="T126" s="1">
        <v>3</v>
      </c>
      <c r="U126" s="1">
        <v>0</v>
      </c>
      <c r="V126" s="1">
        <v>9</v>
      </c>
      <c r="W126" s="1">
        <v>0</v>
      </c>
      <c r="X126" s="1">
        <v>0</v>
      </c>
      <c r="Y126" s="1">
        <v>7</v>
      </c>
      <c r="Z126" s="1">
        <v>0</v>
      </c>
      <c r="AA126" s="1">
        <v>3</v>
      </c>
      <c r="AB126" s="1">
        <v>0</v>
      </c>
      <c r="AC126" s="1">
        <v>0</v>
      </c>
      <c r="AD126" s="1">
        <v>3</v>
      </c>
      <c r="AE126" s="1">
        <v>4</v>
      </c>
      <c r="AF126" s="1">
        <v>0</v>
      </c>
      <c r="AG126" s="1">
        <v>0</v>
      </c>
      <c r="AH126" s="1">
        <v>1</v>
      </c>
      <c r="AI126" s="1">
        <v>0</v>
      </c>
      <c r="AJ126" s="1">
        <v>2</v>
      </c>
      <c r="AK126" s="1">
        <v>11</v>
      </c>
      <c r="AL126" s="1">
        <v>1</v>
      </c>
      <c r="AM126" s="1">
        <v>4</v>
      </c>
      <c r="AN126" s="1">
        <v>6</v>
      </c>
      <c r="AO126" s="1">
        <v>3</v>
      </c>
      <c r="AP126" s="1">
        <v>1</v>
      </c>
      <c r="AQ126" s="1">
        <v>1</v>
      </c>
      <c r="AR126" s="1">
        <v>0</v>
      </c>
      <c r="AS126" s="1">
        <v>0</v>
      </c>
      <c r="AT126" s="1">
        <v>1</v>
      </c>
      <c r="AU126" s="1">
        <v>1</v>
      </c>
      <c r="AV126" s="1">
        <v>7</v>
      </c>
      <c r="AW126" s="1">
        <v>0</v>
      </c>
      <c r="AX126" s="1">
        <v>3</v>
      </c>
      <c r="AY126" s="1">
        <v>0</v>
      </c>
      <c r="AZ126" s="1">
        <v>0</v>
      </c>
      <c r="BA126" s="1">
        <v>1</v>
      </c>
      <c r="BB126" s="1">
        <v>0</v>
      </c>
      <c r="BC126" s="1">
        <v>0</v>
      </c>
      <c r="BD126" s="1">
        <v>0</v>
      </c>
      <c r="BE126" s="1">
        <v>0</v>
      </c>
      <c r="BF126" s="1">
        <v>0</v>
      </c>
      <c r="BG126" s="1">
        <v>4</v>
      </c>
      <c r="BH126" s="1">
        <v>0</v>
      </c>
      <c r="BI126" s="1">
        <v>11</v>
      </c>
      <c r="BJ126" s="1">
        <v>0</v>
      </c>
      <c r="BK126" s="1">
        <v>0</v>
      </c>
      <c r="BL126" s="1">
        <v>3</v>
      </c>
      <c r="BM126" s="1">
        <v>2</v>
      </c>
      <c r="BN126" s="1">
        <v>2</v>
      </c>
      <c r="BO126" s="1">
        <v>0</v>
      </c>
      <c r="BP126" s="1">
        <v>0</v>
      </c>
      <c r="BQ126" s="1">
        <v>0</v>
      </c>
      <c r="BR126" s="1">
        <v>0</v>
      </c>
      <c r="BS126" s="1">
        <v>0</v>
      </c>
      <c r="BT126" s="1">
        <v>4</v>
      </c>
      <c r="BU126" s="1">
        <v>2</v>
      </c>
      <c r="BV126" s="1">
        <v>0</v>
      </c>
      <c r="BW126" s="1">
        <v>2</v>
      </c>
      <c r="BX126" s="1">
        <v>0</v>
      </c>
      <c r="BY126" s="1">
        <v>0</v>
      </c>
      <c r="BZ126" s="1">
        <v>0</v>
      </c>
      <c r="CA126" s="1">
        <v>0</v>
      </c>
      <c r="CB126" s="1">
        <v>2</v>
      </c>
      <c r="CC126" s="1">
        <v>0</v>
      </c>
      <c r="CD126" s="1">
        <v>0</v>
      </c>
      <c r="CE126" s="2">
        <v>0</v>
      </c>
      <c r="CF126" s="2">
        <v>0</v>
      </c>
      <c r="CG126" s="2">
        <v>0</v>
      </c>
      <c r="CH126" s="2">
        <v>0</v>
      </c>
      <c r="CI126" s="2">
        <v>0</v>
      </c>
    </row>
    <row r="127" spans="1:88" x14ac:dyDescent="0.25">
      <c r="A127" s="1" t="s">
        <v>38</v>
      </c>
      <c r="B127" s="3">
        <f t="shared" ref="B127:B138" si="58">AVERAGE(E127:CH127)</f>
        <v>0.3048780487804878</v>
      </c>
      <c r="C127" s="3">
        <f t="shared" ref="C127:C138" si="59">AVERAGE(AW127:BZ127)</f>
        <v>0.26666666666666666</v>
      </c>
      <c r="D127" s="9" t="s">
        <v>172</v>
      </c>
      <c r="E127" s="1">
        <v>1</v>
      </c>
      <c r="F127" s="1">
        <v>0</v>
      </c>
      <c r="G127" s="1">
        <v>2</v>
      </c>
      <c r="H127" s="1">
        <v>0</v>
      </c>
      <c r="I127" s="1">
        <v>0</v>
      </c>
      <c r="J127" s="1">
        <v>0</v>
      </c>
      <c r="K127" s="1">
        <v>0</v>
      </c>
      <c r="L127" s="1">
        <v>0</v>
      </c>
      <c r="M127" s="1">
        <v>0</v>
      </c>
      <c r="N127" s="1">
        <v>0</v>
      </c>
      <c r="O127" s="1">
        <v>0</v>
      </c>
      <c r="P127" s="1">
        <v>0</v>
      </c>
      <c r="Q127" s="1">
        <v>3</v>
      </c>
      <c r="R127" s="1">
        <v>2</v>
      </c>
      <c r="S127" s="1">
        <v>0</v>
      </c>
      <c r="T127" s="1">
        <v>0</v>
      </c>
      <c r="U127" s="1">
        <v>0</v>
      </c>
      <c r="V127" s="1">
        <v>0</v>
      </c>
      <c r="W127" s="1">
        <v>0</v>
      </c>
      <c r="X127" s="1">
        <v>2</v>
      </c>
      <c r="Y127" s="1">
        <v>1</v>
      </c>
      <c r="Z127" s="1">
        <v>0</v>
      </c>
      <c r="AA127" s="1">
        <v>0</v>
      </c>
      <c r="AB127" s="1">
        <v>0</v>
      </c>
      <c r="AC127" s="1">
        <v>0</v>
      </c>
      <c r="AD127" s="1">
        <v>0</v>
      </c>
      <c r="AE127" s="1">
        <v>0</v>
      </c>
      <c r="AF127" s="1">
        <v>0</v>
      </c>
      <c r="AG127" s="1">
        <v>0</v>
      </c>
      <c r="AH127" s="1">
        <v>0</v>
      </c>
      <c r="AI127" s="1">
        <v>0</v>
      </c>
      <c r="AJ127" s="1">
        <v>0</v>
      </c>
      <c r="AK127" s="1">
        <v>0</v>
      </c>
      <c r="AL127" s="1">
        <v>0</v>
      </c>
      <c r="AM127" s="1">
        <v>0</v>
      </c>
      <c r="AN127" s="1">
        <v>0</v>
      </c>
      <c r="AO127" s="1">
        <v>0</v>
      </c>
      <c r="AP127" s="1">
        <v>0</v>
      </c>
      <c r="AQ127" s="1">
        <v>0</v>
      </c>
      <c r="AR127" s="1">
        <v>0</v>
      </c>
      <c r="AS127" s="1">
        <v>0</v>
      </c>
      <c r="AT127" s="1">
        <v>0</v>
      </c>
      <c r="AU127" s="1">
        <v>1</v>
      </c>
      <c r="AV127" s="1">
        <v>0</v>
      </c>
      <c r="AW127" s="1">
        <v>0</v>
      </c>
      <c r="AX127" s="1">
        <v>0</v>
      </c>
      <c r="AY127" s="1">
        <v>0</v>
      </c>
      <c r="AZ127" s="1">
        <v>0</v>
      </c>
      <c r="BA127" s="1">
        <v>1</v>
      </c>
      <c r="BB127" s="1">
        <v>1</v>
      </c>
      <c r="BC127" s="1">
        <v>0</v>
      </c>
      <c r="BD127" s="1">
        <v>0</v>
      </c>
      <c r="BE127" s="1">
        <v>3</v>
      </c>
      <c r="BF127" s="1">
        <v>3</v>
      </c>
      <c r="BG127" s="1">
        <v>0</v>
      </c>
      <c r="BH127" s="1">
        <v>0</v>
      </c>
      <c r="BI127" s="1">
        <v>0</v>
      </c>
      <c r="BJ127" s="1">
        <v>0</v>
      </c>
      <c r="BK127" s="1">
        <v>0</v>
      </c>
      <c r="BL127" s="1">
        <v>0</v>
      </c>
      <c r="BM127" s="1">
        <v>0</v>
      </c>
      <c r="BN127" s="1">
        <v>0</v>
      </c>
      <c r="BO127" s="1">
        <v>0</v>
      </c>
      <c r="BP127" s="1">
        <v>0</v>
      </c>
      <c r="BQ127" s="1">
        <v>0</v>
      </c>
      <c r="BR127" s="1">
        <v>0</v>
      </c>
      <c r="BS127" s="1">
        <v>0</v>
      </c>
      <c r="BT127" s="1">
        <v>0</v>
      </c>
      <c r="BU127" s="1">
        <v>0</v>
      </c>
      <c r="BV127" s="1">
        <v>0</v>
      </c>
      <c r="BW127" s="1">
        <v>0</v>
      </c>
      <c r="BX127" s="1">
        <v>0</v>
      </c>
      <c r="BY127" s="1">
        <v>0</v>
      </c>
      <c r="BZ127" s="1">
        <v>0</v>
      </c>
      <c r="CA127" s="1">
        <v>2</v>
      </c>
      <c r="CB127" s="1">
        <v>0</v>
      </c>
      <c r="CC127" s="1">
        <v>0</v>
      </c>
      <c r="CD127" s="1">
        <v>0</v>
      </c>
      <c r="CE127" s="2">
        <v>0</v>
      </c>
      <c r="CF127" s="2">
        <v>0</v>
      </c>
      <c r="CG127" s="2">
        <v>1</v>
      </c>
      <c r="CH127" s="2">
        <v>2</v>
      </c>
      <c r="CI127" s="2">
        <v>3</v>
      </c>
    </row>
    <row r="128" spans="1:88" x14ac:dyDescent="0.25">
      <c r="A128" s="1" t="s">
        <v>39</v>
      </c>
      <c r="B128" s="3">
        <f t="shared" si="58"/>
        <v>3.6585365853658534E-2</v>
      </c>
      <c r="C128" s="3">
        <f t="shared" si="59"/>
        <v>0</v>
      </c>
      <c r="D128" s="9" t="s">
        <v>172</v>
      </c>
      <c r="E128" s="1">
        <v>0</v>
      </c>
      <c r="F128" s="1">
        <v>0</v>
      </c>
      <c r="G128" s="1">
        <v>0</v>
      </c>
      <c r="H128" s="1">
        <v>0</v>
      </c>
      <c r="I128" s="1">
        <v>0</v>
      </c>
      <c r="J128" s="1">
        <v>0</v>
      </c>
      <c r="K128" s="1">
        <v>0</v>
      </c>
      <c r="L128" s="1">
        <v>0</v>
      </c>
      <c r="M128" s="1">
        <v>0</v>
      </c>
      <c r="N128" s="1">
        <v>0</v>
      </c>
      <c r="O128" s="1">
        <v>0</v>
      </c>
      <c r="P128" s="1">
        <v>0</v>
      </c>
      <c r="Q128" s="1">
        <v>0</v>
      </c>
      <c r="R128" s="1">
        <v>0</v>
      </c>
      <c r="S128" s="1">
        <v>2</v>
      </c>
      <c r="T128" s="1">
        <v>0</v>
      </c>
      <c r="U128" s="1">
        <v>0</v>
      </c>
      <c r="V128" s="1">
        <v>0</v>
      </c>
      <c r="W128" s="1">
        <v>1</v>
      </c>
      <c r="X128" s="1">
        <v>0</v>
      </c>
      <c r="Y128" s="1">
        <v>0</v>
      </c>
      <c r="Z128" s="1">
        <v>0</v>
      </c>
      <c r="AA128" s="1">
        <v>0</v>
      </c>
      <c r="AB128" s="1">
        <v>0</v>
      </c>
      <c r="AC128" s="1">
        <v>0</v>
      </c>
      <c r="AD128" s="1">
        <v>0</v>
      </c>
      <c r="AE128" s="1">
        <v>0</v>
      </c>
      <c r="AF128" s="1">
        <v>0</v>
      </c>
      <c r="AG128" s="1">
        <v>0</v>
      </c>
      <c r="AH128" s="1">
        <v>0</v>
      </c>
      <c r="AI128" s="1">
        <v>0</v>
      </c>
      <c r="AJ128" s="1">
        <v>0</v>
      </c>
      <c r="AK128" s="1">
        <v>0</v>
      </c>
      <c r="AL128" s="1">
        <v>0</v>
      </c>
      <c r="AM128" s="1">
        <v>0</v>
      </c>
      <c r="AN128" s="1">
        <v>0</v>
      </c>
      <c r="AO128" s="1">
        <v>0</v>
      </c>
      <c r="AP128" s="1">
        <v>0</v>
      </c>
      <c r="AQ128" s="1">
        <v>0</v>
      </c>
      <c r="AR128" s="1">
        <v>0</v>
      </c>
      <c r="AS128" s="1">
        <v>0</v>
      </c>
      <c r="AT128" s="1">
        <v>0</v>
      </c>
      <c r="AU128" s="1">
        <v>0</v>
      </c>
      <c r="AV128" s="1">
        <v>0</v>
      </c>
      <c r="AW128" s="1">
        <v>0</v>
      </c>
      <c r="AX128" s="1">
        <v>0</v>
      </c>
      <c r="AY128" s="1">
        <v>0</v>
      </c>
      <c r="AZ128" s="1">
        <v>0</v>
      </c>
      <c r="BA128" s="1">
        <v>0</v>
      </c>
      <c r="BB128" s="1">
        <v>0</v>
      </c>
      <c r="BC128" s="1">
        <v>0</v>
      </c>
      <c r="BD128" s="1">
        <v>0</v>
      </c>
      <c r="BE128" s="1">
        <v>0</v>
      </c>
      <c r="BF128" s="1">
        <v>0</v>
      </c>
      <c r="BG128" s="1">
        <v>0</v>
      </c>
      <c r="BH128" s="1">
        <v>0</v>
      </c>
      <c r="BI128" s="1">
        <v>0</v>
      </c>
      <c r="BJ128" s="1">
        <v>0</v>
      </c>
      <c r="BK128" s="1">
        <v>0</v>
      </c>
      <c r="BL128" s="1">
        <v>0</v>
      </c>
      <c r="BM128" s="1">
        <v>0</v>
      </c>
      <c r="BN128" s="1">
        <v>0</v>
      </c>
      <c r="BO128" s="1">
        <v>0</v>
      </c>
      <c r="BP128" s="1">
        <v>0</v>
      </c>
      <c r="BQ128" s="1">
        <v>0</v>
      </c>
      <c r="BR128" s="1">
        <v>0</v>
      </c>
      <c r="BS128" s="1">
        <v>0</v>
      </c>
      <c r="BT128" s="1">
        <v>0</v>
      </c>
      <c r="BU128" s="1">
        <v>0</v>
      </c>
      <c r="BV128" s="1">
        <v>0</v>
      </c>
      <c r="BW128" s="1">
        <v>0</v>
      </c>
      <c r="BX128" s="1">
        <v>0</v>
      </c>
      <c r="BY128" s="1">
        <v>0</v>
      </c>
      <c r="BZ128" s="1">
        <v>0</v>
      </c>
      <c r="CA128" s="1">
        <v>0</v>
      </c>
      <c r="CB128" s="1">
        <v>0</v>
      </c>
      <c r="CC128" s="1">
        <v>0</v>
      </c>
      <c r="CD128" s="1">
        <v>0</v>
      </c>
      <c r="CE128" s="2">
        <v>0</v>
      </c>
      <c r="CF128" s="2">
        <v>0</v>
      </c>
      <c r="CG128" s="2">
        <v>0</v>
      </c>
      <c r="CH128" s="2">
        <v>0</v>
      </c>
      <c r="CI128" s="2">
        <v>0</v>
      </c>
    </row>
    <row r="129" spans="1:88" x14ac:dyDescent="0.25">
      <c r="A129" s="1" t="s">
        <v>40</v>
      </c>
      <c r="B129" s="3">
        <f t="shared" si="58"/>
        <v>0</v>
      </c>
      <c r="C129" s="3">
        <f t="shared" si="59"/>
        <v>0</v>
      </c>
      <c r="D129" s="9" t="s">
        <v>172</v>
      </c>
      <c r="E129" s="1">
        <v>0</v>
      </c>
      <c r="F129" s="1">
        <v>0</v>
      </c>
      <c r="G129" s="1">
        <v>0</v>
      </c>
      <c r="H129" s="1">
        <v>0</v>
      </c>
      <c r="I129" s="1">
        <v>0</v>
      </c>
      <c r="J129" s="1">
        <v>0</v>
      </c>
      <c r="K129" s="1">
        <v>0</v>
      </c>
      <c r="L129" s="1">
        <v>0</v>
      </c>
      <c r="M129" s="1">
        <v>0</v>
      </c>
      <c r="N129" s="1">
        <v>0</v>
      </c>
      <c r="O129" s="1">
        <v>0</v>
      </c>
      <c r="P129" s="1">
        <v>0</v>
      </c>
      <c r="Q129" s="1">
        <v>0</v>
      </c>
      <c r="R129" s="1">
        <v>0</v>
      </c>
      <c r="S129" s="1">
        <v>0</v>
      </c>
      <c r="T129" s="1">
        <v>0</v>
      </c>
      <c r="U129" s="1">
        <v>0</v>
      </c>
      <c r="V129" s="1">
        <v>0</v>
      </c>
      <c r="W129" s="1">
        <v>0</v>
      </c>
      <c r="X129" s="1">
        <v>0</v>
      </c>
      <c r="Y129" s="1">
        <v>0</v>
      </c>
      <c r="Z129" s="1">
        <v>0</v>
      </c>
      <c r="AA129" s="1">
        <v>0</v>
      </c>
      <c r="AB129" s="1">
        <v>0</v>
      </c>
      <c r="AC129" s="1">
        <v>0</v>
      </c>
      <c r="AD129" s="1">
        <v>0</v>
      </c>
      <c r="AE129" s="1">
        <v>0</v>
      </c>
      <c r="AF129" s="1">
        <v>0</v>
      </c>
      <c r="AG129" s="1">
        <v>0</v>
      </c>
      <c r="AH129" s="1">
        <v>0</v>
      </c>
      <c r="AI129" s="1">
        <v>0</v>
      </c>
      <c r="AJ129" s="1">
        <v>0</v>
      </c>
      <c r="AK129" s="1">
        <v>0</v>
      </c>
      <c r="AL129" s="1">
        <v>0</v>
      </c>
      <c r="AM129" s="1">
        <v>0</v>
      </c>
      <c r="AN129" s="1">
        <v>0</v>
      </c>
      <c r="AO129" s="1">
        <v>0</v>
      </c>
      <c r="AP129" s="1">
        <v>0</v>
      </c>
      <c r="AQ129" s="1">
        <v>0</v>
      </c>
      <c r="AR129" s="1">
        <v>0</v>
      </c>
      <c r="AS129" s="1">
        <v>0</v>
      </c>
      <c r="AT129" s="1">
        <v>0</v>
      </c>
      <c r="AU129" s="1">
        <v>0</v>
      </c>
      <c r="AV129" s="1">
        <v>0</v>
      </c>
      <c r="AW129" s="1">
        <v>0</v>
      </c>
      <c r="AX129" s="1">
        <v>0</v>
      </c>
      <c r="AY129" s="1">
        <v>0</v>
      </c>
      <c r="AZ129" s="1">
        <v>0</v>
      </c>
      <c r="BA129" s="1">
        <v>0</v>
      </c>
      <c r="BB129" s="1">
        <v>0</v>
      </c>
      <c r="BC129" s="1">
        <v>0</v>
      </c>
      <c r="BD129" s="1">
        <v>0</v>
      </c>
      <c r="BE129" s="1">
        <v>0</v>
      </c>
      <c r="BF129" s="1">
        <v>0</v>
      </c>
      <c r="BG129" s="1">
        <v>0</v>
      </c>
      <c r="BH129" s="1">
        <v>0</v>
      </c>
      <c r="BI129" s="1">
        <v>0</v>
      </c>
      <c r="BJ129" s="1">
        <v>0</v>
      </c>
      <c r="BK129" s="1">
        <v>0</v>
      </c>
      <c r="BL129" s="1">
        <v>0</v>
      </c>
      <c r="BM129" s="1">
        <v>0</v>
      </c>
      <c r="BN129" s="1">
        <v>0</v>
      </c>
      <c r="BO129" s="1">
        <v>0</v>
      </c>
      <c r="BP129" s="1">
        <v>0</v>
      </c>
      <c r="BQ129" s="1">
        <v>0</v>
      </c>
      <c r="BR129" s="1">
        <v>0</v>
      </c>
      <c r="BS129" s="1">
        <v>0</v>
      </c>
      <c r="BT129" s="1">
        <v>0</v>
      </c>
      <c r="BU129" s="1">
        <v>0</v>
      </c>
      <c r="BV129" s="1">
        <v>0</v>
      </c>
      <c r="BW129" s="1">
        <v>0</v>
      </c>
      <c r="BX129" s="1">
        <v>0</v>
      </c>
      <c r="BY129" s="1">
        <v>0</v>
      </c>
      <c r="BZ129" s="1">
        <v>0</v>
      </c>
      <c r="CA129" s="1">
        <v>0</v>
      </c>
      <c r="CB129" s="1">
        <v>0</v>
      </c>
      <c r="CC129" s="1">
        <v>0</v>
      </c>
      <c r="CD129" s="1">
        <v>0</v>
      </c>
      <c r="CE129" s="2">
        <v>0</v>
      </c>
      <c r="CF129" s="2">
        <v>0</v>
      </c>
      <c r="CG129" s="2">
        <v>0</v>
      </c>
      <c r="CH129" s="2">
        <v>0</v>
      </c>
      <c r="CI129" s="2">
        <v>0</v>
      </c>
    </row>
    <row r="130" spans="1:88" x14ac:dyDescent="0.25">
      <c r="A130" s="1" t="s">
        <v>41</v>
      </c>
      <c r="B130" s="3">
        <f t="shared" si="58"/>
        <v>0</v>
      </c>
      <c r="C130" s="3">
        <f t="shared" si="59"/>
        <v>0</v>
      </c>
      <c r="D130" s="9" t="s">
        <v>172</v>
      </c>
      <c r="E130" s="1">
        <v>0</v>
      </c>
      <c r="F130" s="1">
        <v>0</v>
      </c>
      <c r="G130" s="1">
        <v>0</v>
      </c>
      <c r="H130" s="1">
        <v>0</v>
      </c>
      <c r="I130" s="1">
        <v>0</v>
      </c>
      <c r="J130" s="1">
        <v>0</v>
      </c>
      <c r="K130" s="1">
        <v>0</v>
      </c>
      <c r="L130" s="1">
        <v>0</v>
      </c>
      <c r="M130" s="1">
        <v>0</v>
      </c>
      <c r="N130" s="1">
        <v>0</v>
      </c>
      <c r="O130" s="1">
        <v>0</v>
      </c>
      <c r="P130" s="1">
        <v>0</v>
      </c>
      <c r="Q130" s="1">
        <v>0</v>
      </c>
      <c r="R130" s="1">
        <v>0</v>
      </c>
      <c r="S130" s="1">
        <v>0</v>
      </c>
      <c r="T130" s="1">
        <v>0</v>
      </c>
      <c r="U130" s="1">
        <v>0</v>
      </c>
      <c r="V130" s="1">
        <v>0</v>
      </c>
      <c r="W130" s="1">
        <v>0</v>
      </c>
      <c r="X130" s="1">
        <v>0</v>
      </c>
      <c r="Y130" s="1">
        <v>0</v>
      </c>
      <c r="Z130" s="1">
        <v>0</v>
      </c>
      <c r="AA130" s="1">
        <v>0</v>
      </c>
      <c r="AB130" s="1">
        <v>0</v>
      </c>
      <c r="AC130" s="1">
        <v>0</v>
      </c>
      <c r="AD130" s="1">
        <v>0</v>
      </c>
      <c r="AE130" s="1">
        <v>0</v>
      </c>
      <c r="AF130" s="1">
        <v>0</v>
      </c>
      <c r="AG130" s="1">
        <v>0</v>
      </c>
      <c r="AH130" s="1">
        <v>0</v>
      </c>
      <c r="AI130" s="1">
        <v>0</v>
      </c>
      <c r="AJ130" s="1">
        <v>0</v>
      </c>
      <c r="AK130" s="1">
        <v>0</v>
      </c>
      <c r="AL130" s="1">
        <v>0</v>
      </c>
      <c r="AM130" s="1">
        <v>0</v>
      </c>
      <c r="AN130" s="1">
        <v>0</v>
      </c>
      <c r="AO130" s="1">
        <v>0</v>
      </c>
      <c r="AP130" s="1">
        <v>0</v>
      </c>
      <c r="AQ130" s="1">
        <v>0</v>
      </c>
      <c r="AR130" s="1">
        <v>0</v>
      </c>
      <c r="AS130" s="1">
        <v>0</v>
      </c>
      <c r="AT130" s="1">
        <v>0</v>
      </c>
      <c r="AU130" s="1">
        <v>0</v>
      </c>
      <c r="AV130" s="1">
        <v>0</v>
      </c>
      <c r="AW130" s="1">
        <v>0</v>
      </c>
      <c r="AX130" s="1">
        <v>0</v>
      </c>
      <c r="AY130" s="1">
        <v>0</v>
      </c>
      <c r="AZ130" s="1">
        <v>0</v>
      </c>
      <c r="BA130" s="1">
        <v>0</v>
      </c>
      <c r="BB130" s="1">
        <v>0</v>
      </c>
      <c r="BC130" s="1">
        <v>0</v>
      </c>
      <c r="BD130" s="1">
        <v>0</v>
      </c>
      <c r="BE130" s="1">
        <v>0</v>
      </c>
      <c r="BF130" s="1">
        <v>0</v>
      </c>
      <c r="BG130" s="1">
        <v>0</v>
      </c>
      <c r="BH130" s="1">
        <v>0</v>
      </c>
      <c r="BI130" s="1">
        <v>0</v>
      </c>
      <c r="BJ130" s="1">
        <v>0</v>
      </c>
      <c r="BK130" s="1">
        <v>0</v>
      </c>
      <c r="BL130" s="1">
        <v>0</v>
      </c>
      <c r="BM130" s="1">
        <v>0</v>
      </c>
      <c r="BN130" s="1">
        <v>0</v>
      </c>
      <c r="BO130" s="1">
        <v>0</v>
      </c>
      <c r="BP130" s="1">
        <v>0</v>
      </c>
      <c r="BQ130" s="1">
        <v>0</v>
      </c>
      <c r="BR130" s="1">
        <v>0</v>
      </c>
      <c r="BS130" s="1">
        <v>0</v>
      </c>
      <c r="BT130" s="1">
        <v>0</v>
      </c>
      <c r="BU130" s="1">
        <v>0</v>
      </c>
      <c r="BV130" s="1">
        <v>0</v>
      </c>
      <c r="BW130" s="1">
        <v>0</v>
      </c>
      <c r="BX130" s="1">
        <v>0</v>
      </c>
      <c r="BY130" s="1">
        <v>0</v>
      </c>
      <c r="BZ130" s="1">
        <v>0</v>
      </c>
      <c r="CA130" s="1">
        <v>0</v>
      </c>
      <c r="CB130" s="1">
        <v>0</v>
      </c>
      <c r="CC130" s="1">
        <v>0</v>
      </c>
      <c r="CD130" s="1">
        <v>0</v>
      </c>
      <c r="CE130" s="2">
        <v>0</v>
      </c>
      <c r="CF130" s="2">
        <v>0</v>
      </c>
      <c r="CG130" s="2">
        <v>0</v>
      </c>
      <c r="CH130" s="2">
        <v>0</v>
      </c>
      <c r="CI130" s="2">
        <v>0</v>
      </c>
    </row>
    <row r="131" spans="1:88" x14ac:dyDescent="0.25">
      <c r="A131" s="1" t="s">
        <v>42</v>
      </c>
      <c r="B131" s="3">
        <f t="shared" si="58"/>
        <v>0</v>
      </c>
      <c r="C131" s="3">
        <f t="shared" si="59"/>
        <v>0</v>
      </c>
      <c r="D131" s="9" t="s">
        <v>172</v>
      </c>
      <c r="E131" s="1">
        <v>0</v>
      </c>
      <c r="F131" s="1">
        <v>0</v>
      </c>
      <c r="G131" s="1">
        <v>0</v>
      </c>
      <c r="H131" s="1">
        <v>0</v>
      </c>
      <c r="I131" s="1">
        <v>0</v>
      </c>
      <c r="J131" s="1">
        <v>0</v>
      </c>
      <c r="K131" s="1">
        <v>0</v>
      </c>
      <c r="L131" s="1">
        <v>0</v>
      </c>
      <c r="M131" s="1">
        <v>0</v>
      </c>
      <c r="N131" s="1">
        <v>0</v>
      </c>
      <c r="O131" s="1">
        <v>0</v>
      </c>
      <c r="P131" s="1">
        <v>0</v>
      </c>
      <c r="Q131" s="1">
        <v>0</v>
      </c>
      <c r="R131" s="1">
        <v>0</v>
      </c>
      <c r="S131" s="1">
        <v>0</v>
      </c>
      <c r="T131" s="1">
        <v>0</v>
      </c>
      <c r="U131" s="1">
        <v>0</v>
      </c>
      <c r="V131" s="1">
        <v>0</v>
      </c>
      <c r="W131" s="1">
        <v>0</v>
      </c>
      <c r="X131" s="1">
        <v>0</v>
      </c>
      <c r="Y131" s="1">
        <v>0</v>
      </c>
      <c r="Z131" s="1">
        <v>0</v>
      </c>
      <c r="AA131" s="1">
        <v>0</v>
      </c>
      <c r="AB131" s="1">
        <v>0</v>
      </c>
      <c r="AC131" s="1">
        <v>0</v>
      </c>
      <c r="AD131" s="1">
        <v>0</v>
      </c>
      <c r="AE131" s="1">
        <v>0</v>
      </c>
      <c r="AF131" s="1">
        <v>0</v>
      </c>
      <c r="AG131" s="1">
        <v>0</v>
      </c>
      <c r="AH131" s="1">
        <v>0</v>
      </c>
      <c r="AI131" s="1">
        <v>0</v>
      </c>
      <c r="AJ131" s="1">
        <v>0</v>
      </c>
      <c r="AK131" s="1">
        <v>0</v>
      </c>
      <c r="AL131" s="1">
        <v>0</v>
      </c>
      <c r="AM131" s="1">
        <v>0</v>
      </c>
      <c r="AN131" s="1">
        <v>0</v>
      </c>
      <c r="AO131" s="1">
        <v>0</v>
      </c>
      <c r="AP131" s="1">
        <v>0</v>
      </c>
      <c r="AQ131" s="1">
        <v>0</v>
      </c>
      <c r="AR131" s="1">
        <v>0</v>
      </c>
      <c r="AS131" s="1">
        <v>0</v>
      </c>
      <c r="AT131" s="1">
        <v>0</v>
      </c>
      <c r="AU131" s="1">
        <v>0</v>
      </c>
      <c r="AV131" s="1">
        <v>0</v>
      </c>
      <c r="AW131" s="1">
        <v>0</v>
      </c>
      <c r="AX131" s="1">
        <v>0</v>
      </c>
      <c r="AY131" s="1">
        <v>0</v>
      </c>
      <c r="AZ131" s="1">
        <v>0</v>
      </c>
      <c r="BA131" s="1">
        <v>0</v>
      </c>
      <c r="BB131" s="1">
        <v>0</v>
      </c>
      <c r="BC131" s="1">
        <v>0</v>
      </c>
      <c r="BD131" s="1">
        <v>0</v>
      </c>
      <c r="BE131" s="1">
        <v>0</v>
      </c>
      <c r="BF131" s="1">
        <v>0</v>
      </c>
      <c r="BG131" s="1">
        <v>0</v>
      </c>
      <c r="BH131" s="1">
        <v>0</v>
      </c>
      <c r="BI131" s="1">
        <v>0</v>
      </c>
      <c r="BJ131" s="1">
        <v>0</v>
      </c>
      <c r="BK131" s="1">
        <v>0</v>
      </c>
      <c r="BL131" s="1">
        <v>0</v>
      </c>
      <c r="BM131" s="1">
        <v>0</v>
      </c>
      <c r="BN131" s="1">
        <v>0</v>
      </c>
      <c r="BO131" s="1">
        <v>0</v>
      </c>
      <c r="BP131" s="1">
        <v>0</v>
      </c>
      <c r="BQ131" s="1">
        <v>0</v>
      </c>
      <c r="BR131" s="1">
        <v>0</v>
      </c>
      <c r="BS131" s="1">
        <v>0</v>
      </c>
      <c r="BT131" s="1">
        <v>0</v>
      </c>
      <c r="BU131" s="1">
        <v>0</v>
      </c>
      <c r="BV131" s="1">
        <v>0</v>
      </c>
      <c r="BW131" s="1">
        <v>0</v>
      </c>
      <c r="BX131" s="1">
        <v>0</v>
      </c>
      <c r="BY131" s="1">
        <v>0</v>
      </c>
      <c r="BZ131" s="1">
        <v>0</v>
      </c>
      <c r="CA131" s="1">
        <v>0</v>
      </c>
      <c r="CB131" s="1">
        <v>0</v>
      </c>
      <c r="CC131" s="1">
        <v>0</v>
      </c>
      <c r="CD131" s="1">
        <v>0</v>
      </c>
      <c r="CE131" s="2">
        <v>0</v>
      </c>
      <c r="CF131" s="2">
        <v>0</v>
      </c>
      <c r="CG131" s="2">
        <v>0</v>
      </c>
      <c r="CH131" s="2">
        <v>0</v>
      </c>
      <c r="CI131" s="2">
        <v>0</v>
      </c>
    </row>
    <row r="132" spans="1:88" x14ac:dyDescent="0.25">
      <c r="A132" s="1" t="s">
        <v>43</v>
      </c>
      <c r="B132" s="3">
        <f t="shared" si="58"/>
        <v>0</v>
      </c>
      <c r="C132" s="3">
        <f t="shared" si="59"/>
        <v>0</v>
      </c>
      <c r="D132" s="9" t="s">
        <v>172</v>
      </c>
      <c r="E132" s="1">
        <v>0</v>
      </c>
      <c r="F132" s="1">
        <v>0</v>
      </c>
      <c r="G132" s="1">
        <v>0</v>
      </c>
      <c r="H132" s="1">
        <v>0</v>
      </c>
      <c r="I132" s="1">
        <v>0</v>
      </c>
      <c r="J132" s="1">
        <v>0</v>
      </c>
      <c r="K132" s="1">
        <v>0</v>
      </c>
      <c r="L132" s="1">
        <v>0</v>
      </c>
      <c r="M132" s="1">
        <v>0</v>
      </c>
      <c r="N132" s="1">
        <v>0</v>
      </c>
      <c r="O132" s="1">
        <v>0</v>
      </c>
      <c r="P132" s="1">
        <v>0</v>
      </c>
      <c r="Q132" s="1">
        <v>0</v>
      </c>
      <c r="R132" s="1">
        <v>0</v>
      </c>
      <c r="S132" s="1">
        <v>0</v>
      </c>
      <c r="T132" s="1">
        <v>0</v>
      </c>
      <c r="U132" s="1">
        <v>0</v>
      </c>
      <c r="V132" s="1">
        <v>0</v>
      </c>
      <c r="W132" s="1">
        <v>0</v>
      </c>
      <c r="X132" s="1">
        <v>0</v>
      </c>
      <c r="Y132" s="1">
        <v>0</v>
      </c>
      <c r="Z132" s="1">
        <v>0</v>
      </c>
      <c r="AA132" s="1">
        <v>0</v>
      </c>
      <c r="AB132" s="1">
        <v>0</v>
      </c>
      <c r="AC132" s="1">
        <v>0</v>
      </c>
      <c r="AD132" s="1">
        <v>0</v>
      </c>
      <c r="AE132" s="1">
        <v>0</v>
      </c>
      <c r="AF132" s="1">
        <v>0</v>
      </c>
      <c r="AG132" s="1">
        <v>0</v>
      </c>
      <c r="AH132" s="1">
        <v>0</v>
      </c>
      <c r="AI132" s="1">
        <v>0</v>
      </c>
      <c r="AJ132" s="1">
        <v>0</v>
      </c>
      <c r="AK132" s="1">
        <v>0</v>
      </c>
      <c r="AL132" s="1">
        <v>0</v>
      </c>
      <c r="AM132" s="1">
        <v>0</v>
      </c>
      <c r="AN132" s="1">
        <v>0</v>
      </c>
      <c r="AO132" s="1">
        <v>0</v>
      </c>
      <c r="AP132" s="1">
        <v>0</v>
      </c>
      <c r="AQ132" s="1">
        <v>0</v>
      </c>
      <c r="AR132" s="1">
        <v>0</v>
      </c>
      <c r="AS132" s="1">
        <v>0</v>
      </c>
      <c r="AT132" s="1">
        <v>0</v>
      </c>
      <c r="AU132" s="1">
        <v>0</v>
      </c>
      <c r="AV132" s="1">
        <v>0</v>
      </c>
      <c r="AW132" s="1">
        <v>0</v>
      </c>
      <c r="AX132" s="1">
        <v>0</v>
      </c>
      <c r="AY132" s="1">
        <v>0</v>
      </c>
      <c r="AZ132" s="1">
        <v>0</v>
      </c>
      <c r="BA132" s="1">
        <v>0</v>
      </c>
      <c r="BB132" s="1">
        <v>0</v>
      </c>
      <c r="BC132" s="1">
        <v>0</v>
      </c>
      <c r="BD132" s="1">
        <v>0</v>
      </c>
      <c r="BE132" s="1">
        <v>0</v>
      </c>
      <c r="BF132" s="1">
        <v>0</v>
      </c>
      <c r="BG132" s="1">
        <v>0</v>
      </c>
      <c r="BH132" s="1">
        <v>0</v>
      </c>
      <c r="BI132" s="1">
        <v>0</v>
      </c>
      <c r="BJ132" s="1">
        <v>0</v>
      </c>
      <c r="BK132" s="1">
        <v>0</v>
      </c>
      <c r="BL132" s="1">
        <v>0</v>
      </c>
      <c r="BM132" s="1">
        <v>0</v>
      </c>
      <c r="BN132" s="1">
        <v>0</v>
      </c>
      <c r="BO132" s="1">
        <v>0</v>
      </c>
      <c r="BP132" s="1">
        <v>0</v>
      </c>
      <c r="BQ132" s="1">
        <v>0</v>
      </c>
      <c r="BR132" s="1">
        <v>0</v>
      </c>
      <c r="BS132" s="1">
        <v>0</v>
      </c>
      <c r="BT132" s="1">
        <v>0</v>
      </c>
      <c r="BU132" s="1">
        <v>0</v>
      </c>
      <c r="BV132" s="1">
        <v>0</v>
      </c>
      <c r="BW132" s="1">
        <v>0</v>
      </c>
      <c r="BX132" s="1">
        <v>0</v>
      </c>
      <c r="BY132" s="1">
        <v>0</v>
      </c>
      <c r="BZ132" s="1">
        <v>0</v>
      </c>
      <c r="CA132" s="1">
        <v>0</v>
      </c>
      <c r="CB132" s="1">
        <v>0</v>
      </c>
      <c r="CC132" s="1">
        <v>0</v>
      </c>
      <c r="CD132" s="1">
        <v>0</v>
      </c>
      <c r="CE132" s="2">
        <v>0</v>
      </c>
      <c r="CF132" s="2">
        <v>0</v>
      </c>
      <c r="CG132" s="2">
        <v>0</v>
      </c>
      <c r="CH132" s="2">
        <v>0</v>
      </c>
      <c r="CI132" s="2">
        <v>0</v>
      </c>
    </row>
    <row r="133" spans="1:88" x14ac:dyDescent="0.25">
      <c r="A133" s="1" t="s">
        <v>44</v>
      </c>
      <c r="B133" s="3">
        <f t="shared" si="58"/>
        <v>0</v>
      </c>
      <c r="C133" s="3">
        <f t="shared" si="59"/>
        <v>0</v>
      </c>
      <c r="D133" s="9" t="s">
        <v>172</v>
      </c>
      <c r="E133" s="1">
        <v>0</v>
      </c>
      <c r="F133" s="1">
        <v>0</v>
      </c>
      <c r="G133" s="1">
        <v>0</v>
      </c>
      <c r="H133" s="1">
        <v>0</v>
      </c>
      <c r="I133" s="1">
        <v>0</v>
      </c>
      <c r="J133" s="1">
        <v>0</v>
      </c>
      <c r="K133" s="1">
        <v>0</v>
      </c>
      <c r="L133" s="1">
        <v>0</v>
      </c>
      <c r="M133" s="1">
        <v>0</v>
      </c>
      <c r="N133" s="1">
        <v>0</v>
      </c>
      <c r="O133" s="1">
        <v>0</v>
      </c>
      <c r="P133" s="1">
        <v>0</v>
      </c>
      <c r="Q133" s="1">
        <v>0</v>
      </c>
      <c r="R133" s="1">
        <v>0</v>
      </c>
      <c r="S133" s="1">
        <v>0</v>
      </c>
      <c r="T133" s="1">
        <v>0</v>
      </c>
      <c r="U133" s="1">
        <v>0</v>
      </c>
      <c r="V133" s="1">
        <v>0</v>
      </c>
      <c r="W133" s="1">
        <v>0</v>
      </c>
      <c r="X133" s="1">
        <v>0</v>
      </c>
      <c r="Y133" s="1">
        <v>0</v>
      </c>
      <c r="Z133" s="1">
        <v>0</v>
      </c>
      <c r="AA133" s="1">
        <v>0</v>
      </c>
      <c r="AB133" s="1">
        <v>0</v>
      </c>
      <c r="AC133" s="1">
        <v>0</v>
      </c>
      <c r="AD133" s="1">
        <v>0</v>
      </c>
      <c r="AE133" s="1">
        <v>0</v>
      </c>
      <c r="AF133" s="1">
        <v>0</v>
      </c>
      <c r="AG133" s="1">
        <v>0</v>
      </c>
      <c r="AH133" s="1">
        <v>0</v>
      </c>
      <c r="AI133" s="1">
        <v>0</v>
      </c>
      <c r="AJ133" s="1">
        <v>0</v>
      </c>
      <c r="AK133" s="1">
        <v>0</v>
      </c>
      <c r="AL133" s="1">
        <v>0</v>
      </c>
      <c r="AM133" s="1">
        <v>0</v>
      </c>
      <c r="AN133" s="1">
        <v>0</v>
      </c>
      <c r="AO133" s="1">
        <v>0</v>
      </c>
      <c r="AP133" s="1">
        <v>0</v>
      </c>
      <c r="AQ133" s="1">
        <v>0</v>
      </c>
      <c r="AR133" s="1">
        <v>0</v>
      </c>
      <c r="AS133" s="1">
        <v>0</v>
      </c>
      <c r="AT133" s="1">
        <v>0</v>
      </c>
      <c r="AU133" s="1">
        <v>0</v>
      </c>
      <c r="AV133" s="1">
        <v>0</v>
      </c>
      <c r="AW133" s="1">
        <v>0</v>
      </c>
      <c r="AX133" s="1">
        <v>0</v>
      </c>
      <c r="AY133" s="1">
        <v>0</v>
      </c>
      <c r="AZ133" s="1">
        <v>0</v>
      </c>
      <c r="BA133" s="1">
        <v>0</v>
      </c>
      <c r="BB133" s="1">
        <v>0</v>
      </c>
      <c r="BC133" s="1">
        <v>0</v>
      </c>
      <c r="BD133" s="1">
        <v>0</v>
      </c>
      <c r="BE133" s="1">
        <v>0</v>
      </c>
      <c r="BF133" s="1">
        <v>0</v>
      </c>
      <c r="BG133" s="1">
        <v>0</v>
      </c>
      <c r="BH133" s="1">
        <v>0</v>
      </c>
      <c r="BI133" s="1">
        <v>0</v>
      </c>
      <c r="BJ133" s="1">
        <v>0</v>
      </c>
      <c r="BK133" s="1">
        <v>0</v>
      </c>
      <c r="BL133" s="1">
        <v>0</v>
      </c>
      <c r="BM133" s="1">
        <v>0</v>
      </c>
      <c r="BN133" s="1">
        <v>0</v>
      </c>
      <c r="BO133" s="1">
        <v>0</v>
      </c>
      <c r="BP133" s="1">
        <v>0</v>
      </c>
      <c r="BQ133" s="1">
        <v>0</v>
      </c>
      <c r="BR133" s="1">
        <v>0</v>
      </c>
      <c r="BS133" s="1">
        <v>0</v>
      </c>
      <c r="BT133" s="1">
        <v>0</v>
      </c>
      <c r="BU133" s="1">
        <v>0</v>
      </c>
      <c r="BV133" s="1">
        <v>0</v>
      </c>
      <c r="BW133" s="1">
        <v>0</v>
      </c>
      <c r="BX133" s="1">
        <v>0</v>
      </c>
      <c r="BY133" s="1">
        <v>0</v>
      </c>
      <c r="BZ133" s="1">
        <v>0</v>
      </c>
      <c r="CA133" s="1">
        <v>0</v>
      </c>
      <c r="CB133" s="1">
        <v>0</v>
      </c>
      <c r="CC133" s="1">
        <v>0</v>
      </c>
      <c r="CD133" s="1">
        <v>0</v>
      </c>
      <c r="CE133" s="2">
        <v>0</v>
      </c>
      <c r="CF133" s="2">
        <v>0</v>
      </c>
      <c r="CG133" s="2">
        <v>0</v>
      </c>
      <c r="CH133" s="2">
        <v>0</v>
      </c>
      <c r="CI133" s="2">
        <v>0</v>
      </c>
    </row>
    <row r="134" spans="1:88" x14ac:dyDescent="0.25">
      <c r="A134" s="1" t="s">
        <v>45</v>
      </c>
      <c r="B134" s="3">
        <f t="shared" si="58"/>
        <v>0</v>
      </c>
      <c r="C134" s="3">
        <f t="shared" si="59"/>
        <v>0</v>
      </c>
      <c r="D134" s="9" t="s">
        <v>172</v>
      </c>
      <c r="E134" s="1">
        <v>0</v>
      </c>
      <c r="F134" s="1">
        <v>0</v>
      </c>
      <c r="G134" s="1">
        <v>0</v>
      </c>
      <c r="H134" s="1">
        <v>0</v>
      </c>
      <c r="I134" s="1">
        <v>0</v>
      </c>
      <c r="J134" s="1">
        <v>0</v>
      </c>
      <c r="K134" s="1">
        <v>0</v>
      </c>
      <c r="L134" s="1">
        <v>0</v>
      </c>
      <c r="M134" s="1">
        <v>0</v>
      </c>
      <c r="N134" s="1">
        <v>0</v>
      </c>
      <c r="O134" s="1">
        <v>0</v>
      </c>
      <c r="P134" s="1">
        <v>0</v>
      </c>
      <c r="Q134" s="1">
        <v>0</v>
      </c>
      <c r="R134" s="1">
        <v>0</v>
      </c>
      <c r="S134" s="1">
        <v>0</v>
      </c>
      <c r="T134" s="1">
        <v>0</v>
      </c>
      <c r="U134" s="1">
        <v>0</v>
      </c>
      <c r="V134" s="1">
        <v>0</v>
      </c>
      <c r="W134" s="1">
        <v>0</v>
      </c>
      <c r="X134" s="1">
        <v>0</v>
      </c>
      <c r="Y134" s="1">
        <v>0</v>
      </c>
      <c r="Z134" s="1">
        <v>0</v>
      </c>
      <c r="AA134" s="1">
        <v>0</v>
      </c>
      <c r="AB134" s="1">
        <v>0</v>
      </c>
      <c r="AC134" s="1">
        <v>0</v>
      </c>
      <c r="AD134" s="1">
        <v>0</v>
      </c>
      <c r="AE134" s="1">
        <v>0</v>
      </c>
      <c r="AF134" s="1">
        <v>0</v>
      </c>
      <c r="AG134" s="1">
        <v>0</v>
      </c>
      <c r="AH134" s="1">
        <v>0</v>
      </c>
      <c r="AI134" s="1">
        <v>0</v>
      </c>
      <c r="AJ134" s="1">
        <v>0</v>
      </c>
      <c r="AK134" s="1">
        <v>0</v>
      </c>
      <c r="AL134" s="1">
        <v>0</v>
      </c>
      <c r="AM134" s="1">
        <v>0</v>
      </c>
      <c r="AN134" s="1">
        <v>0</v>
      </c>
      <c r="AO134" s="1">
        <v>0</v>
      </c>
      <c r="AP134" s="1">
        <v>0</v>
      </c>
      <c r="AQ134" s="1">
        <v>0</v>
      </c>
      <c r="AR134" s="1">
        <v>0</v>
      </c>
      <c r="AS134" s="1">
        <v>0</v>
      </c>
      <c r="AT134" s="1">
        <v>0</v>
      </c>
      <c r="AU134" s="1">
        <v>0</v>
      </c>
      <c r="AV134" s="1">
        <v>0</v>
      </c>
      <c r="AW134" s="1">
        <v>0</v>
      </c>
      <c r="AX134" s="1">
        <v>0</v>
      </c>
      <c r="AY134" s="1">
        <v>0</v>
      </c>
      <c r="AZ134" s="1">
        <v>0</v>
      </c>
      <c r="BA134" s="1">
        <v>0</v>
      </c>
      <c r="BB134" s="1">
        <v>0</v>
      </c>
      <c r="BC134" s="1">
        <v>0</v>
      </c>
      <c r="BD134" s="1">
        <v>0</v>
      </c>
      <c r="BE134" s="1">
        <v>0</v>
      </c>
      <c r="BF134" s="1">
        <v>0</v>
      </c>
      <c r="BG134" s="1">
        <v>0</v>
      </c>
      <c r="BH134" s="1">
        <v>0</v>
      </c>
      <c r="BI134" s="1">
        <v>0</v>
      </c>
      <c r="BJ134" s="1">
        <v>0</v>
      </c>
      <c r="BK134" s="1">
        <v>0</v>
      </c>
      <c r="BL134" s="1">
        <v>0</v>
      </c>
      <c r="BM134" s="1">
        <v>0</v>
      </c>
      <c r="BN134" s="1">
        <v>0</v>
      </c>
      <c r="BO134" s="1">
        <v>0</v>
      </c>
      <c r="BP134" s="1">
        <v>0</v>
      </c>
      <c r="BQ134" s="1">
        <v>0</v>
      </c>
      <c r="BR134" s="1">
        <v>0</v>
      </c>
      <c r="BS134" s="1">
        <v>0</v>
      </c>
      <c r="BT134" s="1">
        <v>0</v>
      </c>
      <c r="BU134" s="1">
        <v>0</v>
      </c>
      <c r="BV134" s="1">
        <v>0</v>
      </c>
      <c r="BW134" s="1">
        <v>0</v>
      </c>
      <c r="BX134" s="1">
        <v>0</v>
      </c>
      <c r="BY134" s="1">
        <v>0</v>
      </c>
      <c r="BZ134" s="1">
        <v>0</v>
      </c>
      <c r="CA134" s="1">
        <v>0</v>
      </c>
      <c r="CB134" s="1">
        <v>0</v>
      </c>
      <c r="CC134" s="1">
        <v>0</v>
      </c>
      <c r="CD134" s="1">
        <v>0</v>
      </c>
      <c r="CE134" s="2">
        <v>0</v>
      </c>
      <c r="CF134" s="2">
        <v>0</v>
      </c>
      <c r="CG134" s="2">
        <v>0</v>
      </c>
      <c r="CH134" s="2">
        <v>0</v>
      </c>
      <c r="CI134" s="2">
        <v>0</v>
      </c>
    </row>
    <row r="135" spans="1:88" x14ac:dyDescent="0.25">
      <c r="A135" s="1" t="s">
        <v>46</v>
      </c>
      <c r="B135" s="3">
        <f t="shared" si="58"/>
        <v>0</v>
      </c>
      <c r="C135" s="3">
        <f t="shared" si="59"/>
        <v>0</v>
      </c>
      <c r="D135" s="9" t="s">
        <v>172</v>
      </c>
      <c r="E135" s="1">
        <v>0</v>
      </c>
      <c r="F135" s="1">
        <v>0</v>
      </c>
      <c r="G135" s="1">
        <v>0</v>
      </c>
      <c r="H135" s="1">
        <v>0</v>
      </c>
      <c r="I135" s="1">
        <v>0</v>
      </c>
      <c r="J135" s="1">
        <v>0</v>
      </c>
      <c r="K135" s="1">
        <v>0</v>
      </c>
      <c r="L135" s="1">
        <v>0</v>
      </c>
      <c r="M135" s="1">
        <v>0</v>
      </c>
      <c r="N135" s="1">
        <v>0</v>
      </c>
      <c r="O135" s="1">
        <v>0</v>
      </c>
      <c r="P135" s="1">
        <v>0</v>
      </c>
      <c r="Q135" s="1">
        <v>0</v>
      </c>
      <c r="R135" s="1">
        <v>0</v>
      </c>
      <c r="S135" s="1">
        <v>0</v>
      </c>
      <c r="T135" s="1">
        <v>0</v>
      </c>
      <c r="U135" s="1">
        <v>0</v>
      </c>
      <c r="V135" s="1">
        <v>0</v>
      </c>
      <c r="W135" s="1">
        <v>0</v>
      </c>
      <c r="X135" s="1">
        <v>0</v>
      </c>
      <c r="Y135" s="1">
        <v>0</v>
      </c>
      <c r="Z135" s="1">
        <v>0</v>
      </c>
      <c r="AA135" s="1">
        <v>0</v>
      </c>
      <c r="AB135" s="1">
        <v>0</v>
      </c>
      <c r="AC135" s="1">
        <v>0</v>
      </c>
      <c r="AD135" s="1">
        <v>0</v>
      </c>
      <c r="AE135" s="1">
        <v>0</v>
      </c>
      <c r="AF135" s="1">
        <v>0</v>
      </c>
      <c r="AG135" s="1">
        <v>0</v>
      </c>
      <c r="AH135" s="1">
        <v>0</v>
      </c>
      <c r="AI135" s="1">
        <v>0</v>
      </c>
      <c r="AJ135" s="1">
        <v>0</v>
      </c>
      <c r="AK135" s="1">
        <v>0</v>
      </c>
      <c r="AL135" s="1">
        <v>0</v>
      </c>
      <c r="AM135" s="1">
        <v>0</v>
      </c>
      <c r="AN135" s="1">
        <v>0</v>
      </c>
      <c r="AO135" s="1">
        <v>0</v>
      </c>
      <c r="AP135" s="1">
        <v>0</v>
      </c>
      <c r="AQ135" s="1">
        <v>0</v>
      </c>
      <c r="AR135" s="1">
        <v>0</v>
      </c>
      <c r="AS135" s="1">
        <v>0</v>
      </c>
      <c r="AT135" s="1">
        <v>0</v>
      </c>
      <c r="AU135" s="1">
        <v>0</v>
      </c>
      <c r="AV135" s="1">
        <v>0</v>
      </c>
      <c r="AW135" s="1">
        <v>0</v>
      </c>
      <c r="AX135" s="1">
        <v>0</v>
      </c>
      <c r="AY135" s="1">
        <v>0</v>
      </c>
      <c r="AZ135" s="1">
        <v>0</v>
      </c>
      <c r="BA135" s="1">
        <v>0</v>
      </c>
      <c r="BB135" s="1">
        <v>0</v>
      </c>
      <c r="BC135" s="1">
        <v>0</v>
      </c>
      <c r="BD135" s="1">
        <v>0</v>
      </c>
      <c r="BE135" s="1">
        <v>0</v>
      </c>
      <c r="BF135" s="1">
        <v>0</v>
      </c>
      <c r="BG135" s="1">
        <v>0</v>
      </c>
      <c r="BH135" s="1">
        <v>0</v>
      </c>
      <c r="BI135" s="1">
        <v>0</v>
      </c>
      <c r="BJ135" s="1">
        <v>0</v>
      </c>
      <c r="BK135" s="1">
        <v>0</v>
      </c>
      <c r="BL135" s="1">
        <v>0</v>
      </c>
      <c r="BM135" s="1">
        <v>0</v>
      </c>
      <c r="BN135" s="1">
        <v>0</v>
      </c>
      <c r="BO135" s="1">
        <v>0</v>
      </c>
      <c r="BP135" s="1">
        <v>0</v>
      </c>
      <c r="BQ135" s="1">
        <v>0</v>
      </c>
      <c r="BR135" s="1">
        <v>0</v>
      </c>
      <c r="BS135" s="1">
        <v>0</v>
      </c>
      <c r="BT135" s="1">
        <v>0</v>
      </c>
      <c r="BU135" s="1">
        <v>0</v>
      </c>
      <c r="BV135" s="1">
        <v>0</v>
      </c>
      <c r="BW135" s="1">
        <v>0</v>
      </c>
      <c r="BX135" s="1">
        <v>0</v>
      </c>
      <c r="BY135" s="1">
        <v>0</v>
      </c>
      <c r="BZ135" s="1">
        <v>0</v>
      </c>
      <c r="CA135" s="1">
        <v>0</v>
      </c>
      <c r="CB135" s="1">
        <v>0</v>
      </c>
      <c r="CC135" s="1">
        <v>0</v>
      </c>
      <c r="CD135" s="1">
        <v>0</v>
      </c>
      <c r="CE135" s="2">
        <v>0</v>
      </c>
      <c r="CF135" s="2">
        <v>0</v>
      </c>
      <c r="CG135" s="2">
        <v>0</v>
      </c>
      <c r="CH135" s="2">
        <v>0</v>
      </c>
      <c r="CI135" s="2">
        <v>0</v>
      </c>
    </row>
    <row r="136" spans="1:88" x14ac:dyDescent="0.25">
      <c r="A136" s="1" t="s">
        <v>47</v>
      </c>
      <c r="B136" s="3">
        <f t="shared" si="58"/>
        <v>0.29268292682926828</v>
      </c>
      <c r="C136" s="3">
        <f t="shared" si="59"/>
        <v>0.5</v>
      </c>
      <c r="D136" s="9" t="s">
        <v>174</v>
      </c>
      <c r="E136" s="1">
        <v>0</v>
      </c>
      <c r="F136" s="1">
        <v>0</v>
      </c>
      <c r="G136" s="1">
        <v>0</v>
      </c>
      <c r="H136" s="1">
        <v>0</v>
      </c>
      <c r="I136" s="1">
        <v>0</v>
      </c>
      <c r="J136" s="1">
        <v>0</v>
      </c>
      <c r="K136" s="1">
        <v>0</v>
      </c>
      <c r="L136" s="1">
        <v>0</v>
      </c>
      <c r="M136" s="1">
        <v>0</v>
      </c>
      <c r="N136" s="1">
        <v>2</v>
      </c>
      <c r="O136" s="1">
        <v>0</v>
      </c>
      <c r="P136" s="1">
        <v>0</v>
      </c>
      <c r="Q136" s="1">
        <v>0</v>
      </c>
      <c r="R136" s="1">
        <v>0</v>
      </c>
      <c r="S136" s="1">
        <v>0</v>
      </c>
      <c r="T136" s="1">
        <v>0</v>
      </c>
      <c r="U136" s="1">
        <v>0</v>
      </c>
      <c r="V136" s="1">
        <v>0</v>
      </c>
      <c r="W136" s="1">
        <v>4</v>
      </c>
      <c r="X136" s="1">
        <v>0</v>
      </c>
      <c r="Y136" s="1">
        <v>0</v>
      </c>
      <c r="Z136" s="1">
        <v>0</v>
      </c>
      <c r="AA136" s="1">
        <v>0</v>
      </c>
      <c r="AB136" s="1">
        <v>0</v>
      </c>
      <c r="AC136" s="1">
        <v>0</v>
      </c>
      <c r="AD136" s="1">
        <v>0</v>
      </c>
      <c r="AE136" s="1">
        <v>0</v>
      </c>
      <c r="AF136" s="1">
        <v>0</v>
      </c>
      <c r="AG136" s="1">
        <v>0</v>
      </c>
      <c r="AH136" s="1">
        <v>0</v>
      </c>
      <c r="AI136" s="1">
        <v>0</v>
      </c>
      <c r="AJ136" s="1">
        <v>0</v>
      </c>
      <c r="AK136" s="1">
        <v>0</v>
      </c>
      <c r="AL136" s="1">
        <v>0</v>
      </c>
      <c r="AM136" s="1">
        <v>0</v>
      </c>
      <c r="AN136" s="1">
        <v>0</v>
      </c>
      <c r="AO136" s="1">
        <v>0</v>
      </c>
      <c r="AP136" s="1">
        <v>0</v>
      </c>
      <c r="AQ136" s="1">
        <v>1</v>
      </c>
      <c r="AR136" s="1">
        <v>0</v>
      </c>
      <c r="AS136" s="1">
        <v>0</v>
      </c>
      <c r="AT136" s="1">
        <v>0</v>
      </c>
      <c r="AU136" s="1">
        <v>0</v>
      </c>
      <c r="AV136" s="1">
        <v>0</v>
      </c>
      <c r="AW136" s="1">
        <v>0</v>
      </c>
      <c r="AX136" s="1">
        <v>0</v>
      </c>
      <c r="AY136" s="1">
        <v>0</v>
      </c>
      <c r="AZ136" s="1">
        <v>0</v>
      </c>
      <c r="BA136" s="1">
        <v>9</v>
      </c>
      <c r="BB136" s="1">
        <v>0</v>
      </c>
      <c r="BC136" s="1">
        <v>0</v>
      </c>
      <c r="BD136" s="1">
        <v>0</v>
      </c>
      <c r="BE136" s="1">
        <v>0</v>
      </c>
      <c r="BF136" s="1">
        <v>0</v>
      </c>
      <c r="BG136" s="1">
        <v>0</v>
      </c>
      <c r="BH136" s="1">
        <v>0</v>
      </c>
      <c r="BI136" s="1">
        <v>0</v>
      </c>
      <c r="BJ136" s="1">
        <v>0</v>
      </c>
      <c r="BK136" s="1">
        <v>0</v>
      </c>
      <c r="BL136" s="1">
        <v>0</v>
      </c>
      <c r="BM136" s="1">
        <v>0</v>
      </c>
      <c r="BN136" s="1">
        <v>0</v>
      </c>
      <c r="BO136" s="1">
        <v>0</v>
      </c>
      <c r="BP136" s="1">
        <v>0</v>
      </c>
      <c r="BQ136" s="1">
        <v>0</v>
      </c>
      <c r="BR136" s="1">
        <v>0</v>
      </c>
      <c r="BS136" s="1">
        <v>0</v>
      </c>
      <c r="BT136" s="1">
        <v>0</v>
      </c>
      <c r="BU136" s="1">
        <v>0</v>
      </c>
      <c r="BV136" s="1">
        <v>3</v>
      </c>
      <c r="BW136" s="1">
        <v>0</v>
      </c>
      <c r="BX136" s="1">
        <v>0</v>
      </c>
      <c r="BY136" s="1">
        <v>0</v>
      </c>
      <c r="BZ136" s="1">
        <v>3</v>
      </c>
      <c r="CA136" s="1">
        <v>0</v>
      </c>
      <c r="CB136" s="1">
        <v>0</v>
      </c>
      <c r="CC136" s="1">
        <v>0</v>
      </c>
      <c r="CD136" s="1">
        <v>2</v>
      </c>
      <c r="CE136" s="2">
        <v>0</v>
      </c>
      <c r="CF136" s="2">
        <v>0</v>
      </c>
      <c r="CG136" s="2">
        <v>0</v>
      </c>
      <c r="CH136" s="2">
        <v>0</v>
      </c>
      <c r="CI136" s="2">
        <v>0</v>
      </c>
    </row>
    <row r="137" spans="1:88" ht="15.75" thickBot="1" x14ac:dyDescent="0.3">
      <c r="A137" s="1" t="s">
        <v>48</v>
      </c>
      <c r="B137" s="3">
        <f t="shared" si="58"/>
        <v>1.0365853658536586</v>
      </c>
      <c r="C137" s="3">
        <f t="shared" si="59"/>
        <v>1.3666666666666667</v>
      </c>
      <c r="D137" s="9" t="s">
        <v>172</v>
      </c>
      <c r="E137" s="1">
        <v>0</v>
      </c>
      <c r="F137" s="1">
        <v>0</v>
      </c>
      <c r="G137" s="1">
        <v>0</v>
      </c>
      <c r="H137" s="1">
        <v>0</v>
      </c>
      <c r="I137" s="1">
        <v>0</v>
      </c>
      <c r="J137" s="1">
        <v>0</v>
      </c>
      <c r="K137" s="1">
        <v>0</v>
      </c>
      <c r="L137" s="1">
        <v>1</v>
      </c>
      <c r="M137" s="1">
        <v>0</v>
      </c>
      <c r="N137" s="1">
        <v>0</v>
      </c>
      <c r="O137" s="1">
        <v>0</v>
      </c>
      <c r="P137" s="1">
        <v>1</v>
      </c>
      <c r="Q137" s="1">
        <v>1</v>
      </c>
      <c r="R137" s="1">
        <v>0</v>
      </c>
      <c r="S137" s="1">
        <v>4</v>
      </c>
      <c r="T137" s="1">
        <v>0</v>
      </c>
      <c r="U137" s="1">
        <v>0</v>
      </c>
      <c r="V137" s="1">
        <v>0</v>
      </c>
      <c r="W137" s="1">
        <v>1</v>
      </c>
      <c r="X137" s="1">
        <v>2</v>
      </c>
      <c r="Y137" s="1">
        <v>0</v>
      </c>
      <c r="Z137" s="1">
        <v>0</v>
      </c>
      <c r="AA137" s="1">
        <v>0</v>
      </c>
      <c r="AB137" s="1">
        <v>0</v>
      </c>
      <c r="AC137" s="1">
        <v>1</v>
      </c>
      <c r="AD137" s="1">
        <v>0</v>
      </c>
      <c r="AE137" s="1">
        <v>0</v>
      </c>
      <c r="AF137" s="1">
        <v>5</v>
      </c>
      <c r="AG137" s="1">
        <v>0</v>
      </c>
      <c r="AH137" s="1">
        <v>0</v>
      </c>
      <c r="AI137" s="1">
        <v>0</v>
      </c>
      <c r="AJ137" s="1">
        <v>5</v>
      </c>
      <c r="AK137" s="1">
        <v>0</v>
      </c>
      <c r="AL137" s="1">
        <v>0</v>
      </c>
      <c r="AM137" s="1">
        <v>4</v>
      </c>
      <c r="AN137" s="1">
        <v>5</v>
      </c>
      <c r="AO137" s="1">
        <v>0</v>
      </c>
      <c r="AP137" s="1">
        <v>0</v>
      </c>
      <c r="AQ137" s="1">
        <v>0</v>
      </c>
      <c r="AR137" s="1">
        <v>0</v>
      </c>
      <c r="AS137" s="1">
        <v>0</v>
      </c>
      <c r="AT137" s="1">
        <v>4</v>
      </c>
      <c r="AU137" s="1">
        <v>0</v>
      </c>
      <c r="AV137" s="1">
        <v>3</v>
      </c>
      <c r="AW137" s="1">
        <v>0</v>
      </c>
      <c r="AX137" s="1">
        <v>0</v>
      </c>
      <c r="AY137" s="1">
        <v>5</v>
      </c>
      <c r="AZ137" s="1">
        <v>7</v>
      </c>
      <c r="BA137" s="1">
        <v>1</v>
      </c>
      <c r="BB137" s="1">
        <v>0</v>
      </c>
      <c r="BC137" s="1">
        <v>0</v>
      </c>
      <c r="BD137" s="1">
        <v>0</v>
      </c>
      <c r="BE137" s="1">
        <v>0</v>
      </c>
      <c r="BF137" s="1">
        <v>7</v>
      </c>
      <c r="BG137" s="1">
        <v>0</v>
      </c>
      <c r="BH137" s="1">
        <v>3</v>
      </c>
      <c r="BI137" s="1">
        <v>0</v>
      </c>
      <c r="BJ137" s="1">
        <v>0</v>
      </c>
      <c r="BK137" s="1">
        <v>0</v>
      </c>
      <c r="BL137" s="1">
        <v>5</v>
      </c>
      <c r="BM137" s="1">
        <v>0</v>
      </c>
      <c r="BN137" s="1">
        <v>4</v>
      </c>
      <c r="BO137" s="1">
        <v>0</v>
      </c>
      <c r="BP137" s="1">
        <v>0</v>
      </c>
      <c r="BQ137" s="1">
        <v>0</v>
      </c>
      <c r="BR137" s="1">
        <v>0</v>
      </c>
      <c r="BS137" s="1">
        <v>0</v>
      </c>
      <c r="BT137" s="1">
        <v>0</v>
      </c>
      <c r="BU137" s="1">
        <v>0</v>
      </c>
      <c r="BV137" s="1">
        <v>0</v>
      </c>
      <c r="BW137" s="1">
        <v>0</v>
      </c>
      <c r="BX137" s="1">
        <v>8</v>
      </c>
      <c r="BY137" s="1">
        <v>1</v>
      </c>
      <c r="BZ137" s="1">
        <v>0</v>
      </c>
      <c r="CA137" s="1">
        <v>0</v>
      </c>
      <c r="CB137" s="1">
        <v>0</v>
      </c>
      <c r="CC137" s="1">
        <v>4</v>
      </c>
      <c r="CD137" s="1">
        <v>0</v>
      </c>
      <c r="CE137" s="2">
        <v>0</v>
      </c>
      <c r="CF137" s="2">
        <v>3</v>
      </c>
      <c r="CG137" s="2">
        <v>0</v>
      </c>
      <c r="CH137" s="2">
        <v>0</v>
      </c>
    </row>
    <row r="138" spans="1:88" s="23" customFormat="1" x14ac:dyDescent="0.25">
      <c r="A138" s="19" t="s">
        <v>54</v>
      </c>
      <c r="B138" s="40">
        <f t="shared" si="58"/>
        <v>3.5853658536585367</v>
      </c>
      <c r="C138" s="40">
        <f t="shared" si="59"/>
        <v>3.2666666666666666</v>
      </c>
      <c r="D138" s="20" t="s">
        <v>173</v>
      </c>
      <c r="E138" s="19">
        <f>SUM(E126:E137)</f>
        <v>14</v>
      </c>
      <c r="F138" s="19">
        <f t="shared" ref="F138:BQ138" si="60">SUM(F126:F137)</f>
        <v>0</v>
      </c>
      <c r="G138" s="19">
        <f t="shared" si="60"/>
        <v>2</v>
      </c>
      <c r="H138" s="19">
        <f t="shared" si="60"/>
        <v>0</v>
      </c>
      <c r="I138" s="19">
        <f t="shared" si="60"/>
        <v>0</v>
      </c>
      <c r="J138" s="19">
        <f t="shared" si="60"/>
        <v>1</v>
      </c>
      <c r="K138" s="19">
        <f t="shared" si="60"/>
        <v>7</v>
      </c>
      <c r="L138" s="19">
        <f t="shared" si="60"/>
        <v>1</v>
      </c>
      <c r="M138" s="19">
        <f t="shared" si="60"/>
        <v>0</v>
      </c>
      <c r="N138" s="19">
        <f t="shared" si="60"/>
        <v>2</v>
      </c>
      <c r="O138" s="19">
        <f t="shared" si="60"/>
        <v>4</v>
      </c>
      <c r="P138" s="19">
        <f t="shared" si="60"/>
        <v>1</v>
      </c>
      <c r="Q138" s="19">
        <f t="shared" si="60"/>
        <v>9</v>
      </c>
      <c r="R138" s="19">
        <f t="shared" si="60"/>
        <v>21</v>
      </c>
      <c r="S138" s="19">
        <f t="shared" si="60"/>
        <v>10</v>
      </c>
      <c r="T138" s="19">
        <f t="shared" si="60"/>
        <v>3</v>
      </c>
      <c r="U138" s="19">
        <f t="shared" si="60"/>
        <v>0</v>
      </c>
      <c r="V138" s="19">
        <f t="shared" si="60"/>
        <v>9</v>
      </c>
      <c r="W138" s="19">
        <f t="shared" si="60"/>
        <v>6</v>
      </c>
      <c r="X138" s="19">
        <f t="shared" si="60"/>
        <v>4</v>
      </c>
      <c r="Y138" s="19">
        <f t="shared" si="60"/>
        <v>8</v>
      </c>
      <c r="Z138" s="19">
        <f t="shared" si="60"/>
        <v>0</v>
      </c>
      <c r="AA138" s="19">
        <f t="shared" si="60"/>
        <v>3</v>
      </c>
      <c r="AB138" s="19">
        <f t="shared" si="60"/>
        <v>0</v>
      </c>
      <c r="AC138" s="19">
        <f t="shared" si="60"/>
        <v>1</v>
      </c>
      <c r="AD138" s="19">
        <f t="shared" si="60"/>
        <v>3</v>
      </c>
      <c r="AE138" s="19">
        <f t="shared" si="60"/>
        <v>4</v>
      </c>
      <c r="AF138" s="19">
        <f t="shared" si="60"/>
        <v>5</v>
      </c>
      <c r="AG138" s="19">
        <f t="shared" si="60"/>
        <v>0</v>
      </c>
      <c r="AH138" s="19">
        <f t="shared" si="60"/>
        <v>1</v>
      </c>
      <c r="AI138" s="19">
        <f t="shared" si="60"/>
        <v>0</v>
      </c>
      <c r="AJ138" s="19">
        <f t="shared" si="60"/>
        <v>7</v>
      </c>
      <c r="AK138" s="19">
        <f t="shared" si="60"/>
        <v>11</v>
      </c>
      <c r="AL138" s="19">
        <f t="shared" si="60"/>
        <v>1</v>
      </c>
      <c r="AM138" s="19">
        <f t="shared" si="60"/>
        <v>8</v>
      </c>
      <c r="AN138" s="19">
        <f t="shared" si="60"/>
        <v>11</v>
      </c>
      <c r="AO138" s="19">
        <f t="shared" si="60"/>
        <v>3</v>
      </c>
      <c r="AP138" s="19">
        <f t="shared" si="60"/>
        <v>1</v>
      </c>
      <c r="AQ138" s="19">
        <f t="shared" si="60"/>
        <v>2</v>
      </c>
      <c r="AR138" s="19">
        <f t="shared" si="60"/>
        <v>0</v>
      </c>
      <c r="AS138" s="19">
        <f t="shared" si="60"/>
        <v>0</v>
      </c>
      <c r="AT138" s="19">
        <f t="shared" si="60"/>
        <v>5</v>
      </c>
      <c r="AU138" s="19">
        <f t="shared" si="60"/>
        <v>2</v>
      </c>
      <c r="AV138" s="19">
        <f t="shared" si="60"/>
        <v>10</v>
      </c>
      <c r="AW138" s="19">
        <f t="shared" si="60"/>
        <v>0</v>
      </c>
      <c r="AX138" s="19">
        <f t="shared" si="60"/>
        <v>3</v>
      </c>
      <c r="AY138" s="19">
        <f t="shared" si="60"/>
        <v>5</v>
      </c>
      <c r="AZ138" s="19">
        <f t="shared" si="60"/>
        <v>7</v>
      </c>
      <c r="BA138" s="19">
        <f t="shared" si="60"/>
        <v>12</v>
      </c>
      <c r="BB138" s="19">
        <f t="shared" si="60"/>
        <v>1</v>
      </c>
      <c r="BC138" s="19">
        <f t="shared" si="60"/>
        <v>0</v>
      </c>
      <c r="BD138" s="19">
        <f t="shared" si="60"/>
        <v>0</v>
      </c>
      <c r="BE138" s="19">
        <f t="shared" si="60"/>
        <v>3</v>
      </c>
      <c r="BF138" s="19">
        <f t="shared" si="60"/>
        <v>10</v>
      </c>
      <c r="BG138" s="19">
        <f t="shared" si="60"/>
        <v>4</v>
      </c>
      <c r="BH138" s="19">
        <f t="shared" si="60"/>
        <v>3</v>
      </c>
      <c r="BI138" s="19">
        <f t="shared" si="60"/>
        <v>11</v>
      </c>
      <c r="BJ138" s="19">
        <f t="shared" si="60"/>
        <v>0</v>
      </c>
      <c r="BK138" s="19">
        <f t="shared" si="60"/>
        <v>0</v>
      </c>
      <c r="BL138" s="19">
        <f t="shared" si="60"/>
        <v>8</v>
      </c>
      <c r="BM138" s="19">
        <f t="shared" si="60"/>
        <v>2</v>
      </c>
      <c r="BN138" s="19">
        <f t="shared" si="60"/>
        <v>6</v>
      </c>
      <c r="BO138" s="19">
        <f t="shared" si="60"/>
        <v>0</v>
      </c>
      <c r="BP138" s="19">
        <f t="shared" si="60"/>
        <v>0</v>
      </c>
      <c r="BQ138" s="19">
        <f t="shared" si="60"/>
        <v>0</v>
      </c>
      <c r="BR138" s="19">
        <f t="shared" ref="BR138:CD138" si="61">SUM(BR126:BR137)</f>
        <v>0</v>
      </c>
      <c r="BS138" s="19">
        <f t="shared" si="61"/>
        <v>0</v>
      </c>
      <c r="BT138" s="19">
        <f t="shared" si="61"/>
        <v>4</v>
      </c>
      <c r="BU138" s="19">
        <f t="shared" si="61"/>
        <v>2</v>
      </c>
      <c r="BV138" s="19">
        <f t="shared" si="61"/>
        <v>3</v>
      </c>
      <c r="BW138" s="19">
        <f t="shared" si="61"/>
        <v>2</v>
      </c>
      <c r="BX138" s="19">
        <f t="shared" si="61"/>
        <v>8</v>
      </c>
      <c r="BY138" s="19">
        <f t="shared" si="61"/>
        <v>1</v>
      </c>
      <c r="BZ138" s="19">
        <f t="shared" si="61"/>
        <v>3</v>
      </c>
      <c r="CA138" s="19">
        <f t="shared" si="61"/>
        <v>2</v>
      </c>
      <c r="CB138" s="19">
        <f t="shared" si="61"/>
        <v>2</v>
      </c>
      <c r="CC138" s="19">
        <f t="shared" si="61"/>
        <v>4</v>
      </c>
      <c r="CD138" s="19">
        <f t="shared" si="61"/>
        <v>2</v>
      </c>
      <c r="CE138" s="19">
        <f>SUM(CE126:CE137)</f>
        <v>0</v>
      </c>
      <c r="CF138" s="19">
        <f>SUM(CF126:CF137)</f>
        <v>3</v>
      </c>
      <c r="CG138" s="19">
        <f>SUM(CG126:CG137)</f>
        <v>1</v>
      </c>
      <c r="CH138" s="19">
        <f>SUM(CH126:CH137)</f>
        <v>2</v>
      </c>
      <c r="CI138" s="39"/>
      <c r="CJ138" s="39"/>
    </row>
    <row r="139" spans="1:88" s="30" customFormat="1" ht="15.75" thickBot="1" x14ac:dyDescent="0.3">
      <c r="A139" s="26"/>
      <c r="B139" s="48"/>
      <c r="C139" s="48"/>
      <c r="D139" s="27"/>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49"/>
      <c r="CJ139" s="49"/>
    </row>
    <row r="140" spans="1:88" s="38" customFormat="1" ht="15.75" thickBot="1" x14ac:dyDescent="0.3">
      <c r="A140" s="58" t="s">
        <v>348</v>
      </c>
      <c r="B140" s="42">
        <f>SUM(B136:B137)</f>
        <v>1.3292682926829269</v>
      </c>
      <c r="C140" s="42">
        <f>SUM(C136:C137)</f>
        <v>1.8666666666666667</v>
      </c>
      <c r="D140" s="35" t="s">
        <v>174</v>
      </c>
      <c r="E140" s="58">
        <f>SUM(E136:E137)</f>
        <v>0</v>
      </c>
      <c r="F140" s="58">
        <f t="shared" ref="F140:BQ140" si="62">SUM(F136:F137)</f>
        <v>0</v>
      </c>
      <c r="G140" s="58">
        <f t="shared" si="62"/>
        <v>0</v>
      </c>
      <c r="H140" s="58">
        <f t="shared" si="62"/>
        <v>0</v>
      </c>
      <c r="I140" s="58">
        <f t="shared" si="62"/>
        <v>0</v>
      </c>
      <c r="J140" s="58">
        <f t="shared" si="62"/>
        <v>0</v>
      </c>
      <c r="K140" s="58">
        <f t="shared" si="62"/>
        <v>0</v>
      </c>
      <c r="L140" s="58">
        <f t="shared" si="62"/>
        <v>1</v>
      </c>
      <c r="M140" s="58">
        <f t="shared" si="62"/>
        <v>0</v>
      </c>
      <c r="N140" s="58">
        <f t="shared" si="62"/>
        <v>2</v>
      </c>
      <c r="O140" s="58">
        <f t="shared" si="62"/>
        <v>0</v>
      </c>
      <c r="P140" s="58">
        <f t="shared" si="62"/>
        <v>1</v>
      </c>
      <c r="Q140" s="58">
        <f t="shared" si="62"/>
        <v>1</v>
      </c>
      <c r="R140" s="58">
        <f t="shared" si="62"/>
        <v>0</v>
      </c>
      <c r="S140" s="58">
        <f t="shared" si="62"/>
        <v>4</v>
      </c>
      <c r="T140" s="58">
        <f t="shared" si="62"/>
        <v>0</v>
      </c>
      <c r="U140" s="58">
        <f t="shared" si="62"/>
        <v>0</v>
      </c>
      <c r="V140" s="58">
        <f t="shared" si="62"/>
        <v>0</v>
      </c>
      <c r="W140" s="58">
        <f t="shared" si="62"/>
        <v>5</v>
      </c>
      <c r="X140" s="58">
        <f t="shared" si="62"/>
        <v>2</v>
      </c>
      <c r="Y140" s="58">
        <f t="shared" si="62"/>
        <v>0</v>
      </c>
      <c r="Z140" s="58">
        <f t="shared" si="62"/>
        <v>0</v>
      </c>
      <c r="AA140" s="58">
        <f t="shared" si="62"/>
        <v>0</v>
      </c>
      <c r="AB140" s="58">
        <f t="shared" si="62"/>
        <v>0</v>
      </c>
      <c r="AC140" s="58">
        <f t="shared" si="62"/>
        <v>1</v>
      </c>
      <c r="AD140" s="58">
        <f t="shared" si="62"/>
        <v>0</v>
      </c>
      <c r="AE140" s="58">
        <f t="shared" si="62"/>
        <v>0</v>
      </c>
      <c r="AF140" s="58">
        <f t="shared" si="62"/>
        <v>5</v>
      </c>
      <c r="AG140" s="58">
        <f t="shared" si="62"/>
        <v>0</v>
      </c>
      <c r="AH140" s="58">
        <f t="shared" si="62"/>
        <v>0</v>
      </c>
      <c r="AI140" s="58">
        <f t="shared" si="62"/>
        <v>0</v>
      </c>
      <c r="AJ140" s="58">
        <f t="shared" si="62"/>
        <v>5</v>
      </c>
      <c r="AK140" s="58">
        <f t="shared" si="62"/>
        <v>0</v>
      </c>
      <c r="AL140" s="58">
        <f t="shared" si="62"/>
        <v>0</v>
      </c>
      <c r="AM140" s="58">
        <f t="shared" si="62"/>
        <v>4</v>
      </c>
      <c r="AN140" s="58">
        <f t="shared" si="62"/>
        <v>5</v>
      </c>
      <c r="AO140" s="58">
        <f t="shared" si="62"/>
        <v>0</v>
      </c>
      <c r="AP140" s="58">
        <f t="shared" si="62"/>
        <v>0</v>
      </c>
      <c r="AQ140" s="58">
        <f t="shared" si="62"/>
        <v>1</v>
      </c>
      <c r="AR140" s="58">
        <f t="shared" si="62"/>
        <v>0</v>
      </c>
      <c r="AS140" s="58">
        <f t="shared" si="62"/>
        <v>0</v>
      </c>
      <c r="AT140" s="58">
        <f t="shared" si="62"/>
        <v>4</v>
      </c>
      <c r="AU140" s="58">
        <f t="shared" si="62"/>
        <v>0</v>
      </c>
      <c r="AV140" s="58">
        <f t="shared" si="62"/>
        <v>3</v>
      </c>
      <c r="AW140" s="58">
        <f t="shared" si="62"/>
        <v>0</v>
      </c>
      <c r="AX140" s="58">
        <f t="shared" si="62"/>
        <v>0</v>
      </c>
      <c r="AY140" s="58">
        <f t="shared" si="62"/>
        <v>5</v>
      </c>
      <c r="AZ140" s="58">
        <f t="shared" si="62"/>
        <v>7</v>
      </c>
      <c r="BA140" s="58">
        <f t="shared" si="62"/>
        <v>10</v>
      </c>
      <c r="BB140" s="58">
        <f t="shared" si="62"/>
        <v>0</v>
      </c>
      <c r="BC140" s="58">
        <f t="shared" si="62"/>
        <v>0</v>
      </c>
      <c r="BD140" s="58">
        <f t="shared" si="62"/>
        <v>0</v>
      </c>
      <c r="BE140" s="58">
        <f t="shared" si="62"/>
        <v>0</v>
      </c>
      <c r="BF140" s="58">
        <f t="shared" si="62"/>
        <v>7</v>
      </c>
      <c r="BG140" s="58">
        <f t="shared" si="62"/>
        <v>0</v>
      </c>
      <c r="BH140" s="58">
        <f t="shared" si="62"/>
        <v>3</v>
      </c>
      <c r="BI140" s="58">
        <f t="shared" si="62"/>
        <v>0</v>
      </c>
      <c r="BJ140" s="58">
        <f t="shared" si="62"/>
        <v>0</v>
      </c>
      <c r="BK140" s="58">
        <f t="shared" si="62"/>
        <v>0</v>
      </c>
      <c r="BL140" s="58">
        <f t="shared" si="62"/>
        <v>5</v>
      </c>
      <c r="BM140" s="58">
        <f t="shared" si="62"/>
        <v>0</v>
      </c>
      <c r="BN140" s="58">
        <f t="shared" si="62"/>
        <v>4</v>
      </c>
      <c r="BO140" s="58">
        <f t="shared" si="62"/>
        <v>0</v>
      </c>
      <c r="BP140" s="58">
        <f t="shared" si="62"/>
        <v>0</v>
      </c>
      <c r="BQ140" s="58">
        <f t="shared" si="62"/>
        <v>0</v>
      </c>
      <c r="BR140" s="58">
        <f t="shared" ref="BR140:CH140" si="63">SUM(BR136:BR137)</f>
        <v>0</v>
      </c>
      <c r="BS140" s="58">
        <f t="shared" si="63"/>
        <v>0</v>
      </c>
      <c r="BT140" s="58">
        <f t="shared" si="63"/>
        <v>0</v>
      </c>
      <c r="BU140" s="58">
        <f t="shared" si="63"/>
        <v>0</v>
      </c>
      <c r="BV140" s="58">
        <f t="shared" si="63"/>
        <v>3</v>
      </c>
      <c r="BW140" s="58">
        <f t="shared" si="63"/>
        <v>0</v>
      </c>
      <c r="BX140" s="58">
        <f t="shared" si="63"/>
        <v>8</v>
      </c>
      <c r="BY140" s="58">
        <f t="shared" si="63"/>
        <v>1</v>
      </c>
      <c r="BZ140" s="58">
        <f t="shared" si="63"/>
        <v>3</v>
      </c>
      <c r="CA140" s="58">
        <f t="shared" si="63"/>
        <v>0</v>
      </c>
      <c r="CB140" s="58">
        <f t="shared" si="63"/>
        <v>0</v>
      </c>
      <c r="CC140" s="58">
        <f t="shared" si="63"/>
        <v>4</v>
      </c>
      <c r="CD140" s="58">
        <f t="shared" si="63"/>
        <v>2</v>
      </c>
      <c r="CE140" s="58">
        <f t="shared" si="63"/>
        <v>0</v>
      </c>
      <c r="CF140" s="58">
        <f t="shared" si="63"/>
        <v>3</v>
      </c>
      <c r="CG140" s="58">
        <f t="shared" si="63"/>
        <v>0</v>
      </c>
      <c r="CH140" s="58">
        <f t="shared" si="63"/>
        <v>0</v>
      </c>
      <c r="CI140" s="58"/>
      <c r="CJ140" s="43"/>
    </row>
    <row r="141" spans="1:88" s="30" customFormat="1" x14ac:dyDescent="0.25">
      <c r="A141" s="26" t="s">
        <v>349</v>
      </c>
      <c r="B141" s="48">
        <f>SUM(B126:B128)</f>
        <v>2.2560975609756095</v>
      </c>
      <c r="C141" s="48">
        <f>SUM(C126:C128)</f>
        <v>1.4</v>
      </c>
      <c r="D141" s="27" t="s">
        <v>173</v>
      </c>
      <c r="E141" s="26">
        <f>SUM(E126:E128)</f>
        <v>14</v>
      </c>
      <c r="F141" s="26">
        <f t="shared" ref="F141:BQ141" si="64">SUM(F126:F128)</f>
        <v>0</v>
      </c>
      <c r="G141" s="26">
        <f t="shared" si="64"/>
        <v>2</v>
      </c>
      <c r="H141" s="26">
        <f t="shared" si="64"/>
        <v>0</v>
      </c>
      <c r="I141" s="26">
        <f t="shared" si="64"/>
        <v>0</v>
      </c>
      <c r="J141" s="26">
        <f t="shared" si="64"/>
        <v>1</v>
      </c>
      <c r="K141" s="26">
        <f t="shared" si="64"/>
        <v>7</v>
      </c>
      <c r="L141" s="26">
        <f t="shared" si="64"/>
        <v>0</v>
      </c>
      <c r="M141" s="26">
        <f t="shared" si="64"/>
        <v>0</v>
      </c>
      <c r="N141" s="26">
        <f t="shared" si="64"/>
        <v>0</v>
      </c>
      <c r="O141" s="26">
        <f t="shared" si="64"/>
        <v>4</v>
      </c>
      <c r="P141" s="26">
        <f t="shared" si="64"/>
        <v>0</v>
      </c>
      <c r="Q141" s="26">
        <f t="shared" si="64"/>
        <v>8</v>
      </c>
      <c r="R141" s="26">
        <f t="shared" si="64"/>
        <v>21</v>
      </c>
      <c r="S141" s="26">
        <f t="shared" si="64"/>
        <v>6</v>
      </c>
      <c r="T141" s="26">
        <f t="shared" si="64"/>
        <v>3</v>
      </c>
      <c r="U141" s="26">
        <f t="shared" si="64"/>
        <v>0</v>
      </c>
      <c r="V141" s="26">
        <f t="shared" si="64"/>
        <v>9</v>
      </c>
      <c r="W141" s="26">
        <f t="shared" si="64"/>
        <v>1</v>
      </c>
      <c r="X141" s="26">
        <f t="shared" si="64"/>
        <v>2</v>
      </c>
      <c r="Y141" s="26">
        <f t="shared" si="64"/>
        <v>8</v>
      </c>
      <c r="Z141" s="26">
        <f t="shared" si="64"/>
        <v>0</v>
      </c>
      <c r="AA141" s="26">
        <f t="shared" si="64"/>
        <v>3</v>
      </c>
      <c r="AB141" s="26">
        <f t="shared" si="64"/>
        <v>0</v>
      </c>
      <c r="AC141" s="26">
        <f t="shared" si="64"/>
        <v>0</v>
      </c>
      <c r="AD141" s="26">
        <f t="shared" si="64"/>
        <v>3</v>
      </c>
      <c r="AE141" s="26">
        <f t="shared" si="64"/>
        <v>4</v>
      </c>
      <c r="AF141" s="26">
        <f t="shared" si="64"/>
        <v>0</v>
      </c>
      <c r="AG141" s="26">
        <f t="shared" si="64"/>
        <v>0</v>
      </c>
      <c r="AH141" s="26">
        <f t="shared" si="64"/>
        <v>1</v>
      </c>
      <c r="AI141" s="26">
        <f t="shared" si="64"/>
        <v>0</v>
      </c>
      <c r="AJ141" s="26">
        <f t="shared" si="64"/>
        <v>2</v>
      </c>
      <c r="AK141" s="26">
        <f t="shared" si="64"/>
        <v>11</v>
      </c>
      <c r="AL141" s="26">
        <f t="shared" si="64"/>
        <v>1</v>
      </c>
      <c r="AM141" s="26">
        <f t="shared" si="64"/>
        <v>4</v>
      </c>
      <c r="AN141" s="26">
        <f t="shared" si="64"/>
        <v>6</v>
      </c>
      <c r="AO141" s="26">
        <f t="shared" si="64"/>
        <v>3</v>
      </c>
      <c r="AP141" s="26">
        <f t="shared" si="64"/>
        <v>1</v>
      </c>
      <c r="AQ141" s="26">
        <f t="shared" si="64"/>
        <v>1</v>
      </c>
      <c r="AR141" s="26">
        <f t="shared" si="64"/>
        <v>0</v>
      </c>
      <c r="AS141" s="26">
        <f t="shared" si="64"/>
        <v>0</v>
      </c>
      <c r="AT141" s="26">
        <f t="shared" si="64"/>
        <v>1</v>
      </c>
      <c r="AU141" s="26">
        <f t="shared" si="64"/>
        <v>2</v>
      </c>
      <c r="AV141" s="26">
        <f t="shared" si="64"/>
        <v>7</v>
      </c>
      <c r="AW141" s="26">
        <f t="shared" si="64"/>
        <v>0</v>
      </c>
      <c r="AX141" s="26">
        <f t="shared" si="64"/>
        <v>3</v>
      </c>
      <c r="AY141" s="26">
        <f t="shared" si="64"/>
        <v>0</v>
      </c>
      <c r="AZ141" s="26">
        <f t="shared" si="64"/>
        <v>0</v>
      </c>
      <c r="BA141" s="26">
        <f t="shared" si="64"/>
        <v>2</v>
      </c>
      <c r="BB141" s="26">
        <f t="shared" si="64"/>
        <v>1</v>
      </c>
      <c r="BC141" s="26">
        <f t="shared" si="64"/>
        <v>0</v>
      </c>
      <c r="BD141" s="26">
        <f t="shared" si="64"/>
        <v>0</v>
      </c>
      <c r="BE141" s="26">
        <f t="shared" si="64"/>
        <v>3</v>
      </c>
      <c r="BF141" s="26">
        <f t="shared" si="64"/>
        <v>3</v>
      </c>
      <c r="BG141" s="26">
        <f t="shared" si="64"/>
        <v>4</v>
      </c>
      <c r="BH141" s="26">
        <f t="shared" si="64"/>
        <v>0</v>
      </c>
      <c r="BI141" s="26">
        <f t="shared" si="64"/>
        <v>11</v>
      </c>
      <c r="BJ141" s="26">
        <f t="shared" si="64"/>
        <v>0</v>
      </c>
      <c r="BK141" s="26">
        <f t="shared" si="64"/>
        <v>0</v>
      </c>
      <c r="BL141" s="26">
        <f t="shared" si="64"/>
        <v>3</v>
      </c>
      <c r="BM141" s="26">
        <f t="shared" si="64"/>
        <v>2</v>
      </c>
      <c r="BN141" s="26">
        <f t="shared" si="64"/>
        <v>2</v>
      </c>
      <c r="BO141" s="26">
        <f t="shared" si="64"/>
        <v>0</v>
      </c>
      <c r="BP141" s="26">
        <f t="shared" si="64"/>
        <v>0</v>
      </c>
      <c r="BQ141" s="26">
        <f t="shared" si="64"/>
        <v>0</v>
      </c>
      <c r="BR141" s="26">
        <f t="shared" ref="BR141:CI141" si="65">SUM(BR126:BR128)</f>
        <v>0</v>
      </c>
      <c r="BS141" s="26">
        <f t="shared" si="65"/>
        <v>0</v>
      </c>
      <c r="BT141" s="26">
        <f t="shared" si="65"/>
        <v>4</v>
      </c>
      <c r="BU141" s="26">
        <f t="shared" si="65"/>
        <v>2</v>
      </c>
      <c r="BV141" s="26">
        <f t="shared" si="65"/>
        <v>0</v>
      </c>
      <c r="BW141" s="26">
        <f t="shared" si="65"/>
        <v>2</v>
      </c>
      <c r="BX141" s="26">
        <f t="shared" si="65"/>
        <v>0</v>
      </c>
      <c r="BY141" s="26">
        <f t="shared" si="65"/>
        <v>0</v>
      </c>
      <c r="BZ141" s="26">
        <f t="shared" si="65"/>
        <v>0</v>
      </c>
      <c r="CA141" s="26">
        <f t="shared" si="65"/>
        <v>2</v>
      </c>
      <c r="CB141" s="26">
        <f t="shared" si="65"/>
        <v>2</v>
      </c>
      <c r="CC141" s="26">
        <f t="shared" si="65"/>
        <v>0</v>
      </c>
      <c r="CD141" s="26">
        <f t="shared" si="65"/>
        <v>0</v>
      </c>
      <c r="CE141" s="26">
        <f t="shared" si="65"/>
        <v>0</v>
      </c>
      <c r="CF141" s="26">
        <f t="shared" si="65"/>
        <v>0</v>
      </c>
      <c r="CG141" s="26">
        <f t="shared" si="65"/>
        <v>1</v>
      </c>
      <c r="CH141" s="26">
        <f t="shared" si="65"/>
        <v>2</v>
      </c>
      <c r="CI141" s="26">
        <f t="shared" si="65"/>
        <v>3</v>
      </c>
      <c r="CJ141" s="49"/>
    </row>
    <row r="142" spans="1:88" ht="15.75" thickBo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row>
    <row r="143" spans="1:88" s="59" customFormat="1" ht="30" customHeight="1" thickBot="1" x14ac:dyDescent="0.3">
      <c r="A143" s="58" t="s">
        <v>63</v>
      </c>
      <c r="B143" s="41" t="s">
        <v>281</v>
      </c>
      <c r="C143" s="41" t="s">
        <v>51</v>
      </c>
      <c r="D143" s="62" t="s">
        <v>53</v>
      </c>
      <c r="E143" s="56" t="s">
        <v>1</v>
      </c>
      <c r="F143" s="56" t="s">
        <v>2</v>
      </c>
      <c r="G143" s="56" t="s">
        <v>3</v>
      </c>
      <c r="H143" s="56" t="s">
        <v>4</v>
      </c>
      <c r="I143" s="56" t="s">
        <v>5</v>
      </c>
      <c r="J143" s="56" t="s">
        <v>6</v>
      </c>
      <c r="K143" s="56" t="s">
        <v>7</v>
      </c>
      <c r="L143" s="56" t="s">
        <v>8</v>
      </c>
      <c r="M143" s="57" t="s">
        <v>9</v>
      </c>
      <c r="N143" s="57" t="s">
        <v>10</v>
      </c>
      <c r="O143" s="57" t="s">
        <v>11</v>
      </c>
      <c r="P143" s="57" t="s">
        <v>12</v>
      </c>
      <c r="Q143" s="57" t="s">
        <v>13</v>
      </c>
      <c r="R143" s="57" t="s">
        <v>14</v>
      </c>
      <c r="S143" s="57" t="s">
        <v>15</v>
      </c>
      <c r="T143" s="57" t="s">
        <v>16</v>
      </c>
      <c r="U143" s="57" t="s">
        <v>17</v>
      </c>
      <c r="V143" s="57" t="s">
        <v>18</v>
      </c>
      <c r="W143" s="57" t="s">
        <v>19</v>
      </c>
      <c r="X143" s="57" t="s">
        <v>20</v>
      </c>
      <c r="Y143" s="57" t="s">
        <v>21</v>
      </c>
      <c r="Z143" s="57" t="s">
        <v>22</v>
      </c>
      <c r="AA143" s="57" t="s">
        <v>23</v>
      </c>
      <c r="AB143" s="57" t="s">
        <v>24</v>
      </c>
      <c r="AC143" s="57" t="s">
        <v>25</v>
      </c>
      <c r="AD143" s="57" t="s">
        <v>26</v>
      </c>
      <c r="AE143" s="57" t="s">
        <v>27</v>
      </c>
      <c r="AF143" s="57" t="s">
        <v>28</v>
      </c>
      <c r="AG143" s="57" t="s">
        <v>29</v>
      </c>
      <c r="AH143" s="57" t="s">
        <v>30</v>
      </c>
      <c r="AI143" s="56" t="s">
        <v>31</v>
      </c>
      <c r="AJ143" s="56" t="s">
        <v>32</v>
      </c>
      <c r="AK143" s="56" t="s">
        <v>33</v>
      </c>
      <c r="AL143" s="56" t="s">
        <v>34</v>
      </c>
      <c r="AM143" s="56" t="s">
        <v>35</v>
      </c>
      <c r="AN143" s="56" t="s">
        <v>36</v>
      </c>
      <c r="AO143" s="58">
        <v>1973</v>
      </c>
      <c r="AP143" s="58">
        <v>1974</v>
      </c>
      <c r="AQ143" s="58">
        <v>1975</v>
      </c>
      <c r="AR143" s="58">
        <v>1976</v>
      </c>
      <c r="AS143" s="58">
        <v>1977</v>
      </c>
      <c r="AT143" s="58">
        <v>1978</v>
      </c>
      <c r="AU143" s="58">
        <v>1979</v>
      </c>
      <c r="AV143" s="58">
        <v>1980</v>
      </c>
      <c r="AW143" s="58">
        <v>1981</v>
      </c>
      <c r="AX143" s="58">
        <v>1982</v>
      </c>
      <c r="AY143" s="58">
        <v>1983</v>
      </c>
      <c r="AZ143" s="58">
        <v>1984</v>
      </c>
      <c r="BA143" s="58">
        <v>1985</v>
      </c>
      <c r="BB143" s="58">
        <v>1986</v>
      </c>
      <c r="BC143" s="58">
        <v>1987</v>
      </c>
      <c r="BD143" s="58">
        <v>1988</v>
      </c>
      <c r="BE143" s="58">
        <v>1989</v>
      </c>
      <c r="BF143" s="58">
        <v>1990</v>
      </c>
      <c r="BG143" s="58">
        <v>1991</v>
      </c>
      <c r="BH143" s="58">
        <v>1992</v>
      </c>
      <c r="BI143" s="58">
        <v>1993</v>
      </c>
      <c r="BJ143" s="58">
        <v>1994</v>
      </c>
      <c r="BK143" s="58">
        <v>1995</v>
      </c>
      <c r="BL143" s="58">
        <v>1996</v>
      </c>
      <c r="BM143" s="58">
        <v>1997</v>
      </c>
      <c r="BN143" s="58">
        <v>1998</v>
      </c>
      <c r="BO143" s="58">
        <v>1999</v>
      </c>
      <c r="BP143" s="58">
        <v>2000</v>
      </c>
      <c r="BQ143" s="58">
        <v>2001</v>
      </c>
      <c r="BR143" s="58">
        <v>2002</v>
      </c>
      <c r="BS143" s="58">
        <v>2003</v>
      </c>
      <c r="BT143" s="58">
        <v>2004</v>
      </c>
      <c r="BU143" s="58">
        <v>2005</v>
      </c>
      <c r="BV143" s="58">
        <v>2006</v>
      </c>
      <c r="BW143" s="58">
        <v>2007</v>
      </c>
      <c r="BX143" s="58">
        <v>2008</v>
      </c>
      <c r="BY143" s="58">
        <v>2009</v>
      </c>
      <c r="BZ143" s="58">
        <v>2010</v>
      </c>
      <c r="CA143" s="58">
        <v>2011</v>
      </c>
      <c r="CB143" s="58">
        <v>2012</v>
      </c>
      <c r="CC143" s="58">
        <v>2013</v>
      </c>
      <c r="CD143" s="58">
        <v>2014</v>
      </c>
      <c r="CE143" s="58">
        <v>2015</v>
      </c>
      <c r="CF143" s="58">
        <v>2016</v>
      </c>
      <c r="CG143" s="58">
        <v>2017</v>
      </c>
      <c r="CH143" s="58">
        <v>2018</v>
      </c>
      <c r="CI143" s="58">
        <v>2019</v>
      </c>
      <c r="CJ143" s="58"/>
    </row>
    <row r="144" spans="1:88" x14ac:dyDescent="0.25">
      <c r="A144" s="1" t="s">
        <v>37</v>
      </c>
      <c r="B144" s="3">
        <f>AVERAGE(E144:CH144)</f>
        <v>0</v>
      </c>
      <c r="C144" s="3">
        <f>AVERAGE(AW144:BZ144)</f>
        <v>0</v>
      </c>
      <c r="D144" s="9" t="s">
        <v>172</v>
      </c>
      <c r="E144" s="1">
        <v>0</v>
      </c>
      <c r="F144" s="1">
        <v>0</v>
      </c>
      <c r="G144" s="1">
        <v>0</v>
      </c>
      <c r="H144" s="1">
        <v>0</v>
      </c>
      <c r="I144" s="1">
        <v>0</v>
      </c>
      <c r="J144" s="1">
        <v>0</v>
      </c>
      <c r="K144" s="1">
        <v>0</v>
      </c>
      <c r="L144" s="1">
        <v>0</v>
      </c>
      <c r="M144" s="1">
        <v>0</v>
      </c>
      <c r="N144" s="1">
        <v>0</v>
      </c>
      <c r="O144" s="1">
        <v>0</v>
      </c>
      <c r="P144" s="1">
        <v>0</v>
      </c>
      <c r="Q144" s="1">
        <v>0</v>
      </c>
      <c r="R144" s="1">
        <v>0</v>
      </c>
      <c r="S144" s="1">
        <v>0</v>
      </c>
      <c r="T144" s="1">
        <v>0</v>
      </c>
      <c r="U144" s="1">
        <v>0</v>
      </c>
      <c r="V144" s="1">
        <v>0</v>
      </c>
      <c r="W144" s="1">
        <v>0</v>
      </c>
      <c r="X144" s="1">
        <v>0</v>
      </c>
      <c r="Y144" s="1">
        <v>0</v>
      </c>
      <c r="Z144" s="1">
        <v>0</v>
      </c>
      <c r="AA144" s="1">
        <v>0</v>
      </c>
      <c r="AB144" s="1">
        <v>0</v>
      </c>
      <c r="AC144" s="1">
        <v>0</v>
      </c>
      <c r="AD144" s="1">
        <v>0</v>
      </c>
      <c r="AE144" s="1">
        <v>0</v>
      </c>
      <c r="AF144" s="1">
        <v>0</v>
      </c>
      <c r="AG144" s="1">
        <v>0</v>
      </c>
      <c r="AH144" s="1">
        <v>0</v>
      </c>
      <c r="AI144" s="1">
        <v>0</v>
      </c>
      <c r="AJ144" s="1">
        <v>0</v>
      </c>
      <c r="AK144" s="1">
        <v>0</v>
      </c>
      <c r="AL144" s="1">
        <v>0</v>
      </c>
      <c r="AM144" s="1">
        <v>0</v>
      </c>
      <c r="AN144" s="1">
        <v>0</v>
      </c>
      <c r="AO144" s="1">
        <v>0</v>
      </c>
      <c r="AP144" s="1">
        <v>0</v>
      </c>
      <c r="AQ144" s="1">
        <v>0</v>
      </c>
      <c r="AR144" s="1">
        <v>0</v>
      </c>
      <c r="AS144" s="1">
        <v>0</v>
      </c>
      <c r="AT144" s="1">
        <v>0</v>
      </c>
      <c r="AU144" s="1">
        <v>0</v>
      </c>
      <c r="AV144" s="1">
        <v>0</v>
      </c>
      <c r="AW144" s="1">
        <v>0</v>
      </c>
      <c r="AX144" s="1">
        <v>0</v>
      </c>
      <c r="AY144" s="1">
        <v>0</v>
      </c>
      <c r="AZ144" s="1">
        <v>0</v>
      </c>
      <c r="BA144" s="1">
        <v>0</v>
      </c>
      <c r="BB144" s="1">
        <v>0</v>
      </c>
      <c r="BC144" s="1">
        <v>0</v>
      </c>
      <c r="BD144" s="1">
        <v>0</v>
      </c>
      <c r="BE144" s="1">
        <v>0</v>
      </c>
      <c r="BF144" s="1">
        <v>0</v>
      </c>
      <c r="BG144" s="1">
        <v>0</v>
      </c>
      <c r="BH144" s="1">
        <v>0</v>
      </c>
      <c r="BI144" s="1">
        <v>0</v>
      </c>
      <c r="BJ144" s="1">
        <v>0</v>
      </c>
      <c r="BK144" s="1">
        <v>0</v>
      </c>
      <c r="BL144" s="1">
        <v>0</v>
      </c>
      <c r="BM144" s="1">
        <v>0</v>
      </c>
      <c r="BN144" s="1">
        <v>0</v>
      </c>
      <c r="BO144" s="1">
        <v>0</v>
      </c>
      <c r="BP144" s="1">
        <v>0</v>
      </c>
      <c r="BQ144" s="1">
        <v>0</v>
      </c>
      <c r="BR144" s="1">
        <v>0</v>
      </c>
      <c r="BS144" s="1">
        <v>0</v>
      </c>
      <c r="BT144" s="1">
        <v>0</v>
      </c>
      <c r="BU144" s="1">
        <v>0</v>
      </c>
      <c r="BV144" s="1">
        <v>0</v>
      </c>
      <c r="BW144" s="1">
        <v>0</v>
      </c>
      <c r="BX144" s="1">
        <v>0</v>
      </c>
      <c r="BY144" s="1">
        <v>0</v>
      </c>
      <c r="BZ144" s="1">
        <v>0</v>
      </c>
      <c r="CA144" s="1">
        <v>0</v>
      </c>
      <c r="CB144" s="1">
        <v>0</v>
      </c>
      <c r="CC144" s="1">
        <v>0</v>
      </c>
      <c r="CD144" s="1">
        <v>0</v>
      </c>
      <c r="CE144" s="2">
        <v>0</v>
      </c>
      <c r="CF144" s="2">
        <v>0</v>
      </c>
      <c r="CG144" s="2">
        <v>0</v>
      </c>
      <c r="CH144" s="2">
        <v>0</v>
      </c>
      <c r="CI144" s="2">
        <v>0</v>
      </c>
    </row>
    <row r="145" spans="1:88" x14ac:dyDescent="0.25">
      <c r="A145" s="1" t="s">
        <v>38</v>
      </c>
      <c r="B145" s="3">
        <f t="shared" ref="B145:B156" si="66">AVERAGE(E145:CH145)</f>
        <v>0</v>
      </c>
      <c r="C145" s="3">
        <f t="shared" ref="C145:C156" si="67">AVERAGE(AW145:BZ145)</f>
        <v>0</v>
      </c>
      <c r="D145" s="9" t="s">
        <v>172</v>
      </c>
      <c r="E145" s="1">
        <v>0</v>
      </c>
      <c r="F145" s="1">
        <v>0</v>
      </c>
      <c r="G145" s="1">
        <v>0</v>
      </c>
      <c r="H145" s="1">
        <v>0</v>
      </c>
      <c r="I145" s="1">
        <v>0</v>
      </c>
      <c r="J145" s="1">
        <v>0</v>
      </c>
      <c r="K145" s="1">
        <v>0</v>
      </c>
      <c r="L145" s="1">
        <v>0</v>
      </c>
      <c r="M145" s="1">
        <v>0</v>
      </c>
      <c r="N145" s="1">
        <v>0</v>
      </c>
      <c r="O145" s="1">
        <v>0</v>
      </c>
      <c r="P145" s="1">
        <v>0</v>
      </c>
      <c r="Q145" s="1">
        <v>0</v>
      </c>
      <c r="R145" s="1">
        <v>0</v>
      </c>
      <c r="S145" s="1">
        <v>0</v>
      </c>
      <c r="T145" s="1">
        <v>0</v>
      </c>
      <c r="U145" s="1">
        <v>0</v>
      </c>
      <c r="V145" s="1">
        <v>0</v>
      </c>
      <c r="W145" s="1">
        <v>0</v>
      </c>
      <c r="X145" s="1">
        <v>0</v>
      </c>
      <c r="Y145" s="1">
        <v>0</v>
      </c>
      <c r="Z145" s="1">
        <v>0</v>
      </c>
      <c r="AA145" s="1">
        <v>0</v>
      </c>
      <c r="AB145" s="1">
        <v>0</v>
      </c>
      <c r="AC145" s="1">
        <v>0</v>
      </c>
      <c r="AD145" s="1">
        <v>0</v>
      </c>
      <c r="AE145" s="1">
        <v>0</v>
      </c>
      <c r="AF145" s="1">
        <v>0</v>
      </c>
      <c r="AG145" s="1">
        <v>0</v>
      </c>
      <c r="AH145" s="1">
        <v>0</v>
      </c>
      <c r="AI145" s="1">
        <v>0</v>
      </c>
      <c r="AJ145" s="1">
        <v>0</v>
      </c>
      <c r="AK145" s="1">
        <v>0</v>
      </c>
      <c r="AL145" s="1">
        <v>0</v>
      </c>
      <c r="AM145" s="1">
        <v>0</v>
      </c>
      <c r="AN145" s="1">
        <v>0</v>
      </c>
      <c r="AO145" s="1">
        <v>0</v>
      </c>
      <c r="AP145" s="1">
        <v>0</v>
      </c>
      <c r="AQ145" s="1">
        <v>0</v>
      </c>
      <c r="AR145" s="1">
        <v>0</v>
      </c>
      <c r="AS145" s="1">
        <v>0</v>
      </c>
      <c r="AT145" s="1">
        <v>0</v>
      </c>
      <c r="AU145" s="1">
        <v>0</v>
      </c>
      <c r="AV145" s="1">
        <v>0</v>
      </c>
      <c r="AW145" s="1">
        <v>0</v>
      </c>
      <c r="AX145" s="1">
        <v>0</v>
      </c>
      <c r="AY145" s="1">
        <v>0</v>
      </c>
      <c r="AZ145" s="1">
        <v>0</v>
      </c>
      <c r="BA145" s="1">
        <v>0</v>
      </c>
      <c r="BB145" s="1">
        <v>0</v>
      </c>
      <c r="BC145" s="1">
        <v>0</v>
      </c>
      <c r="BD145" s="1">
        <v>0</v>
      </c>
      <c r="BE145" s="1">
        <v>0</v>
      </c>
      <c r="BF145" s="1">
        <v>0</v>
      </c>
      <c r="BG145" s="1">
        <v>0</v>
      </c>
      <c r="BH145" s="1">
        <v>0</v>
      </c>
      <c r="BI145" s="1">
        <v>0</v>
      </c>
      <c r="BJ145" s="1">
        <v>0</v>
      </c>
      <c r="BK145" s="1">
        <v>0</v>
      </c>
      <c r="BL145" s="1">
        <v>0</v>
      </c>
      <c r="BM145" s="1">
        <v>0</v>
      </c>
      <c r="BN145" s="1">
        <v>0</v>
      </c>
      <c r="BO145" s="1">
        <v>0</v>
      </c>
      <c r="BP145" s="1">
        <v>0</v>
      </c>
      <c r="BQ145" s="1">
        <v>0</v>
      </c>
      <c r="BR145" s="1">
        <v>0</v>
      </c>
      <c r="BS145" s="1">
        <v>0</v>
      </c>
      <c r="BT145" s="1">
        <v>0</v>
      </c>
      <c r="BU145" s="1">
        <v>0</v>
      </c>
      <c r="BV145" s="1">
        <v>0</v>
      </c>
      <c r="BW145" s="1">
        <v>0</v>
      </c>
      <c r="BX145" s="1">
        <v>0</v>
      </c>
      <c r="BY145" s="1">
        <v>0</v>
      </c>
      <c r="BZ145" s="1">
        <v>0</v>
      </c>
      <c r="CA145" s="1">
        <v>0</v>
      </c>
      <c r="CB145" s="1">
        <v>0</v>
      </c>
      <c r="CC145" s="1">
        <v>0</v>
      </c>
      <c r="CD145" s="1">
        <v>0</v>
      </c>
      <c r="CE145" s="2">
        <v>0</v>
      </c>
      <c r="CF145" s="2">
        <v>0</v>
      </c>
      <c r="CG145" s="2">
        <v>0</v>
      </c>
      <c r="CH145" s="2">
        <v>0</v>
      </c>
      <c r="CI145" s="2">
        <v>0</v>
      </c>
    </row>
    <row r="146" spans="1:88" x14ac:dyDescent="0.25">
      <c r="A146" s="1" t="s">
        <v>39</v>
      </c>
      <c r="B146" s="3">
        <f t="shared" si="66"/>
        <v>0</v>
      </c>
      <c r="C146" s="3">
        <f t="shared" si="67"/>
        <v>0</v>
      </c>
      <c r="D146" s="9" t="s">
        <v>172</v>
      </c>
      <c r="E146" s="1">
        <v>0</v>
      </c>
      <c r="F146" s="1">
        <v>0</v>
      </c>
      <c r="G146" s="1">
        <v>0</v>
      </c>
      <c r="H146" s="1">
        <v>0</v>
      </c>
      <c r="I146" s="1">
        <v>0</v>
      </c>
      <c r="J146" s="1">
        <v>0</v>
      </c>
      <c r="K146" s="1">
        <v>0</v>
      </c>
      <c r="L146" s="1">
        <v>0</v>
      </c>
      <c r="M146" s="1">
        <v>0</v>
      </c>
      <c r="N146" s="1">
        <v>0</v>
      </c>
      <c r="O146" s="1">
        <v>0</v>
      </c>
      <c r="P146" s="1">
        <v>0</v>
      </c>
      <c r="Q146" s="1">
        <v>0</v>
      </c>
      <c r="R146" s="1">
        <v>0</v>
      </c>
      <c r="S146" s="1">
        <v>0</v>
      </c>
      <c r="T146" s="1">
        <v>0</v>
      </c>
      <c r="U146" s="1">
        <v>0</v>
      </c>
      <c r="V146" s="1">
        <v>0</v>
      </c>
      <c r="W146" s="1">
        <v>0</v>
      </c>
      <c r="X146" s="1">
        <v>0</v>
      </c>
      <c r="Y146" s="1">
        <v>0</v>
      </c>
      <c r="Z146" s="1">
        <v>0</v>
      </c>
      <c r="AA146" s="1">
        <v>0</v>
      </c>
      <c r="AB146" s="1">
        <v>0</v>
      </c>
      <c r="AC146" s="1">
        <v>0</v>
      </c>
      <c r="AD146" s="1">
        <v>0</v>
      </c>
      <c r="AE146" s="1">
        <v>0</v>
      </c>
      <c r="AF146" s="1">
        <v>0</v>
      </c>
      <c r="AG146" s="1">
        <v>0</v>
      </c>
      <c r="AH146" s="1">
        <v>0</v>
      </c>
      <c r="AI146" s="1">
        <v>0</v>
      </c>
      <c r="AJ146" s="1">
        <v>0</v>
      </c>
      <c r="AK146" s="1">
        <v>0</v>
      </c>
      <c r="AL146" s="1">
        <v>0</v>
      </c>
      <c r="AM146" s="1">
        <v>0</v>
      </c>
      <c r="AN146" s="1">
        <v>0</v>
      </c>
      <c r="AO146" s="1">
        <v>0</v>
      </c>
      <c r="AP146" s="1">
        <v>0</v>
      </c>
      <c r="AQ146" s="1">
        <v>0</v>
      </c>
      <c r="AR146" s="1">
        <v>0</v>
      </c>
      <c r="AS146" s="1">
        <v>0</v>
      </c>
      <c r="AT146" s="1">
        <v>0</v>
      </c>
      <c r="AU146" s="1">
        <v>0</v>
      </c>
      <c r="AV146" s="1">
        <v>0</v>
      </c>
      <c r="AW146" s="1">
        <v>0</v>
      </c>
      <c r="AX146" s="1">
        <v>0</v>
      </c>
      <c r="AY146" s="1">
        <v>0</v>
      </c>
      <c r="AZ146" s="1">
        <v>0</v>
      </c>
      <c r="BA146" s="1">
        <v>0</v>
      </c>
      <c r="BB146" s="1">
        <v>0</v>
      </c>
      <c r="BC146" s="1">
        <v>0</v>
      </c>
      <c r="BD146" s="1">
        <v>0</v>
      </c>
      <c r="BE146" s="1">
        <v>0</v>
      </c>
      <c r="BF146" s="1">
        <v>0</v>
      </c>
      <c r="BG146" s="1">
        <v>0</v>
      </c>
      <c r="BH146" s="1">
        <v>0</v>
      </c>
      <c r="BI146" s="1">
        <v>0</v>
      </c>
      <c r="BJ146" s="1">
        <v>0</v>
      </c>
      <c r="BK146" s="1">
        <v>0</v>
      </c>
      <c r="BL146" s="1">
        <v>0</v>
      </c>
      <c r="BM146" s="1">
        <v>0</v>
      </c>
      <c r="BN146" s="1">
        <v>0</v>
      </c>
      <c r="BO146" s="1">
        <v>0</v>
      </c>
      <c r="BP146" s="1">
        <v>0</v>
      </c>
      <c r="BQ146" s="1">
        <v>0</v>
      </c>
      <c r="BR146" s="1">
        <v>0</v>
      </c>
      <c r="BS146" s="1">
        <v>0</v>
      </c>
      <c r="BT146" s="1">
        <v>0</v>
      </c>
      <c r="BU146" s="1">
        <v>0</v>
      </c>
      <c r="BV146" s="1">
        <v>0</v>
      </c>
      <c r="BW146" s="1">
        <v>0</v>
      </c>
      <c r="BX146" s="1">
        <v>0</v>
      </c>
      <c r="BY146" s="1">
        <v>0</v>
      </c>
      <c r="BZ146" s="1">
        <v>0</v>
      </c>
      <c r="CA146" s="1">
        <v>0</v>
      </c>
      <c r="CB146" s="1">
        <v>0</v>
      </c>
      <c r="CC146" s="1">
        <v>0</v>
      </c>
      <c r="CD146" s="1">
        <v>0</v>
      </c>
      <c r="CE146" s="2">
        <v>0</v>
      </c>
      <c r="CF146" s="2">
        <v>0</v>
      </c>
      <c r="CG146" s="2">
        <v>0</v>
      </c>
      <c r="CH146" s="2">
        <v>0</v>
      </c>
      <c r="CI146" s="2">
        <v>0</v>
      </c>
    </row>
    <row r="147" spans="1:88" x14ac:dyDescent="0.25">
      <c r="A147" s="1" t="s">
        <v>40</v>
      </c>
      <c r="B147" s="3">
        <f t="shared" si="66"/>
        <v>1.2195121951219513E-2</v>
      </c>
      <c r="C147" s="3">
        <f t="shared" si="67"/>
        <v>3.3333333333333333E-2</v>
      </c>
      <c r="D147" s="9" t="s">
        <v>172</v>
      </c>
      <c r="E147" s="1">
        <v>0</v>
      </c>
      <c r="F147" s="1">
        <v>0</v>
      </c>
      <c r="G147" s="1">
        <v>0</v>
      </c>
      <c r="H147" s="1">
        <v>0</v>
      </c>
      <c r="I147" s="1">
        <v>0</v>
      </c>
      <c r="J147" s="1">
        <v>0</v>
      </c>
      <c r="K147" s="1">
        <v>0</v>
      </c>
      <c r="L147" s="1">
        <v>0</v>
      </c>
      <c r="M147" s="1">
        <v>0</v>
      </c>
      <c r="N147" s="1">
        <v>0</v>
      </c>
      <c r="O147" s="1">
        <v>0</v>
      </c>
      <c r="P147" s="1">
        <v>0</v>
      </c>
      <c r="Q147" s="1">
        <v>0</v>
      </c>
      <c r="R147" s="1">
        <v>0</v>
      </c>
      <c r="S147" s="1">
        <v>0</v>
      </c>
      <c r="T147" s="1">
        <v>0</v>
      </c>
      <c r="U147" s="1">
        <v>0</v>
      </c>
      <c r="V147" s="1">
        <v>0</v>
      </c>
      <c r="W147" s="1">
        <v>0</v>
      </c>
      <c r="X147" s="1">
        <v>0</v>
      </c>
      <c r="Y147" s="1">
        <v>0</v>
      </c>
      <c r="Z147" s="1">
        <v>0</v>
      </c>
      <c r="AA147" s="1">
        <v>0</v>
      </c>
      <c r="AB147" s="1">
        <v>0</v>
      </c>
      <c r="AC147" s="1">
        <v>0</v>
      </c>
      <c r="AD147" s="1">
        <v>0</v>
      </c>
      <c r="AE147" s="1">
        <v>0</v>
      </c>
      <c r="AF147" s="1">
        <v>0</v>
      </c>
      <c r="AG147" s="1">
        <v>0</v>
      </c>
      <c r="AH147" s="1">
        <v>0</v>
      </c>
      <c r="AI147" s="1">
        <v>0</v>
      </c>
      <c r="AJ147" s="1">
        <v>0</v>
      </c>
      <c r="AK147" s="1">
        <v>0</v>
      </c>
      <c r="AL147" s="1">
        <v>0</v>
      </c>
      <c r="AM147" s="1">
        <v>0</v>
      </c>
      <c r="AN147" s="1">
        <v>0</v>
      </c>
      <c r="AO147" s="1">
        <v>0</v>
      </c>
      <c r="AP147" s="1">
        <v>0</v>
      </c>
      <c r="AQ147" s="1">
        <v>0</v>
      </c>
      <c r="AR147" s="1">
        <v>0</v>
      </c>
      <c r="AS147" s="1">
        <v>0</v>
      </c>
      <c r="AT147" s="1">
        <v>0</v>
      </c>
      <c r="AU147" s="1">
        <v>0</v>
      </c>
      <c r="AV147" s="1">
        <v>0</v>
      </c>
      <c r="AW147" s="1">
        <v>0</v>
      </c>
      <c r="AX147" s="1">
        <v>0</v>
      </c>
      <c r="AY147" s="1">
        <v>0</v>
      </c>
      <c r="AZ147" s="1">
        <v>0</v>
      </c>
      <c r="BA147" s="1">
        <v>0</v>
      </c>
      <c r="BB147" s="1">
        <v>0</v>
      </c>
      <c r="BC147" s="1">
        <v>1</v>
      </c>
      <c r="BD147" s="1">
        <v>0</v>
      </c>
      <c r="BE147" s="1">
        <v>0</v>
      </c>
      <c r="BF147" s="1">
        <v>0</v>
      </c>
      <c r="BG147" s="1">
        <v>0</v>
      </c>
      <c r="BH147" s="1">
        <v>0</v>
      </c>
      <c r="BI147" s="1">
        <v>0</v>
      </c>
      <c r="BJ147" s="1">
        <v>0</v>
      </c>
      <c r="BK147" s="1">
        <v>0</v>
      </c>
      <c r="BL147" s="1">
        <v>0</v>
      </c>
      <c r="BM147" s="1">
        <v>0</v>
      </c>
      <c r="BN147" s="1">
        <v>0</v>
      </c>
      <c r="BO147" s="1">
        <v>0</v>
      </c>
      <c r="BP147" s="1">
        <v>0</v>
      </c>
      <c r="BQ147" s="1">
        <v>0</v>
      </c>
      <c r="BR147" s="1">
        <v>0</v>
      </c>
      <c r="BS147" s="1">
        <v>0</v>
      </c>
      <c r="BT147" s="1">
        <v>0</v>
      </c>
      <c r="BU147" s="1">
        <v>0</v>
      </c>
      <c r="BV147" s="1">
        <v>0</v>
      </c>
      <c r="BW147" s="1">
        <v>0</v>
      </c>
      <c r="BX147" s="1">
        <v>0</v>
      </c>
      <c r="BY147" s="1">
        <v>0</v>
      </c>
      <c r="BZ147" s="1">
        <v>0</v>
      </c>
      <c r="CA147" s="1">
        <v>0</v>
      </c>
      <c r="CB147" s="1">
        <v>0</v>
      </c>
      <c r="CC147" s="1">
        <v>0</v>
      </c>
      <c r="CD147" s="1">
        <v>0</v>
      </c>
      <c r="CE147" s="2">
        <v>0</v>
      </c>
      <c r="CF147" s="2">
        <v>0</v>
      </c>
      <c r="CG147" s="2">
        <v>0</v>
      </c>
      <c r="CH147" s="2">
        <v>0</v>
      </c>
      <c r="CI147" s="2">
        <v>0</v>
      </c>
    </row>
    <row r="148" spans="1:88" x14ac:dyDescent="0.25">
      <c r="A148" s="1" t="s">
        <v>41</v>
      </c>
      <c r="B148" s="3">
        <f t="shared" si="66"/>
        <v>0.24390243902439024</v>
      </c>
      <c r="C148" s="3">
        <f t="shared" si="67"/>
        <v>0.3</v>
      </c>
      <c r="D148" s="9" t="s">
        <v>172</v>
      </c>
      <c r="E148" s="1">
        <v>0</v>
      </c>
      <c r="F148" s="1">
        <v>0</v>
      </c>
      <c r="G148" s="1">
        <v>0</v>
      </c>
      <c r="H148" s="1">
        <v>0</v>
      </c>
      <c r="I148" s="1">
        <v>0</v>
      </c>
      <c r="J148" s="1">
        <v>0</v>
      </c>
      <c r="K148" s="1">
        <v>0</v>
      </c>
      <c r="L148" s="1">
        <v>0</v>
      </c>
      <c r="M148" s="1">
        <v>0</v>
      </c>
      <c r="N148" s="1">
        <v>1</v>
      </c>
      <c r="O148" s="1">
        <v>2</v>
      </c>
      <c r="P148" s="1">
        <v>0</v>
      </c>
      <c r="Q148" s="1">
        <v>0</v>
      </c>
      <c r="R148" s="1">
        <v>0</v>
      </c>
      <c r="S148" s="1">
        <v>0</v>
      </c>
      <c r="T148" s="1">
        <v>0</v>
      </c>
      <c r="U148" s="1">
        <v>0</v>
      </c>
      <c r="V148" s="1">
        <v>0</v>
      </c>
      <c r="W148" s="1">
        <v>0</v>
      </c>
      <c r="X148" s="1">
        <v>1</v>
      </c>
      <c r="Y148" s="1">
        <v>0</v>
      </c>
      <c r="Z148" s="1">
        <v>1</v>
      </c>
      <c r="AA148" s="1">
        <v>0</v>
      </c>
      <c r="AB148" s="1">
        <v>0</v>
      </c>
      <c r="AC148" s="1">
        <v>1</v>
      </c>
      <c r="AD148" s="1">
        <v>0</v>
      </c>
      <c r="AE148" s="1">
        <v>1</v>
      </c>
      <c r="AF148" s="1">
        <v>0</v>
      </c>
      <c r="AG148" s="1">
        <v>0</v>
      </c>
      <c r="AH148" s="1">
        <v>0</v>
      </c>
      <c r="AI148" s="1">
        <v>0</v>
      </c>
      <c r="AJ148" s="1">
        <v>0</v>
      </c>
      <c r="AK148" s="1">
        <v>1</v>
      </c>
      <c r="AL148" s="1">
        <v>0</v>
      </c>
      <c r="AM148" s="1">
        <v>0</v>
      </c>
      <c r="AN148" s="1">
        <v>0</v>
      </c>
      <c r="AO148" s="1">
        <v>1</v>
      </c>
      <c r="AP148" s="1">
        <v>0</v>
      </c>
      <c r="AQ148" s="1">
        <v>0</v>
      </c>
      <c r="AR148" s="1">
        <v>0</v>
      </c>
      <c r="AS148" s="1">
        <v>0</v>
      </c>
      <c r="AT148" s="1">
        <v>0</v>
      </c>
      <c r="AU148" s="1">
        <v>0</v>
      </c>
      <c r="AV148" s="1">
        <v>0</v>
      </c>
      <c r="AW148" s="1">
        <v>0</v>
      </c>
      <c r="AX148" s="1">
        <v>1</v>
      </c>
      <c r="AY148" s="1">
        <v>2</v>
      </c>
      <c r="AZ148" s="1">
        <v>0</v>
      </c>
      <c r="BA148" s="1">
        <v>0</v>
      </c>
      <c r="BB148" s="1">
        <v>0</v>
      </c>
      <c r="BC148" s="1">
        <v>0</v>
      </c>
      <c r="BD148" s="1">
        <v>0</v>
      </c>
      <c r="BE148" s="1">
        <v>0</v>
      </c>
      <c r="BF148" s="1">
        <v>0</v>
      </c>
      <c r="BG148" s="1">
        <v>0</v>
      </c>
      <c r="BH148" s="1">
        <v>0</v>
      </c>
      <c r="BI148" s="1">
        <v>1</v>
      </c>
      <c r="BJ148" s="1">
        <v>0</v>
      </c>
      <c r="BK148" s="1">
        <v>0</v>
      </c>
      <c r="BL148" s="1">
        <v>0</v>
      </c>
      <c r="BM148" s="1">
        <v>0</v>
      </c>
      <c r="BN148" s="1">
        <v>0</v>
      </c>
      <c r="BO148" s="1">
        <v>1</v>
      </c>
      <c r="BP148" s="1">
        <v>0</v>
      </c>
      <c r="BQ148" s="1">
        <v>0</v>
      </c>
      <c r="BR148" s="1">
        <v>0</v>
      </c>
      <c r="BS148" s="1">
        <v>0</v>
      </c>
      <c r="BT148" s="1">
        <v>0</v>
      </c>
      <c r="BU148" s="1">
        <v>1</v>
      </c>
      <c r="BV148" s="1">
        <v>1</v>
      </c>
      <c r="BW148" s="1">
        <v>0</v>
      </c>
      <c r="BX148" s="1">
        <v>1</v>
      </c>
      <c r="BY148" s="1">
        <v>1</v>
      </c>
      <c r="BZ148" s="1">
        <v>0</v>
      </c>
      <c r="CA148" s="1">
        <v>0</v>
      </c>
      <c r="CB148" s="1">
        <v>0</v>
      </c>
      <c r="CC148" s="1">
        <v>0</v>
      </c>
      <c r="CD148" s="1">
        <v>0</v>
      </c>
      <c r="CE148" s="2">
        <v>0</v>
      </c>
      <c r="CF148" s="2">
        <v>0</v>
      </c>
      <c r="CG148" s="2">
        <v>1</v>
      </c>
      <c r="CH148" s="2">
        <v>1</v>
      </c>
      <c r="CI148" s="2">
        <v>0</v>
      </c>
    </row>
    <row r="149" spans="1:88" x14ac:dyDescent="0.25">
      <c r="A149" s="1" t="s">
        <v>42</v>
      </c>
      <c r="B149" s="3">
        <f t="shared" si="66"/>
        <v>1.4512195121951219</v>
      </c>
      <c r="C149" s="3">
        <f t="shared" si="67"/>
        <v>1.8333333333333333</v>
      </c>
      <c r="D149" s="9" t="s">
        <v>174</v>
      </c>
      <c r="E149" s="1">
        <v>2</v>
      </c>
      <c r="F149" s="1">
        <v>2</v>
      </c>
      <c r="G149" s="1">
        <v>0</v>
      </c>
      <c r="H149" s="1">
        <v>0</v>
      </c>
      <c r="I149" s="1">
        <v>1</v>
      </c>
      <c r="J149" s="1">
        <v>1</v>
      </c>
      <c r="K149" s="1">
        <v>0</v>
      </c>
      <c r="L149" s="1">
        <v>2</v>
      </c>
      <c r="M149" s="1">
        <v>0</v>
      </c>
      <c r="N149" s="1">
        <v>1</v>
      </c>
      <c r="O149" s="1">
        <v>0</v>
      </c>
      <c r="P149" s="1">
        <v>2</v>
      </c>
      <c r="Q149" s="1">
        <v>0</v>
      </c>
      <c r="R149" s="1">
        <v>2</v>
      </c>
      <c r="S149" s="1">
        <v>3</v>
      </c>
      <c r="T149" s="1">
        <v>0</v>
      </c>
      <c r="U149" s="1">
        <v>0</v>
      </c>
      <c r="V149" s="1">
        <v>0</v>
      </c>
      <c r="W149" s="1">
        <v>1</v>
      </c>
      <c r="X149" s="1">
        <v>0</v>
      </c>
      <c r="Y149" s="1">
        <v>0</v>
      </c>
      <c r="Z149" s="1">
        <v>9</v>
      </c>
      <c r="AA149" s="1">
        <v>3</v>
      </c>
      <c r="AB149" s="1">
        <v>0</v>
      </c>
      <c r="AC149" s="1">
        <v>1</v>
      </c>
      <c r="AD149" s="1">
        <v>3</v>
      </c>
      <c r="AE149" s="1">
        <v>1</v>
      </c>
      <c r="AF149" s="1">
        <v>0</v>
      </c>
      <c r="AG149" s="1">
        <v>1</v>
      </c>
      <c r="AH149" s="1">
        <v>0</v>
      </c>
      <c r="AI149" s="1">
        <v>3</v>
      </c>
      <c r="AJ149" s="1">
        <v>0</v>
      </c>
      <c r="AK149" s="1">
        <v>6</v>
      </c>
      <c r="AL149" s="1">
        <v>5</v>
      </c>
      <c r="AM149" s="1">
        <v>0</v>
      </c>
      <c r="AN149" s="1">
        <v>0</v>
      </c>
      <c r="AO149" s="1">
        <v>1</v>
      </c>
      <c r="AP149" s="1">
        <v>0</v>
      </c>
      <c r="AQ149" s="1">
        <v>1</v>
      </c>
      <c r="AR149" s="1">
        <v>0</v>
      </c>
      <c r="AS149" s="1">
        <v>1</v>
      </c>
      <c r="AT149" s="1">
        <v>1</v>
      </c>
      <c r="AU149" s="1">
        <v>1</v>
      </c>
      <c r="AV149" s="1">
        <v>0</v>
      </c>
      <c r="AW149" s="1">
        <v>0</v>
      </c>
      <c r="AX149" s="1">
        <v>3</v>
      </c>
      <c r="AY149" s="1">
        <v>0</v>
      </c>
      <c r="AZ149" s="1">
        <v>1</v>
      </c>
      <c r="BA149" s="1">
        <v>0</v>
      </c>
      <c r="BB149" s="1">
        <v>1</v>
      </c>
      <c r="BC149" s="1">
        <v>2</v>
      </c>
      <c r="BD149" s="1">
        <v>3</v>
      </c>
      <c r="BE149" s="1">
        <v>5</v>
      </c>
      <c r="BF149" s="1">
        <v>1</v>
      </c>
      <c r="BG149" s="1">
        <v>1</v>
      </c>
      <c r="BH149" s="1">
        <v>3</v>
      </c>
      <c r="BI149" s="1">
        <v>0</v>
      </c>
      <c r="BJ149" s="1">
        <v>1</v>
      </c>
      <c r="BK149" s="1">
        <v>5</v>
      </c>
      <c r="BL149" s="1">
        <v>0</v>
      </c>
      <c r="BM149" s="1">
        <v>0</v>
      </c>
      <c r="BN149" s="1">
        <v>2</v>
      </c>
      <c r="BO149" s="1">
        <v>1</v>
      </c>
      <c r="BP149" s="1">
        <v>2</v>
      </c>
      <c r="BQ149" s="1">
        <v>1</v>
      </c>
      <c r="BR149" s="1">
        <v>4</v>
      </c>
      <c r="BS149" s="1">
        <v>3</v>
      </c>
      <c r="BT149" s="1">
        <v>7</v>
      </c>
      <c r="BU149" s="1">
        <v>0</v>
      </c>
      <c r="BV149" s="1">
        <v>3</v>
      </c>
      <c r="BW149" s="1">
        <v>1</v>
      </c>
      <c r="BX149" s="1">
        <v>2</v>
      </c>
      <c r="BY149" s="1">
        <v>3</v>
      </c>
      <c r="BZ149" s="1">
        <v>0</v>
      </c>
      <c r="CA149" s="1">
        <v>0</v>
      </c>
      <c r="CB149" s="1">
        <v>0</v>
      </c>
      <c r="CC149" s="1">
        <v>1</v>
      </c>
      <c r="CD149" s="1">
        <v>0</v>
      </c>
      <c r="CE149" s="2">
        <v>4</v>
      </c>
      <c r="CF149" s="2">
        <v>1</v>
      </c>
      <c r="CG149" s="2">
        <v>2</v>
      </c>
      <c r="CH149" s="2">
        <v>2</v>
      </c>
      <c r="CI149" s="2">
        <v>1</v>
      </c>
    </row>
    <row r="150" spans="1:88" x14ac:dyDescent="0.25">
      <c r="A150" s="1" t="s">
        <v>43</v>
      </c>
      <c r="B150" s="3">
        <f t="shared" si="66"/>
        <v>4.8414634146341466</v>
      </c>
      <c r="C150" s="3">
        <f t="shared" si="67"/>
        <v>4.2</v>
      </c>
      <c r="D150" s="9" t="s">
        <v>173</v>
      </c>
      <c r="E150" s="1">
        <v>4</v>
      </c>
      <c r="F150" s="1">
        <v>7</v>
      </c>
      <c r="G150" s="1">
        <v>2</v>
      </c>
      <c r="H150" s="1">
        <v>1</v>
      </c>
      <c r="I150" s="1">
        <v>6</v>
      </c>
      <c r="J150" s="1">
        <v>6</v>
      </c>
      <c r="K150" s="1">
        <v>2</v>
      </c>
      <c r="L150" s="1">
        <v>8</v>
      </c>
      <c r="M150" s="1">
        <v>10</v>
      </c>
      <c r="N150" s="1">
        <v>4</v>
      </c>
      <c r="O150" s="1">
        <v>1</v>
      </c>
      <c r="P150" s="1">
        <v>2</v>
      </c>
      <c r="Q150" s="1">
        <v>4</v>
      </c>
      <c r="R150" s="1">
        <v>6</v>
      </c>
      <c r="S150" s="1">
        <v>7</v>
      </c>
      <c r="T150" s="1">
        <v>8</v>
      </c>
      <c r="U150" s="1">
        <v>4</v>
      </c>
      <c r="V150" s="1">
        <v>0</v>
      </c>
      <c r="W150" s="1">
        <v>2</v>
      </c>
      <c r="X150" s="1">
        <v>8</v>
      </c>
      <c r="Y150" s="1">
        <v>0</v>
      </c>
      <c r="Z150" s="1">
        <v>19</v>
      </c>
      <c r="AA150" s="1">
        <v>8</v>
      </c>
      <c r="AB150" s="1">
        <v>12</v>
      </c>
      <c r="AC150" s="1">
        <v>7</v>
      </c>
      <c r="AD150" s="1">
        <v>6</v>
      </c>
      <c r="AE150" s="1">
        <v>0</v>
      </c>
      <c r="AF150" s="1">
        <v>2</v>
      </c>
      <c r="AG150" s="1">
        <v>11</v>
      </c>
      <c r="AH150" s="1">
        <v>1</v>
      </c>
      <c r="AI150" s="1">
        <v>6</v>
      </c>
      <c r="AJ150" s="1">
        <v>11</v>
      </c>
      <c r="AK150" s="1">
        <v>3</v>
      </c>
      <c r="AL150" s="1">
        <v>5</v>
      </c>
      <c r="AM150" s="1">
        <v>10</v>
      </c>
      <c r="AN150" s="1">
        <v>6</v>
      </c>
      <c r="AO150" s="1">
        <v>5</v>
      </c>
      <c r="AP150" s="1">
        <v>1</v>
      </c>
      <c r="AQ150" s="1">
        <v>10</v>
      </c>
      <c r="AR150" s="1">
        <v>1</v>
      </c>
      <c r="AS150" s="1">
        <v>1</v>
      </c>
      <c r="AT150" s="1">
        <v>9</v>
      </c>
      <c r="AU150" s="1">
        <v>7</v>
      </c>
      <c r="AV150" s="1">
        <v>2</v>
      </c>
      <c r="AW150" s="1">
        <v>0</v>
      </c>
      <c r="AX150" s="1">
        <v>3</v>
      </c>
      <c r="AY150" s="1">
        <v>0</v>
      </c>
      <c r="AZ150" s="1">
        <v>5</v>
      </c>
      <c r="BA150" s="1">
        <v>14</v>
      </c>
      <c r="BB150" s="1">
        <v>0</v>
      </c>
      <c r="BC150" s="1">
        <v>1</v>
      </c>
      <c r="BD150" s="1">
        <v>5</v>
      </c>
      <c r="BE150" s="1">
        <v>0</v>
      </c>
      <c r="BF150" s="1">
        <v>7</v>
      </c>
      <c r="BG150" s="1">
        <v>2</v>
      </c>
      <c r="BH150" s="1">
        <v>3</v>
      </c>
      <c r="BI150" s="1">
        <v>0</v>
      </c>
      <c r="BJ150" s="1">
        <v>7</v>
      </c>
      <c r="BK150" s="1">
        <v>2</v>
      </c>
      <c r="BL150" s="1">
        <v>7</v>
      </c>
      <c r="BM150" s="1">
        <v>2</v>
      </c>
      <c r="BN150" s="1">
        <v>8</v>
      </c>
      <c r="BO150" s="1">
        <v>2</v>
      </c>
      <c r="BP150" s="1">
        <v>1</v>
      </c>
      <c r="BQ150" s="1">
        <v>1</v>
      </c>
      <c r="BR150" s="1">
        <v>4</v>
      </c>
      <c r="BS150" s="1">
        <v>10</v>
      </c>
      <c r="BT150" s="1">
        <v>9</v>
      </c>
      <c r="BU150" s="1">
        <v>4</v>
      </c>
      <c r="BV150" s="1">
        <v>7</v>
      </c>
      <c r="BW150" s="1">
        <v>3</v>
      </c>
      <c r="BX150" s="1">
        <v>2</v>
      </c>
      <c r="BY150" s="1">
        <v>12</v>
      </c>
      <c r="BZ150" s="1">
        <v>5</v>
      </c>
      <c r="CA150" s="1">
        <v>3</v>
      </c>
      <c r="CB150" s="1">
        <v>4</v>
      </c>
      <c r="CC150" s="1">
        <v>2</v>
      </c>
      <c r="CD150" s="1">
        <v>6</v>
      </c>
      <c r="CE150" s="2">
        <v>7</v>
      </c>
      <c r="CF150" s="2">
        <v>0</v>
      </c>
      <c r="CG150" s="2">
        <v>2</v>
      </c>
      <c r="CH150" s="2">
        <v>12</v>
      </c>
      <c r="CI150" s="2">
        <v>3</v>
      </c>
    </row>
    <row r="151" spans="1:88" x14ac:dyDescent="0.25">
      <c r="A151" s="1" t="s">
        <v>44</v>
      </c>
      <c r="B151" s="3">
        <f t="shared" si="66"/>
        <v>3.9268292682926829</v>
      </c>
      <c r="C151" s="3">
        <f t="shared" si="67"/>
        <v>4.4000000000000004</v>
      </c>
      <c r="D151" s="9" t="s">
        <v>172</v>
      </c>
      <c r="E151" s="1">
        <v>0</v>
      </c>
      <c r="F151" s="1">
        <v>0</v>
      </c>
      <c r="G151" s="1">
        <v>4</v>
      </c>
      <c r="H151" s="1">
        <v>2</v>
      </c>
      <c r="I151" s="1">
        <v>4</v>
      </c>
      <c r="J151" s="1">
        <v>9</v>
      </c>
      <c r="K151" s="1">
        <v>0</v>
      </c>
      <c r="L151" s="1">
        <v>1</v>
      </c>
      <c r="M151" s="1">
        <v>4</v>
      </c>
      <c r="N151" s="1">
        <v>2</v>
      </c>
      <c r="O151" s="1">
        <v>1</v>
      </c>
      <c r="P151" s="1">
        <v>0</v>
      </c>
      <c r="Q151" s="1">
        <v>2</v>
      </c>
      <c r="R151" s="1">
        <v>7</v>
      </c>
      <c r="S151" s="1">
        <v>0</v>
      </c>
      <c r="T151" s="1">
        <v>7</v>
      </c>
      <c r="U151" s="1">
        <v>3</v>
      </c>
      <c r="V151" s="1">
        <v>0</v>
      </c>
      <c r="W151" s="1">
        <v>2</v>
      </c>
      <c r="X151" s="1">
        <v>6</v>
      </c>
      <c r="Y151" s="1">
        <v>0</v>
      </c>
      <c r="Z151" s="1">
        <v>12</v>
      </c>
      <c r="AA151" s="1">
        <v>2</v>
      </c>
      <c r="AB151" s="1">
        <v>3</v>
      </c>
      <c r="AC151" s="1">
        <v>12</v>
      </c>
      <c r="AD151" s="1">
        <v>0</v>
      </c>
      <c r="AE151" s="1">
        <v>3</v>
      </c>
      <c r="AF151" s="1">
        <v>3</v>
      </c>
      <c r="AG151" s="1">
        <v>5</v>
      </c>
      <c r="AH151" s="1">
        <v>3</v>
      </c>
      <c r="AI151" s="1">
        <v>15</v>
      </c>
      <c r="AJ151" s="1">
        <v>4</v>
      </c>
      <c r="AK151" s="1">
        <v>1</v>
      </c>
      <c r="AL151" s="1">
        <v>2</v>
      </c>
      <c r="AM151" s="1">
        <v>8</v>
      </c>
      <c r="AN151" s="1">
        <v>3</v>
      </c>
      <c r="AO151" s="1">
        <v>1</v>
      </c>
      <c r="AP151" s="1">
        <v>4</v>
      </c>
      <c r="AQ151" s="1">
        <v>2</v>
      </c>
      <c r="AR151" s="1">
        <v>1</v>
      </c>
      <c r="AS151" s="1">
        <v>14</v>
      </c>
      <c r="AT151" s="1">
        <v>5</v>
      </c>
      <c r="AU151" s="1">
        <v>0</v>
      </c>
      <c r="AV151" s="1">
        <v>2</v>
      </c>
      <c r="AW151" s="1">
        <v>6</v>
      </c>
      <c r="AX151" s="1">
        <v>1</v>
      </c>
      <c r="AY151" s="1">
        <v>0</v>
      </c>
      <c r="AZ151" s="1">
        <v>1</v>
      </c>
      <c r="BA151" s="1">
        <v>5</v>
      </c>
      <c r="BB151" s="1">
        <v>5</v>
      </c>
      <c r="BC151" s="1">
        <v>5</v>
      </c>
      <c r="BD151" s="1">
        <v>4</v>
      </c>
      <c r="BE151" s="1">
        <v>1</v>
      </c>
      <c r="BF151" s="1">
        <v>10</v>
      </c>
      <c r="BG151" s="1">
        <v>5</v>
      </c>
      <c r="BH151" s="1">
        <v>2</v>
      </c>
      <c r="BI151" s="1">
        <v>3</v>
      </c>
      <c r="BJ151" s="1">
        <v>3</v>
      </c>
      <c r="BK151" s="1">
        <v>1</v>
      </c>
      <c r="BL151" s="1">
        <v>2</v>
      </c>
      <c r="BM151" s="1">
        <v>9</v>
      </c>
      <c r="BN151" s="1">
        <v>12</v>
      </c>
      <c r="BO151" s="1">
        <v>1</v>
      </c>
      <c r="BP151" s="1">
        <v>2</v>
      </c>
      <c r="BQ151" s="1">
        <v>1</v>
      </c>
      <c r="BR151" s="1">
        <v>5</v>
      </c>
      <c r="BS151" s="1">
        <v>4</v>
      </c>
      <c r="BT151" s="1">
        <v>10</v>
      </c>
      <c r="BU151" s="1">
        <v>9</v>
      </c>
      <c r="BV151" s="1">
        <v>2</v>
      </c>
      <c r="BW151" s="1">
        <v>5</v>
      </c>
      <c r="BX151" s="1">
        <v>6</v>
      </c>
      <c r="BY151" s="1">
        <v>4</v>
      </c>
      <c r="BZ151" s="1">
        <v>8</v>
      </c>
      <c r="CA151" s="1">
        <v>2</v>
      </c>
      <c r="CB151" s="1">
        <v>8</v>
      </c>
      <c r="CC151" s="1">
        <v>0</v>
      </c>
      <c r="CD151" s="1">
        <v>6</v>
      </c>
      <c r="CE151" s="2">
        <v>2</v>
      </c>
      <c r="CF151" s="2">
        <v>3</v>
      </c>
      <c r="CG151" s="2">
        <v>3</v>
      </c>
      <c r="CH151" s="2">
        <v>7</v>
      </c>
      <c r="CI151" s="2">
        <v>5</v>
      </c>
    </row>
    <row r="152" spans="1:88" x14ac:dyDescent="0.25">
      <c r="A152" s="1" t="s">
        <v>45</v>
      </c>
      <c r="B152" s="3">
        <f t="shared" si="66"/>
        <v>0.69512195121951215</v>
      </c>
      <c r="C152" s="3">
        <f t="shared" si="67"/>
        <v>0.8</v>
      </c>
      <c r="D152" s="9" t="s">
        <v>172</v>
      </c>
      <c r="E152" s="1">
        <v>1</v>
      </c>
      <c r="F152" s="1">
        <v>1</v>
      </c>
      <c r="G152" s="1">
        <v>0</v>
      </c>
      <c r="H152" s="1">
        <v>0</v>
      </c>
      <c r="I152" s="1">
        <v>0</v>
      </c>
      <c r="J152" s="1">
        <v>0</v>
      </c>
      <c r="K152" s="1">
        <v>0</v>
      </c>
      <c r="L152" s="1">
        <v>4</v>
      </c>
      <c r="M152" s="1">
        <v>0</v>
      </c>
      <c r="N152" s="1">
        <v>1</v>
      </c>
      <c r="O152" s="1">
        <v>0</v>
      </c>
      <c r="P152" s="1">
        <v>0</v>
      </c>
      <c r="Q152" s="1">
        <v>3</v>
      </c>
      <c r="R152" s="1">
        <v>1</v>
      </c>
      <c r="S152" s="1">
        <v>1</v>
      </c>
      <c r="T152" s="1">
        <v>1</v>
      </c>
      <c r="U152" s="1">
        <v>0</v>
      </c>
      <c r="V152" s="1">
        <v>0</v>
      </c>
      <c r="W152" s="1">
        <v>1</v>
      </c>
      <c r="X152" s="1">
        <v>0</v>
      </c>
      <c r="Y152" s="1">
        <v>1</v>
      </c>
      <c r="Z152" s="1">
        <v>0</v>
      </c>
      <c r="AA152" s="1">
        <v>0</v>
      </c>
      <c r="AB152" s="1">
        <v>0</v>
      </c>
      <c r="AC152" s="1">
        <v>0</v>
      </c>
      <c r="AD152" s="1">
        <v>0</v>
      </c>
      <c r="AE152" s="1">
        <v>1</v>
      </c>
      <c r="AF152" s="1">
        <v>0</v>
      </c>
      <c r="AG152" s="1">
        <v>0</v>
      </c>
      <c r="AH152" s="1">
        <v>0</v>
      </c>
      <c r="AI152" s="1">
        <v>1</v>
      </c>
      <c r="AJ152" s="1">
        <v>0</v>
      </c>
      <c r="AK152" s="1">
        <v>0</v>
      </c>
      <c r="AL152" s="1">
        <v>0</v>
      </c>
      <c r="AM152" s="1">
        <v>0</v>
      </c>
      <c r="AN152" s="1">
        <v>2</v>
      </c>
      <c r="AO152" s="1">
        <v>1</v>
      </c>
      <c r="AP152" s="1">
        <v>4</v>
      </c>
      <c r="AQ152" s="1">
        <v>0</v>
      </c>
      <c r="AR152" s="1">
        <v>0</v>
      </c>
      <c r="AS152" s="1">
        <v>0</v>
      </c>
      <c r="AT152" s="1">
        <v>0</v>
      </c>
      <c r="AU152" s="1">
        <v>0</v>
      </c>
      <c r="AV152" s="1">
        <v>0</v>
      </c>
      <c r="AW152" s="1">
        <v>3</v>
      </c>
      <c r="AX152" s="1">
        <v>0</v>
      </c>
      <c r="AY152" s="1">
        <v>0</v>
      </c>
      <c r="AZ152" s="1">
        <v>0</v>
      </c>
      <c r="BA152" s="1">
        <v>0</v>
      </c>
      <c r="BB152" s="1">
        <v>1</v>
      </c>
      <c r="BC152" s="1">
        <v>1</v>
      </c>
      <c r="BD152" s="1">
        <v>2</v>
      </c>
      <c r="BE152" s="1">
        <v>1</v>
      </c>
      <c r="BF152" s="1">
        <v>0</v>
      </c>
      <c r="BG152" s="1">
        <v>0</v>
      </c>
      <c r="BH152" s="1">
        <v>0</v>
      </c>
      <c r="BI152" s="1">
        <v>2</v>
      </c>
      <c r="BJ152" s="1">
        <v>0</v>
      </c>
      <c r="BK152" s="1">
        <v>1</v>
      </c>
      <c r="BL152" s="1">
        <v>0</v>
      </c>
      <c r="BM152" s="1">
        <v>1</v>
      </c>
      <c r="BN152" s="1">
        <v>4</v>
      </c>
      <c r="BO152" s="1">
        <v>1</v>
      </c>
      <c r="BP152" s="1">
        <v>0</v>
      </c>
      <c r="BQ152" s="1">
        <v>0</v>
      </c>
      <c r="BR152" s="1">
        <v>0</v>
      </c>
      <c r="BS152" s="1">
        <v>3</v>
      </c>
      <c r="BT152" s="1">
        <v>0</v>
      </c>
      <c r="BU152" s="1">
        <v>0</v>
      </c>
      <c r="BV152" s="1">
        <v>1</v>
      </c>
      <c r="BW152" s="1">
        <v>0</v>
      </c>
      <c r="BX152" s="1">
        <v>0</v>
      </c>
      <c r="BY152" s="1">
        <v>2</v>
      </c>
      <c r="BZ152" s="1">
        <v>1</v>
      </c>
      <c r="CA152" s="1">
        <v>2</v>
      </c>
      <c r="CB152" s="1">
        <v>1</v>
      </c>
      <c r="CC152" s="1">
        <v>0</v>
      </c>
      <c r="CD152" s="1">
        <v>0</v>
      </c>
      <c r="CE152" s="2">
        <v>0</v>
      </c>
      <c r="CF152" s="2">
        <v>0</v>
      </c>
      <c r="CG152" s="2">
        <v>5</v>
      </c>
      <c r="CH152" s="2">
        <v>1</v>
      </c>
      <c r="CI152" s="2">
        <v>1</v>
      </c>
    </row>
    <row r="153" spans="1:88" x14ac:dyDescent="0.25">
      <c r="A153" s="1" t="s">
        <v>46</v>
      </c>
      <c r="B153" s="3">
        <f t="shared" si="66"/>
        <v>0</v>
      </c>
      <c r="C153" s="3">
        <f t="shared" si="67"/>
        <v>0</v>
      </c>
      <c r="D153" s="9" t="s">
        <v>172</v>
      </c>
      <c r="E153" s="1">
        <v>0</v>
      </c>
      <c r="F153" s="1">
        <v>0</v>
      </c>
      <c r="G153" s="1">
        <v>0</v>
      </c>
      <c r="H153" s="1">
        <v>0</v>
      </c>
      <c r="I153" s="1">
        <v>0</v>
      </c>
      <c r="J153" s="1">
        <v>0</v>
      </c>
      <c r="K153" s="1">
        <v>0</v>
      </c>
      <c r="L153" s="1">
        <v>0</v>
      </c>
      <c r="M153" s="1">
        <v>0</v>
      </c>
      <c r="N153" s="1">
        <v>0</v>
      </c>
      <c r="O153" s="1">
        <v>0</v>
      </c>
      <c r="P153" s="1">
        <v>0</v>
      </c>
      <c r="Q153" s="1">
        <v>0</v>
      </c>
      <c r="R153" s="1">
        <v>0</v>
      </c>
      <c r="S153" s="1">
        <v>0</v>
      </c>
      <c r="T153" s="1">
        <v>0</v>
      </c>
      <c r="U153" s="1">
        <v>0</v>
      </c>
      <c r="V153" s="1">
        <v>0</v>
      </c>
      <c r="W153" s="1">
        <v>0</v>
      </c>
      <c r="X153" s="1">
        <v>0</v>
      </c>
      <c r="Y153" s="1">
        <v>0</v>
      </c>
      <c r="Z153" s="1">
        <v>0</v>
      </c>
      <c r="AA153" s="1">
        <v>0</v>
      </c>
      <c r="AB153" s="1">
        <v>0</v>
      </c>
      <c r="AC153" s="1">
        <v>0</v>
      </c>
      <c r="AD153" s="1">
        <v>0</v>
      </c>
      <c r="AE153" s="1">
        <v>0</v>
      </c>
      <c r="AF153" s="1">
        <v>0</v>
      </c>
      <c r="AG153" s="1">
        <v>0</v>
      </c>
      <c r="AH153" s="1">
        <v>0</v>
      </c>
      <c r="AI153" s="1">
        <v>0</v>
      </c>
      <c r="AJ153" s="1">
        <v>0</v>
      </c>
      <c r="AK153" s="1">
        <v>0</v>
      </c>
      <c r="AL153" s="1">
        <v>0</v>
      </c>
      <c r="AM153" s="1">
        <v>0</v>
      </c>
      <c r="AN153" s="1">
        <v>0</v>
      </c>
      <c r="AO153" s="1">
        <v>0</v>
      </c>
      <c r="AP153" s="1">
        <v>0</v>
      </c>
      <c r="AQ153" s="1">
        <v>0</v>
      </c>
      <c r="AR153" s="1">
        <v>0</v>
      </c>
      <c r="AS153" s="1">
        <v>0</v>
      </c>
      <c r="AT153" s="1">
        <v>0</v>
      </c>
      <c r="AU153" s="1">
        <v>0</v>
      </c>
      <c r="AV153" s="1">
        <v>0</v>
      </c>
      <c r="AW153" s="1">
        <v>0</v>
      </c>
      <c r="AX153" s="1">
        <v>0</v>
      </c>
      <c r="AY153" s="1">
        <v>0</v>
      </c>
      <c r="AZ153" s="1">
        <v>0</v>
      </c>
      <c r="BA153" s="1">
        <v>0</v>
      </c>
      <c r="BB153" s="1">
        <v>0</v>
      </c>
      <c r="BC153" s="1">
        <v>0</v>
      </c>
      <c r="BD153" s="1">
        <v>0</v>
      </c>
      <c r="BE153" s="1">
        <v>0</v>
      </c>
      <c r="BF153" s="1">
        <v>0</v>
      </c>
      <c r="BG153" s="1">
        <v>0</v>
      </c>
      <c r="BH153" s="1">
        <v>0</v>
      </c>
      <c r="BI153" s="1">
        <v>0</v>
      </c>
      <c r="BJ153" s="1">
        <v>0</v>
      </c>
      <c r="BK153" s="1">
        <v>0</v>
      </c>
      <c r="BL153" s="1">
        <v>0</v>
      </c>
      <c r="BM153" s="1">
        <v>0</v>
      </c>
      <c r="BN153" s="1">
        <v>0</v>
      </c>
      <c r="BO153" s="1">
        <v>0</v>
      </c>
      <c r="BP153" s="1">
        <v>0</v>
      </c>
      <c r="BQ153" s="1">
        <v>0</v>
      </c>
      <c r="BR153" s="1">
        <v>0</v>
      </c>
      <c r="BS153" s="1">
        <v>0</v>
      </c>
      <c r="BT153" s="1">
        <v>0</v>
      </c>
      <c r="BU153" s="1">
        <v>0</v>
      </c>
      <c r="BV153" s="1">
        <v>0</v>
      </c>
      <c r="BW153" s="1">
        <v>0</v>
      </c>
      <c r="BX153" s="1">
        <v>0</v>
      </c>
      <c r="BY153" s="1">
        <v>0</v>
      </c>
      <c r="BZ153" s="1">
        <v>0</v>
      </c>
      <c r="CA153" s="1">
        <v>0</v>
      </c>
      <c r="CB153" s="1">
        <v>0</v>
      </c>
      <c r="CC153" s="1">
        <v>0</v>
      </c>
      <c r="CD153" s="1">
        <v>0</v>
      </c>
      <c r="CE153" s="2">
        <v>0</v>
      </c>
      <c r="CF153" s="2">
        <v>0</v>
      </c>
      <c r="CG153" s="2">
        <v>0</v>
      </c>
      <c r="CH153" s="2">
        <v>0</v>
      </c>
      <c r="CI153" s="2">
        <v>0</v>
      </c>
    </row>
    <row r="154" spans="1:88" x14ac:dyDescent="0.25">
      <c r="A154" s="1" t="s">
        <v>47</v>
      </c>
      <c r="B154" s="3">
        <f t="shared" si="66"/>
        <v>0</v>
      </c>
      <c r="C154" s="3">
        <f t="shared" si="67"/>
        <v>0</v>
      </c>
      <c r="D154" s="9" t="s">
        <v>172</v>
      </c>
      <c r="E154" s="1">
        <v>0</v>
      </c>
      <c r="F154" s="1">
        <v>0</v>
      </c>
      <c r="G154" s="1">
        <v>0</v>
      </c>
      <c r="H154" s="1">
        <v>0</v>
      </c>
      <c r="I154" s="1">
        <v>0</v>
      </c>
      <c r="J154" s="1">
        <v>0</v>
      </c>
      <c r="K154" s="1">
        <v>0</v>
      </c>
      <c r="L154" s="1">
        <v>0</v>
      </c>
      <c r="M154" s="1">
        <v>0</v>
      </c>
      <c r="N154" s="1">
        <v>0</v>
      </c>
      <c r="O154" s="1">
        <v>0</v>
      </c>
      <c r="P154" s="1">
        <v>0</v>
      </c>
      <c r="Q154" s="1">
        <v>0</v>
      </c>
      <c r="R154" s="1">
        <v>0</v>
      </c>
      <c r="S154" s="1">
        <v>0</v>
      </c>
      <c r="T154" s="1">
        <v>0</v>
      </c>
      <c r="U154" s="1">
        <v>0</v>
      </c>
      <c r="V154" s="1">
        <v>0</v>
      </c>
      <c r="W154" s="1">
        <v>0</v>
      </c>
      <c r="X154" s="1">
        <v>0</v>
      </c>
      <c r="Y154" s="1">
        <v>0</v>
      </c>
      <c r="Z154" s="1">
        <v>0</v>
      </c>
      <c r="AA154" s="1">
        <v>0</v>
      </c>
      <c r="AB154" s="1">
        <v>0</v>
      </c>
      <c r="AC154" s="1">
        <v>0</v>
      </c>
      <c r="AD154" s="1">
        <v>0</v>
      </c>
      <c r="AE154" s="1">
        <v>0</v>
      </c>
      <c r="AF154" s="1">
        <v>0</v>
      </c>
      <c r="AG154" s="1">
        <v>0</v>
      </c>
      <c r="AH154" s="1">
        <v>0</v>
      </c>
      <c r="AI154" s="1">
        <v>0</v>
      </c>
      <c r="AJ154" s="1">
        <v>0</v>
      </c>
      <c r="AK154" s="1">
        <v>0</v>
      </c>
      <c r="AL154" s="1">
        <v>0</v>
      </c>
      <c r="AM154" s="1">
        <v>0</v>
      </c>
      <c r="AN154" s="1">
        <v>0</v>
      </c>
      <c r="AO154" s="1">
        <v>0</v>
      </c>
      <c r="AP154" s="1">
        <v>0</v>
      </c>
      <c r="AQ154" s="1">
        <v>0</v>
      </c>
      <c r="AR154" s="1">
        <v>0</v>
      </c>
      <c r="AS154" s="1">
        <v>0</v>
      </c>
      <c r="AT154" s="1">
        <v>0</v>
      </c>
      <c r="AU154" s="1">
        <v>0</v>
      </c>
      <c r="AV154" s="1">
        <v>0</v>
      </c>
      <c r="AW154" s="1">
        <v>0</v>
      </c>
      <c r="AX154" s="1">
        <v>0</v>
      </c>
      <c r="AY154" s="1">
        <v>0</v>
      </c>
      <c r="AZ154" s="1">
        <v>0</v>
      </c>
      <c r="BA154" s="1">
        <v>0</v>
      </c>
      <c r="BB154" s="1">
        <v>0</v>
      </c>
      <c r="BC154" s="1">
        <v>0</v>
      </c>
      <c r="BD154" s="1">
        <v>0</v>
      </c>
      <c r="BE154" s="1">
        <v>0</v>
      </c>
      <c r="BF154" s="1">
        <v>0</v>
      </c>
      <c r="BG154" s="1">
        <v>0</v>
      </c>
      <c r="BH154" s="1">
        <v>0</v>
      </c>
      <c r="BI154" s="1">
        <v>0</v>
      </c>
      <c r="BJ154" s="1">
        <v>0</v>
      </c>
      <c r="BK154" s="1">
        <v>0</v>
      </c>
      <c r="BL154" s="1">
        <v>0</v>
      </c>
      <c r="BM154" s="1">
        <v>0</v>
      </c>
      <c r="BN154" s="1">
        <v>0</v>
      </c>
      <c r="BO154" s="1">
        <v>0</v>
      </c>
      <c r="BP154" s="1">
        <v>0</v>
      </c>
      <c r="BQ154" s="1">
        <v>0</v>
      </c>
      <c r="BR154" s="1">
        <v>0</v>
      </c>
      <c r="BS154" s="1">
        <v>0</v>
      </c>
      <c r="BT154" s="1">
        <v>0</v>
      </c>
      <c r="BU154" s="1">
        <v>0</v>
      </c>
      <c r="BV154" s="1">
        <v>0</v>
      </c>
      <c r="BW154" s="1">
        <v>0</v>
      </c>
      <c r="BX154" s="1">
        <v>0</v>
      </c>
      <c r="BY154" s="1">
        <v>0</v>
      </c>
      <c r="BZ154" s="1">
        <v>0</v>
      </c>
      <c r="CA154" s="1">
        <v>0</v>
      </c>
      <c r="CB154" s="1">
        <v>0</v>
      </c>
      <c r="CC154" s="1">
        <v>0</v>
      </c>
      <c r="CD154" s="1">
        <v>0</v>
      </c>
      <c r="CE154" s="2">
        <v>0</v>
      </c>
      <c r="CF154" s="2">
        <v>0</v>
      </c>
      <c r="CG154" s="2">
        <v>0</v>
      </c>
      <c r="CH154" s="2">
        <v>0</v>
      </c>
      <c r="CI154" s="2">
        <v>0</v>
      </c>
    </row>
    <row r="155" spans="1:88" ht="15.75" thickBot="1" x14ac:dyDescent="0.3">
      <c r="A155" s="1" t="s">
        <v>48</v>
      </c>
      <c r="B155" s="3">
        <f t="shared" si="66"/>
        <v>0</v>
      </c>
      <c r="C155" s="3">
        <f t="shared" si="67"/>
        <v>0</v>
      </c>
      <c r="D155" s="9" t="s">
        <v>172</v>
      </c>
      <c r="E155" s="1">
        <v>0</v>
      </c>
      <c r="F155" s="1">
        <v>0</v>
      </c>
      <c r="G155" s="1">
        <v>0</v>
      </c>
      <c r="H155" s="1">
        <v>0</v>
      </c>
      <c r="I155" s="1">
        <v>0</v>
      </c>
      <c r="J155" s="1">
        <v>0</v>
      </c>
      <c r="K155" s="1">
        <v>0</v>
      </c>
      <c r="L155" s="1">
        <v>0</v>
      </c>
      <c r="M155" s="1">
        <v>0</v>
      </c>
      <c r="N155" s="1">
        <v>0</v>
      </c>
      <c r="O155" s="1">
        <v>0</v>
      </c>
      <c r="P155" s="1">
        <v>0</v>
      </c>
      <c r="Q155" s="1">
        <v>0</v>
      </c>
      <c r="R155" s="1">
        <v>0</v>
      </c>
      <c r="S155" s="1">
        <v>0</v>
      </c>
      <c r="T155" s="1">
        <v>0</v>
      </c>
      <c r="U155" s="1">
        <v>0</v>
      </c>
      <c r="V155" s="1">
        <v>0</v>
      </c>
      <c r="W155" s="1">
        <v>0</v>
      </c>
      <c r="X155" s="1">
        <v>0</v>
      </c>
      <c r="Y155" s="1">
        <v>0</v>
      </c>
      <c r="Z155" s="1">
        <v>0</v>
      </c>
      <c r="AA155" s="1">
        <v>0</v>
      </c>
      <c r="AB155" s="1">
        <v>0</v>
      </c>
      <c r="AC155" s="1">
        <v>0</v>
      </c>
      <c r="AD155" s="1">
        <v>0</v>
      </c>
      <c r="AE155" s="1">
        <v>0</v>
      </c>
      <c r="AF155" s="1">
        <v>0</v>
      </c>
      <c r="AG155" s="1">
        <v>0</v>
      </c>
      <c r="AH155" s="1">
        <v>0</v>
      </c>
      <c r="AI155" s="1">
        <v>0</v>
      </c>
      <c r="AJ155" s="1">
        <v>0</v>
      </c>
      <c r="AK155" s="1">
        <v>0</v>
      </c>
      <c r="AL155" s="1">
        <v>0</v>
      </c>
      <c r="AM155" s="1">
        <v>0</v>
      </c>
      <c r="AN155" s="1">
        <v>0</v>
      </c>
      <c r="AO155" s="1">
        <v>0</v>
      </c>
      <c r="AP155" s="1">
        <v>0</v>
      </c>
      <c r="AQ155" s="1">
        <v>0</v>
      </c>
      <c r="AR155" s="1">
        <v>0</v>
      </c>
      <c r="AS155" s="1">
        <v>0</v>
      </c>
      <c r="AT155" s="1">
        <v>0</v>
      </c>
      <c r="AU155" s="1">
        <v>0</v>
      </c>
      <c r="AV155" s="1">
        <v>0</v>
      </c>
      <c r="AW155" s="1">
        <v>0</v>
      </c>
      <c r="AX155" s="1">
        <v>0</v>
      </c>
      <c r="AY155" s="1">
        <v>0</v>
      </c>
      <c r="AZ155" s="1">
        <v>0</v>
      </c>
      <c r="BA155" s="1">
        <v>0</v>
      </c>
      <c r="BB155" s="1">
        <v>0</v>
      </c>
      <c r="BC155" s="1">
        <v>0</v>
      </c>
      <c r="BD155" s="1">
        <v>0</v>
      </c>
      <c r="BE155" s="1">
        <v>0</v>
      </c>
      <c r="BF155" s="1">
        <v>0</v>
      </c>
      <c r="BG155" s="1">
        <v>0</v>
      </c>
      <c r="BH155" s="1">
        <v>0</v>
      </c>
      <c r="BI155" s="1">
        <v>0</v>
      </c>
      <c r="BJ155" s="1">
        <v>0</v>
      </c>
      <c r="BK155" s="1">
        <v>0</v>
      </c>
      <c r="BL155" s="1">
        <v>0</v>
      </c>
      <c r="BM155" s="1">
        <v>0</v>
      </c>
      <c r="BN155" s="1">
        <v>0</v>
      </c>
      <c r="BO155" s="1">
        <v>0</v>
      </c>
      <c r="BP155" s="1">
        <v>0</v>
      </c>
      <c r="BQ155" s="1">
        <v>0</v>
      </c>
      <c r="BR155" s="1">
        <v>0</v>
      </c>
      <c r="BS155" s="1">
        <v>0</v>
      </c>
      <c r="BT155" s="1">
        <v>0</v>
      </c>
      <c r="BU155" s="1">
        <v>0</v>
      </c>
      <c r="BV155" s="1">
        <v>0</v>
      </c>
      <c r="BW155" s="1">
        <v>0</v>
      </c>
      <c r="BX155" s="1">
        <v>0</v>
      </c>
      <c r="BY155" s="1">
        <v>0</v>
      </c>
      <c r="BZ155" s="1">
        <v>0</v>
      </c>
      <c r="CA155" s="1">
        <v>0</v>
      </c>
      <c r="CB155" s="1">
        <v>0</v>
      </c>
      <c r="CC155" s="1">
        <v>0</v>
      </c>
      <c r="CD155" s="1">
        <v>0</v>
      </c>
      <c r="CE155" s="2">
        <v>0</v>
      </c>
      <c r="CF155" s="2">
        <v>0</v>
      </c>
      <c r="CG155" s="2">
        <v>0</v>
      </c>
      <c r="CH155" s="2">
        <v>0</v>
      </c>
    </row>
    <row r="156" spans="1:88" s="23" customFormat="1" x14ac:dyDescent="0.25">
      <c r="A156" s="19" t="s">
        <v>54</v>
      </c>
      <c r="B156" s="40">
        <f t="shared" si="66"/>
        <v>11.170731707317072</v>
      </c>
      <c r="C156" s="40">
        <f t="shared" si="67"/>
        <v>11.566666666666666</v>
      </c>
      <c r="D156" s="20" t="s">
        <v>174</v>
      </c>
      <c r="E156" s="19">
        <f>SUM(E144:E155)</f>
        <v>7</v>
      </c>
      <c r="F156" s="19">
        <f t="shared" ref="F156:BQ156" si="68">SUM(F144:F155)</f>
        <v>10</v>
      </c>
      <c r="G156" s="19">
        <f t="shared" si="68"/>
        <v>6</v>
      </c>
      <c r="H156" s="19">
        <f t="shared" si="68"/>
        <v>3</v>
      </c>
      <c r="I156" s="19">
        <f t="shared" si="68"/>
        <v>11</v>
      </c>
      <c r="J156" s="19">
        <f t="shared" si="68"/>
        <v>16</v>
      </c>
      <c r="K156" s="19">
        <f t="shared" si="68"/>
        <v>2</v>
      </c>
      <c r="L156" s="19">
        <f t="shared" si="68"/>
        <v>15</v>
      </c>
      <c r="M156" s="19">
        <f t="shared" si="68"/>
        <v>14</v>
      </c>
      <c r="N156" s="19">
        <f t="shared" si="68"/>
        <v>9</v>
      </c>
      <c r="O156" s="19">
        <f t="shared" si="68"/>
        <v>4</v>
      </c>
      <c r="P156" s="19">
        <f t="shared" si="68"/>
        <v>4</v>
      </c>
      <c r="Q156" s="19">
        <f t="shared" si="68"/>
        <v>9</v>
      </c>
      <c r="R156" s="19">
        <f t="shared" si="68"/>
        <v>16</v>
      </c>
      <c r="S156" s="19">
        <f t="shared" si="68"/>
        <v>11</v>
      </c>
      <c r="T156" s="19">
        <f t="shared" si="68"/>
        <v>16</v>
      </c>
      <c r="U156" s="19">
        <f t="shared" si="68"/>
        <v>7</v>
      </c>
      <c r="V156" s="19">
        <f t="shared" si="68"/>
        <v>0</v>
      </c>
      <c r="W156" s="19">
        <f t="shared" si="68"/>
        <v>6</v>
      </c>
      <c r="X156" s="19">
        <f t="shared" si="68"/>
        <v>15</v>
      </c>
      <c r="Y156" s="19">
        <f t="shared" si="68"/>
        <v>1</v>
      </c>
      <c r="Z156" s="19">
        <f t="shared" si="68"/>
        <v>41</v>
      </c>
      <c r="AA156" s="19">
        <f t="shared" si="68"/>
        <v>13</v>
      </c>
      <c r="AB156" s="19">
        <f t="shared" si="68"/>
        <v>15</v>
      </c>
      <c r="AC156" s="19">
        <f t="shared" si="68"/>
        <v>21</v>
      </c>
      <c r="AD156" s="19">
        <f t="shared" si="68"/>
        <v>9</v>
      </c>
      <c r="AE156" s="19">
        <f t="shared" si="68"/>
        <v>6</v>
      </c>
      <c r="AF156" s="19">
        <f t="shared" si="68"/>
        <v>5</v>
      </c>
      <c r="AG156" s="19">
        <f t="shared" si="68"/>
        <v>17</v>
      </c>
      <c r="AH156" s="19">
        <f t="shared" si="68"/>
        <v>4</v>
      </c>
      <c r="AI156" s="19">
        <f t="shared" si="68"/>
        <v>25</v>
      </c>
      <c r="AJ156" s="19">
        <f t="shared" si="68"/>
        <v>15</v>
      </c>
      <c r="AK156" s="19">
        <f t="shared" si="68"/>
        <v>11</v>
      </c>
      <c r="AL156" s="19">
        <f t="shared" si="68"/>
        <v>12</v>
      </c>
      <c r="AM156" s="19">
        <f t="shared" si="68"/>
        <v>18</v>
      </c>
      <c r="AN156" s="19">
        <f t="shared" si="68"/>
        <v>11</v>
      </c>
      <c r="AO156" s="19">
        <f t="shared" si="68"/>
        <v>9</v>
      </c>
      <c r="AP156" s="19">
        <f t="shared" si="68"/>
        <v>9</v>
      </c>
      <c r="AQ156" s="19">
        <f t="shared" si="68"/>
        <v>13</v>
      </c>
      <c r="AR156" s="19">
        <f t="shared" si="68"/>
        <v>2</v>
      </c>
      <c r="AS156" s="19">
        <f t="shared" si="68"/>
        <v>16</v>
      </c>
      <c r="AT156" s="19">
        <f t="shared" si="68"/>
        <v>15</v>
      </c>
      <c r="AU156" s="19">
        <f t="shared" si="68"/>
        <v>8</v>
      </c>
      <c r="AV156" s="19">
        <f t="shared" si="68"/>
        <v>4</v>
      </c>
      <c r="AW156" s="19">
        <f t="shared" si="68"/>
        <v>9</v>
      </c>
      <c r="AX156" s="19">
        <f t="shared" si="68"/>
        <v>8</v>
      </c>
      <c r="AY156" s="19">
        <f t="shared" si="68"/>
        <v>2</v>
      </c>
      <c r="AZ156" s="19">
        <f t="shared" si="68"/>
        <v>7</v>
      </c>
      <c r="BA156" s="19">
        <f t="shared" si="68"/>
        <v>19</v>
      </c>
      <c r="BB156" s="19">
        <f t="shared" si="68"/>
        <v>7</v>
      </c>
      <c r="BC156" s="19">
        <f t="shared" si="68"/>
        <v>10</v>
      </c>
      <c r="BD156" s="19">
        <f t="shared" si="68"/>
        <v>14</v>
      </c>
      <c r="BE156" s="19">
        <f t="shared" si="68"/>
        <v>7</v>
      </c>
      <c r="BF156" s="19">
        <f t="shared" si="68"/>
        <v>18</v>
      </c>
      <c r="BG156" s="19">
        <f t="shared" si="68"/>
        <v>8</v>
      </c>
      <c r="BH156" s="19">
        <f t="shared" si="68"/>
        <v>8</v>
      </c>
      <c r="BI156" s="19">
        <f t="shared" si="68"/>
        <v>6</v>
      </c>
      <c r="BJ156" s="19">
        <f t="shared" si="68"/>
        <v>11</v>
      </c>
      <c r="BK156" s="19">
        <f t="shared" si="68"/>
        <v>9</v>
      </c>
      <c r="BL156" s="19">
        <f t="shared" si="68"/>
        <v>9</v>
      </c>
      <c r="BM156" s="19">
        <f t="shared" si="68"/>
        <v>12</v>
      </c>
      <c r="BN156" s="19">
        <f t="shared" si="68"/>
        <v>26</v>
      </c>
      <c r="BO156" s="19">
        <f t="shared" si="68"/>
        <v>6</v>
      </c>
      <c r="BP156" s="19">
        <f t="shared" si="68"/>
        <v>5</v>
      </c>
      <c r="BQ156" s="19">
        <f t="shared" si="68"/>
        <v>3</v>
      </c>
      <c r="BR156" s="19">
        <f t="shared" ref="BR156:CI156" si="69">SUM(BR144:BR155)</f>
        <v>13</v>
      </c>
      <c r="BS156" s="19">
        <f t="shared" si="69"/>
        <v>20</v>
      </c>
      <c r="BT156" s="19">
        <f t="shared" si="69"/>
        <v>26</v>
      </c>
      <c r="BU156" s="19">
        <f t="shared" si="69"/>
        <v>14</v>
      </c>
      <c r="BV156" s="19">
        <f t="shared" si="69"/>
        <v>14</v>
      </c>
      <c r="BW156" s="19">
        <f t="shared" si="69"/>
        <v>9</v>
      </c>
      <c r="BX156" s="19">
        <f t="shared" si="69"/>
        <v>11</v>
      </c>
      <c r="BY156" s="19">
        <f t="shared" si="69"/>
        <v>22</v>
      </c>
      <c r="BZ156" s="19">
        <f t="shared" si="69"/>
        <v>14</v>
      </c>
      <c r="CA156" s="19">
        <f t="shared" si="69"/>
        <v>7</v>
      </c>
      <c r="CB156" s="19">
        <f t="shared" si="69"/>
        <v>13</v>
      </c>
      <c r="CC156" s="19">
        <f t="shared" si="69"/>
        <v>3</v>
      </c>
      <c r="CD156" s="19">
        <f t="shared" si="69"/>
        <v>12</v>
      </c>
      <c r="CE156" s="19">
        <f t="shared" si="69"/>
        <v>13</v>
      </c>
      <c r="CF156" s="19">
        <f t="shared" si="69"/>
        <v>4</v>
      </c>
      <c r="CG156" s="19">
        <f t="shared" si="69"/>
        <v>13</v>
      </c>
      <c r="CH156" s="19">
        <f t="shared" si="69"/>
        <v>23</v>
      </c>
      <c r="CI156" s="19">
        <f t="shared" si="69"/>
        <v>10</v>
      </c>
      <c r="CJ156" s="39"/>
    </row>
    <row r="157" spans="1:88" s="30" customFormat="1" ht="15.75" thickBot="1" x14ac:dyDescent="0.3">
      <c r="A157" s="26"/>
      <c r="B157" s="48"/>
      <c r="C157" s="48"/>
      <c r="D157" s="27"/>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49"/>
      <c r="CJ157" s="49"/>
    </row>
    <row r="158" spans="1:88" s="38" customFormat="1" ht="15.75" thickBot="1" x14ac:dyDescent="0.3">
      <c r="A158" s="58" t="s">
        <v>289</v>
      </c>
      <c r="B158" s="42">
        <f>SUM(B147:B149)</f>
        <v>1.7073170731707317</v>
      </c>
      <c r="C158" s="42">
        <f>SUM(C147:C149)</f>
        <v>2.1666666666666665</v>
      </c>
      <c r="D158" s="35" t="s">
        <v>172</v>
      </c>
      <c r="E158" s="58">
        <f>SUM(E147:E149)</f>
        <v>2</v>
      </c>
      <c r="F158" s="58">
        <f t="shared" ref="F158:BQ158" si="70">SUM(F147:F149)</f>
        <v>2</v>
      </c>
      <c r="G158" s="58">
        <f t="shared" si="70"/>
        <v>0</v>
      </c>
      <c r="H158" s="58">
        <f t="shared" si="70"/>
        <v>0</v>
      </c>
      <c r="I158" s="58">
        <f t="shared" si="70"/>
        <v>1</v>
      </c>
      <c r="J158" s="58">
        <f t="shared" si="70"/>
        <v>1</v>
      </c>
      <c r="K158" s="58">
        <f t="shared" si="70"/>
        <v>0</v>
      </c>
      <c r="L158" s="58">
        <f t="shared" si="70"/>
        <v>2</v>
      </c>
      <c r="M158" s="58">
        <f t="shared" si="70"/>
        <v>0</v>
      </c>
      <c r="N158" s="58">
        <f t="shared" si="70"/>
        <v>2</v>
      </c>
      <c r="O158" s="58">
        <f t="shared" si="70"/>
        <v>2</v>
      </c>
      <c r="P158" s="58">
        <f t="shared" si="70"/>
        <v>2</v>
      </c>
      <c r="Q158" s="58">
        <f t="shared" si="70"/>
        <v>0</v>
      </c>
      <c r="R158" s="58">
        <f t="shared" si="70"/>
        <v>2</v>
      </c>
      <c r="S158" s="58">
        <f t="shared" si="70"/>
        <v>3</v>
      </c>
      <c r="T158" s="58">
        <f t="shared" si="70"/>
        <v>0</v>
      </c>
      <c r="U158" s="58">
        <f t="shared" si="70"/>
        <v>0</v>
      </c>
      <c r="V158" s="58">
        <f t="shared" si="70"/>
        <v>0</v>
      </c>
      <c r="W158" s="58">
        <f t="shared" si="70"/>
        <v>1</v>
      </c>
      <c r="X158" s="58">
        <f t="shared" si="70"/>
        <v>1</v>
      </c>
      <c r="Y158" s="58">
        <f t="shared" si="70"/>
        <v>0</v>
      </c>
      <c r="Z158" s="58">
        <f t="shared" si="70"/>
        <v>10</v>
      </c>
      <c r="AA158" s="58">
        <f t="shared" si="70"/>
        <v>3</v>
      </c>
      <c r="AB158" s="58">
        <f t="shared" si="70"/>
        <v>0</v>
      </c>
      <c r="AC158" s="58">
        <f t="shared" si="70"/>
        <v>2</v>
      </c>
      <c r="AD158" s="58">
        <f t="shared" si="70"/>
        <v>3</v>
      </c>
      <c r="AE158" s="58">
        <f t="shared" si="70"/>
        <v>2</v>
      </c>
      <c r="AF158" s="58">
        <f t="shared" si="70"/>
        <v>0</v>
      </c>
      <c r="AG158" s="58">
        <f t="shared" si="70"/>
        <v>1</v>
      </c>
      <c r="AH158" s="58">
        <f t="shared" si="70"/>
        <v>0</v>
      </c>
      <c r="AI158" s="58">
        <f t="shared" si="70"/>
        <v>3</v>
      </c>
      <c r="AJ158" s="58">
        <f t="shared" si="70"/>
        <v>0</v>
      </c>
      <c r="AK158" s="58">
        <f t="shared" si="70"/>
        <v>7</v>
      </c>
      <c r="AL158" s="58">
        <f t="shared" si="70"/>
        <v>5</v>
      </c>
      <c r="AM158" s="58">
        <f t="shared" si="70"/>
        <v>0</v>
      </c>
      <c r="AN158" s="58">
        <f t="shared" si="70"/>
        <v>0</v>
      </c>
      <c r="AO158" s="58">
        <f t="shared" si="70"/>
        <v>2</v>
      </c>
      <c r="AP158" s="58">
        <f t="shared" si="70"/>
        <v>0</v>
      </c>
      <c r="AQ158" s="58">
        <f t="shared" si="70"/>
        <v>1</v>
      </c>
      <c r="AR158" s="58">
        <f t="shared" si="70"/>
        <v>0</v>
      </c>
      <c r="AS158" s="58">
        <f t="shared" si="70"/>
        <v>1</v>
      </c>
      <c r="AT158" s="58">
        <f t="shared" si="70"/>
        <v>1</v>
      </c>
      <c r="AU158" s="58">
        <f t="shared" si="70"/>
        <v>1</v>
      </c>
      <c r="AV158" s="58">
        <f t="shared" si="70"/>
        <v>0</v>
      </c>
      <c r="AW158" s="58">
        <f t="shared" si="70"/>
        <v>0</v>
      </c>
      <c r="AX158" s="58">
        <f t="shared" si="70"/>
        <v>4</v>
      </c>
      <c r="AY158" s="58">
        <f t="shared" si="70"/>
        <v>2</v>
      </c>
      <c r="AZ158" s="58">
        <f t="shared" si="70"/>
        <v>1</v>
      </c>
      <c r="BA158" s="58">
        <f t="shared" si="70"/>
        <v>0</v>
      </c>
      <c r="BB158" s="58">
        <f t="shared" si="70"/>
        <v>1</v>
      </c>
      <c r="BC158" s="58">
        <f t="shared" si="70"/>
        <v>3</v>
      </c>
      <c r="BD158" s="58">
        <f t="shared" si="70"/>
        <v>3</v>
      </c>
      <c r="BE158" s="58">
        <f t="shared" si="70"/>
        <v>5</v>
      </c>
      <c r="BF158" s="58">
        <f t="shared" si="70"/>
        <v>1</v>
      </c>
      <c r="BG158" s="58">
        <f t="shared" si="70"/>
        <v>1</v>
      </c>
      <c r="BH158" s="58">
        <f t="shared" si="70"/>
        <v>3</v>
      </c>
      <c r="BI158" s="58">
        <f t="shared" si="70"/>
        <v>1</v>
      </c>
      <c r="BJ158" s="58">
        <f t="shared" si="70"/>
        <v>1</v>
      </c>
      <c r="BK158" s="58">
        <f t="shared" si="70"/>
        <v>5</v>
      </c>
      <c r="BL158" s="58">
        <f t="shared" si="70"/>
        <v>0</v>
      </c>
      <c r="BM158" s="58">
        <f t="shared" si="70"/>
        <v>0</v>
      </c>
      <c r="BN158" s="58">
        <f t="shared" si="70"/>
        <v>2</v>
      </c>
      <c r="BO158" s="58">
        <f t="shared" si="70"/>
        <v>2</v>
      </c>
      <c r="BP158" s="58">
        <f t="shared" si="70"/>
        <v>2</v>
      </c>
      <c r="BQ158" s="58">
        <f t="shared" si="70"/>
        <v>1</v>
      </c>
      <c r="BR158" s="58">
        <f t="shared" ref="BR158:CI158" si="71">SUM(BR147:BR149)</f>
        <v>4</v>
      </c>
      <c r="BS158" s="58">
        <f t="shared" si="71"/>
        <v>3</v>
      </c>
      <c r="BT158" s="58">
        <f t="shared" si="71"/>
        <v>7</v>
      </c>
      <c r="BU158" s="58">
        <f t="shared" si="71"/>
        <v>1</v>
      </c>
      <c r="BV158" s="58">
        <f t="shared" si="71"/>
        <v>4</v>
      </c>
      <c r="BW158" s="58">
        <f t="shared" si="71"/>
        <v>1</v>
      </c>
      <c r="BX158" s="58">
        <f t="shared" si="71"/>
        <v>3</v>
      </c>
      <c r="BY158" s="58">
        <f t="shared" si="71"/>
        <v>4</v>
      </c>
      <c r="BZ158" s="58">
        <f t="shared" si="71"/>
        <v>0</v>
      </c>
      <c r="CA158" s="58">
        <f t="shared" si="71"/>
        <v>0</v>
      </c>
      <c r="CB158" s="58">
        <f t="shared" si="71"/>
        <v>0</v>
      </c>
      <c r="CC158" s="58">
        <f t="shared" si="71"/>
        <v>1</v>
      </c>
      <c r="CD158" s="58">
        <f t="shared" si="71"/>
        <v>0</v>
      </c>
      <c r="CE158" s="58">
        <f t="shared" si="71"/>
        <v>4</v>
      </c>
      <c r="CF158" s="58">
        <f t="shared" si="71"/>
        <v>1</v>
      </c>
      <c r="CG158" s="58">
        <f t="shared" si="71"/>
        <v>3</v>
      </c>
      <c r="CH158" s="58">
        <f t="shared" si="71"/>
        <v>3</v>
      </c>
      <c r="CI158" s="58">
        <f t="shared" si="71"/>
        <v>1</v>
      </c>
      <c r="CJ158" s="43"/>
    </row>
    <row r="159" spans="1:88" s="30" customFormat="1" x14ac:dyDescent="0.25">
      <c r="A159" s="26" t="s">
        <v>290</v>
      </c>
      <c r="B159" s="48">
        <f>SUM(B150:B152)</f>
        <v>9.4634146341463428</v>
      </c>
      <c r="C159" s="48">
        <f>SUM(C150:C152)</f>
        <v>9.4000000000000021</v>
      </c>
      <c r="D159" s="27" t="s">
        <v>172</v>
      </c>
      <c r="E159" s="26">
        <f>SUM(E150:E152)</f>
        <v>5</v>
      </c>
      <c r="F159" s="26">
        <f t="shared" ref="F159:BQ159" si="72">SUM(F150:F152)</f>
        <v>8</v>
      </c>
      <c r="G159" s="26">
        <f t="shared" si="72"/>
        <v>6</v>
      </c>
      <c r="H159" s="26">
        <f t="shared" si="72"/>
        <v>3</v>
      </c>
      <c r="I159" s="26">
        <f t="shared" si="72"/>
        <v>10</v>
      </c>
      <c r="J159" s="26">
        <f t="shared" si="72"/>
        <v>15</v>
      </c>
      <c r="K159" s="26">
        <f t="shared" si="72"/>
        <v>2</v>
      </c>
      <c r="L159" s="26">
        <f t="shared" si="72"/>
        <v>13</v>
      </c>
      <c r="M159" s="26">
        <f t="shared" si="72"/>
        <v>14</v>
      </c>
      <c r="N159" s="26">
        <f t="shared" si="72"/>
        <v>7</v>
      </c>
      <c r="O159" s="26">
        <f t="shared" si="72"/>
        <v>2</v>
      </c>
      <c r="P159" s="26">
        <f t="shared" si="72"/>
        <v>2</v>
      </c>
      <c r="Q159" s="26">
        <f t="shared" si="72"/>
        <v>9</v>
      </c>
      <c r="R159" s="26">
        <f t="shared" si="72"/>
        <v>14</v>
      </c>
      <c r="S159" s="26">
        <f t="shared" si="72"/>
        <v>8</v>
      </c>
      <c r="T159" s="26">
        <f t="shared" si="72"/>
        <v>16</v>
      </c>
      <c r="U159" s="26">
        <f t="shared" si="72"/>
        <v>7</v>
      </c>
      <c r="V159" s="26">
        <f t="shared" si="72"/>
        <v>0</v>
      </c>
      <c r="W159" s="26">
        <f t="shared" si="72"/>
        <v>5</v>
      </c>
      <c r="X159" s="26">
        <f t="shared" si="72"/>
        <v>14</v>
      </c>
      <c r="Y159" s="26">
        <f t="shared" si="72"/>
        <v>1</v>
      </c>
      <c r="Z159" s="26">
        <f t="shared" si="72"/>
        <v>31</v>
      </c>
      <c r="AA159" s="26">
        <f t="shared" si="72"/>
        <v>10</v>
      </c>
      <c r="AB159" s="26">
        <f t="shared" si="72"/>
        <v>15</v>
      </c>
      <c r="AC159" s="26">
        <f t="shared" si="72"/>
        <v>19</v>
      </c>
      <c r="AD159" s="26">
        <f t="shared" si="72"/>
        <v>6</v>
      </c>
      <c r="AE159" s="26">
        <f t="shared" si="72"/>
        <v>4</v>
      </c>
      <c r="AF159" s="26">
        <f t="shared" si="72"/>
        <v>5</v>
      </c>
      <c r="AG159" s="26">
        <f t="shared" si="72"/>
        <v>16</v>
      </c>
      <c r="AH159" s="26">
        <f t="shared" si="72"/>
        <v>4</v>
      </c>
      <c r="AI159" s="26">
        <f t="shared" si="72"/>
        <v>22</v>
      </c>
      <c r="AJ159" s="26">
        <f t="shared" si="72"/>
        <v>15</v>
      </c>
      <c r="AK159" s="26">
        <f t="shared" si="72"/>
        <v>4</v>
      </c>
      <c r="AL159" s="26">
        <f t="shared" si="72"/>
        <v>7</v>
      </c>
      <c r="AM159" s="26">
        <f t="shared" si="72"/>
        <v>18</v>
      </c>
      <c r="AN159" s="26">
        <f t="shared" si="72"/>
        <v>11</v>
      </c>
      <c r="AO159" s="26">
        <f t="shared" si="72"/>
        <v>7</v>
      </c>
      <c r="AP159" s="26">
        <f t="shared" si="72"/>
        <v>9</v>
      </c>
      <c r="AQ159" s="26">
        <f t="shared" si="72"/>
        <v>12</v>
      </c>
      <c r="AR159" s="26">
        <f t="shared" si="72"/>
        <v>2</v>
      </c>
      <c r="AS159" s="26">
        <f t="shared" si="72"/>
        <v>15</v>
      </c>
      <c r="AT159" s="26">
        <f t="shared" si="72"/>
        <v>14</v>
      </c>
      <c r="AU159" s="26">
        <f t="shared" si="72"/>
        <v>7</v>
      </c>
      <c r="AV159" s="26">
        <f t="shared" si="72"/>
        <v>4</v>
      </c>
      <c r="AW159" s="26">
        <f t="shared" si="72"/>
        <v>9</v>
      </c>
      <c r="AX159" s="26">
        <f t="shared" si="72"/>
        <v>4</v>
      </c>
      <c r="AY159" s="26">
        <f t="shared" si="72"/>
        <v>0</v>
      </c>
      <c r="AZ159" s="26">
        <f t="shared" si="72"/>
        <v>6</v>
      </c>
      <c r="BA159" s="26">
        <f t="shared" si="72"/>
        <v>19</v>
      </c>
      <c r="BB159" s="26">
        <f t="shared" si="72"/>
        <v>6</v>
      </c>
      <c r="BC159" s="26">
        <f t="shared" si="72"/>
        <v>7</v>
      </c>
      <c r="BD159" s="26">
        <f t="shared" si="72"/>
        <v>11</v>
      </c>
      <c r="BE159" s="26">
        <f t="shared" si="72"/>
        <v>2</v>
      </c>
      <c r="BF159" s="26">
        <f t="shared" si="72"/>
        <v>17</v>
      </c>
      <c r="BG159" s="26">
        <f t="shared" si="72"/>
        <v>7</v>
      </c>
      <c r="BH159" s="26">
        <f t="shared" si="72"/>
        <v>5</v>
      </c>
      <c r="BI159" s="26">
        <f t="shared" si="72"/>
        <v>5</v>
      </c>
      <c r="BJ159" s="26">
        <f t="shared" si="72"/>
        <v>10</v>
      </c>
      <c r="BK159" s="26">
        <f t="shared" si="72"/>
        <v>4</v>
      </c>
      <c r="BL159" s="26">
        <f t="shared" si="72"/>
        <v>9</v>
      </c>
      <c r="BM159" s="26">
        <f t="shared" si="72"/>
        <v>12</v>
      </c>
      <c r="BN159" s="26">
        <f t="shared" si="72"/>
        <v>24</v>
      </c>
      <c r="BO159" s="26">
        <f t="shared" si="72"/>
        <v>4</v>
      </c>
      <c r="BP159" s="26">
        <f t="shared" si="72"/>
        <v>3</v>
      </c>
      <c r="BQ159" s="26">
        <f t="shared" si="72"/>
        <v>2</v>
      </c>
      <c r="BR159" s="26">
        <f t="shared" ref="BR159:CI159" si="73">SUM(BR150:BR152)</f>
        <v>9</v>
      </c>
      <c r="BS159" s="26">
        <f t="shared" si="73"/>
        <v>17</v>
      </c>
      <c r="BT159" s="26">
        <f t="shared" si="73"/>
        <v>19</v>
      </c>
      <c r="BU159" s="26">
        <f t="shared" si="73"/>
        <v>13</v>
      </c>
      <c r="BV159" s="26">
        <f t="shared" si="73"/>
        <v>10</v>
      </c>
      <c r="BW159" s="26">
        <f t="shared" si="73"/>
        <v>8</v>
      </c>
      <c r="BX159" s="26">
        <f t="shared" si="73"/>
        <v>8</v>
      </c>
      <c r="BY159" s="26">
        <f t="shared" si="73"/>
        <v>18</v>
      </c>
      <c r="BZ159" s="26">
        <f t="shared" si="73"/>
        <v>14</v>
      </c>
      <c r="CA159" s="26">
        <f t="shared" si="73"/>
        <v>7</v>
      </c>
      <c r="CB159" s="26">
        <f t="shared" si="73"/>
        <v>13</v>
      </c>
      <c r="CC159" s="26">
        <f t="shared" si="73"/>
        <v>2</v>
      </c>
      <c r="CD159" s="26">
        <f t="shared" si="73"/>
        <v>12</v>
      </c>
      <c r="CE159" s="26">
        <f t="shared" si="73"/>
        <v>9</v>
      </c>
      <c r="CF159" s="26">
        <f t="shared" si="73"/>
        <v>3</v>
      </c>
      <c r="CG159" s="26">
        <f t="shared" si="73"/>
        <v>10</v>
      </c>
      <c r="CH159" s="26">
        <f t="shared" si="73"/>
        <v>20</v>
      </c>
      <c r="CI159" s="26">
        <f t="shared" si="73"/>
        <v>9</v>
      </c>
      <c r="CJ159" s="49"/>
    </row>
    <row r="160" spans="1:88" ht="15.75" thickBo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row>
    <row r="161" spans="1:88" s="59" customFormat="1" ht="30" customHeight="1" thickBot="1" x14ac:dyDescent="0.3">
      <c r="A161" s="41" t="s">
        <v>64</v>
      </c>
      <c r="B161" s="41" t="s">
        <v>281</v>
      </c>
      <c r="C161" s="41" t="s">
        <v>51</v>
      </c>
      <c r="D161" s="62" t="s">
        <v>53</v>
      </c>
      <c r="E161" s="56" t="s">
        <v>1</v>
      </c>
      <c r="F161" s="56" t="s">
        <v>2</v>
      </c>
      <c r="G161" s="56" t="s">
        <v>3</v>
      </c>
      <c r="H161" s="56" t="s">
        <v>4</v>
      </c>
      <c r="I161" s="56" t="s">
        <v>5</v>
      </c>
      <c r="J161" s="56" t="s">
        <v>6</v>
      </c>
      <c r="K161" s="56" t="s">
        <v>7</v>
      </c>
      <c r="L161" s="56" t="s">
        <v>8</v>
      </c>
      <c r="M161" s="57" t="s">
        <v>9</v>
      </c>
      <c r="N161" s="57" t="s">
        <v>10</v>
      </c>
      <c r="O161" s="57" t="s">
        <v>11</v>
      </c>
      <c r="P161" s="57" t="s">
        <v>12</v>
      </c>
      <c r="Q161" s="57" t="s">
        <v>13</v>
      </c>
      <c r="R161" s="57" t="s">
        <v>14</v>
      </c>
      <c r="S161" s="57" t="s">
        <v>15</v>
      </c>
      <c r="T161" s="57" t="s">
        <v>16</v>
      </c>
      <c r="U161" s="57" t="s">
        <v>17</v>
      </c>
      <c r="V161" s="57" t="s">
        <v>18</v>
      </c>
      <c r="W161" s="57" t="s">
        <v>19</v>
      </c>
      <c r="X161" s="57" t="s">
        <v>20</v>
      </c>
      <c r="Y161" s="57" t="s">
        <v>21</v>
      </c>
      <c r="Z161" s="57" t="s">
        <v>22</v>
      </c>
      <c r="AA161" s="57" t="s">
        <v>23</v>
      </c>
      <c r="AB161" s="57" t="s">
        <v>24</v>
      </c>
      <c r="AC161" s="57" t="s">
        <v>25</v>
      </c>
      <c r="AD161" s="57" t="s">
        <v>26</v>
      </c>
      <c r="AE161" s="57" t="s">
        <v>27</v>
      </c>
      <c r="AF161" s="57" t="s">
        <v>28</v>
      </c>
      <c r="AG161" s="57" t="s">
        <v>29</v>
      </c>
      <c r="AH161" s="57" t="s">
        <v>30</v>
      </c>
      <c r="AI161" s="56" t="s">
        <v>31</v>
      </c>
      <c r="AJ161" s="56" t="s">
        <v>32</v>
      </c>
      <c r="AK161" s="56" t="s">
        <v>33</v>
      </c>
      <c r="AL161" s="56" t="s">
        <v>34</v>
      </c>
      <c r="AM161" s="56" t="s">
        <v>35</v>
      </c>
      <c r="AN161" s="56" t="s">
        <v>36</v>
      </c>
      <c r="AO161" s="58">
        <v>1973</v>
      </c>
      <c r="AP161" s="58">
        <v>1974</v>
      </c>
      <c r="AQ161" s="58">
        <v>1975</v>
      </c>
      <c r="AR161" s="58">
        <v>1976</v>
      </c>
      <c r="AS161" s="58">
        <v>1977</v>
      </c>
      <c r="AT161" s="58">
        <v>1978</v>
      </c>
      <c r="AU161" s="58">
        <v>1979</v>
      </c>
      <c r="AV161" s="58">
        <v>1980</v>
      </c>
      <c r="AW161" s="58">
        <v>1981</v>
      </c>
      <c r="AX161" s="58">
        <v>1982</v>
      </c>
      <c r="AY161" s="58">
        <v>1983</v>
      </c>
      <c r="AZ161" s="58">
        <v>1984</v>
      </c>
      <c r="BA161" s="58">
        <v>1985</v>
      </c>
      <c r="BB161" s="58">
        <v>1986</v>
      </c>
      <c r="BC161" s="58">
        <v>1987</v>
      </c>
      <c r="BD161" s="58">
        <v>1988</v>
      </c>
      <c r="BE161" s="58">
        <v>1989</v>
      </c>
      <c r="BF161" s="58">
        <v>1990</v>
      </c>
      <c r="BG161" s="58">
        <v>1991</v>
      </c>
      <c r="BH161" s="58">
        <v>1992</v>
      </c>
      <c r="BI161" s="58">
        <v>1993</v>
      </c>
      <c r="BJ161" s="58">
        <v>1994</v>
      </c>
      <c r="BK161" s="58">
        <v>1995</v>
      </c>
      <c r="BL161" s="58">
        <v>1996</v>
      </c>
      <c r="BM161" s="58">
        <v>1997</v>
      </c>
      <c r="BN161" s="58">
        <v>1998</v>
      </c>
      <c r="BO161" s="58">
        <v>1999</v>
      </c>
      <c r="BP161" s="58">
        <v>2000</v>
      </c>
      <c r="BQ161" s="58">
        <v>2001</v>
      </c>
      <c r="BR161" s="58">
        <v>2002</v>
      </c>
      <c r="BS161" s="58">
        <v>2003</v>
      </c>
      <c r="BT161" s="58">
        <v>2004</v>
      </c>
      <c r="BU161" s="58">
        <v>2005</v>
      </c>
      <c r="BV161" s="58">
        <v>2006</v>
      </c>
      <c r="BW161" s="58">
        <v>2007</v>
      </c>
      <c r="BX161" s="58">
        <v>2008</v>
      </c>
      <c r="BY161" s="58">
        <v>2009</v>
      </c>
      <c r="BZ161" s="58">
        <v>2010</v>
      </c>
      <c r="CA161" s="58">
        <v>2011</v>
      </c>
      <c r="CB161" s="58">
        <v>2012</v>
      </c>
      <c r="CC161" s="58">
        <v>2013</v>
      </c>
      <c r="CD161" s="58">
        <v>2014</v>
      </c>
      <c r="CE161" s="58">
        <v>2015</v>
      </c>
      <c r="CF161" s="58">
        <v>2016</v>
      </c>
      <c r="CG161" s="58">
        <v>2017</v>
      </c>
      <c r="CH161" s="58">
        <v>2018</v>
      </c>
      <c r="CI161" s="58">
        <v>2019</v>
      </c>
      <c r="CJ161" s="58"/>
    </row>
    <row r="162" spans="1:88" x14ac:dyDescent="0.25">
      <c r="A162" s="1" t="s">
        <v>37</v>
      </c>
      <c r="B162" s="3">
        <f>AVERAGE(E162:CH162)</f>
        <v>18.817073170731707</v>
      </c>
      <c r="C162" s="3">
        <f>AVERAGE(AW162:BZ162)</f>
        <v>19.433333333333334</v>
      </c>
      <c r="D162" s="9" t="s">
        <v>172</v>
      </c>
      <c r="E162" s="63">
        <v>3</v>
      </c>
      <c r="F162" s="1">
        <v>15</v>
      </c>
      <c r="G162" s="66">
        <v>25</v>
      </c>
      <c r="H162" s="1">
        <v>13</v>
      </c>
      <c r="I162" s="66">
        <v>20</v>
      </c>
      <c r="J162" s="1">
        <v>15</v>
      </c>
      <c r="K162" s="1">
        <v>13</v>
      </c>
      <c r="L162" s="1">
        <v>19</v>
      </c>
      <c r="M162" s="1">
        <v>17</v>
      </c>
      <c r="N162" s="1">
        <v>22</v>
      </c>
      <c r="O162" s="66">
        <v>21</v>
      </c>
      <c r="P162" s="1">
        <v>15</v>
      </c>
      <c r="Q162" s="63">
        <v>8</v>
      </c>
      <c r="R162" s="1">
        <v>18</v>
      </c>
      <c r="S162" s="1">
        <v>21</v>
      </c>
      <c r="T162" s="66">
        <v>25</v>
      </c>
      <c r="U162" s="66">
        <v>28</v>
      </c>
      <c r="V162" s="66">
        <v>23</v>
      </c>
      <c r="W162" s="66">
        <v>23</v>
      </c>
      <c r="X162" s="66">
        <v>23</v>
      </c>
      <c r="Y162" s="1">
        <v>11</v>
      </c>
      <c r="Z162" s="66">
        <v>24</v>
      </c>
      <c r="AA162" s="1">
        <v>19</v>
      </c>
      <c r="AB162" s="66">
        <v>19</v>
      </c>
      <c r="AC162" s="1">
        <v>19</v>
      </c>
      <c r="AD162" s="1">
        <v>15</v>
      </c>
      <c r="AE162" s="1">
        <v>12</v>
      </c>
      <c r="AF162" s="66">
        <v>27</v>
      </c>
      <c r="AG162" s="1">
        <v>22</v>
      </c>
      <c r="AH162" s="66">
        <v>25</v>
      </c>
      <c r="AI162" s="1">
        <v>23</v>
      </c>
      <c r="AJ162" s="1">
        <v>18</v>
      </c>
      <c r="AK162" s="1">
        <v>21</v>
      </c>
      <c r="AL162" s="1">
        <v>21</v>
      </c>
      <c r="AM162" s="1">
        <v>21</v>
      </c>
      <c r="AN162" s="1">
        <v>18</v>
      </c>
      <c r="AO162" s="1">
        <v>18</v>
      </c>
      <c r="AP162" s="1">
        <v>16</v>
      </c>
      <c r="AQ162" s="1">
        <v>22</v>
      </c>
      <c r="AR162" s="66">
        <v>19</v>
      </c>
      <c r="AS162" s="1">
        <v>10</v>
      </c>
      <c r="AT162" s="66">
        <v>22</v>
      </c>
      <c r="AU162" s="1">
        <v>11</v>
      </c>
      <c r="AV162" s="1">
        <v>18</v>
      </c>
      <c r="AW162" s="1">
        <v>16</v>
      </c>
      <c r="AX162" s="66">
        <v>26</v>
      </c>
      <c r="AY162" s="1">
        <v>22</v>
      </c>
      <c r="AZ162" s="1">
        <v>18</v>
      </c>
      <c r="BA162" s="1">
        <v>9</v>
      </c>
      <c r="BB162" s="1">
        <v>21</v>
      </c>
      <c r="BC162" s="1">
        <v>18</v>
      </c>
      <c r="BD162" s="1">
        <v>15</v>
      </c>
      <c r="BE162" s="1">
        <v>22</v>
      </c>
      <c r="BF162" s="1">
        <v>21</v>
      </c>
      <c r="BG162" s="1">
        <v>15</v>
      </c>
      <c r="BH162" s="66">
        <v>22</v>
      </c>
      <c r="BI162" s="1">
        <v>8</v>
      </c>
      <c r="BJ162" s="1">
        <v>19</v>
      </c>
      <c r="BK162" s="1">
        <v>18</v>
      </c>
      <c r="BL162" s="1">
        <v>19</v>
      </c>
      <c r="BM162" s="1">
        <v>19</v>
      </c>
      <c r="BN162" s="66">
        <v>26</v>
      </c>
      <c r="BO162" s="1">
        <v>22</v>
      </c>
      <c r="BP162" s="66">
        <v>22</v>
      </c>
      <c r="BQ162" s="1">
        <v>19</v>
      </c>
      <c r="BR162" s="66">
        <v>23</v>
      </c>
      <c r="BS162" s="1">
        <v>17</v>
      </c>
      <c r="BT162" s="66">
        <v>24</v>
      </c>
      <c r="BU162" s="1">
        <v>18</v>
      </c>
      <c r="BV162" s="66">
        <v>29</v>
      </c>
      <c r="BW162" s="1">
        <v>19</v>
      </c>
      <c r="BX162" s="1">
        <v>18</v>
      </c>
      <c r="BY162" s="1">
        <v>15</v>
      </c>
      <c r="BZ162" s="66">
        <v>23</v>
      </c>
      <c r="CA162" s="1">
        <v>20</v>
      </c>
      <c r="CB162" s="1">
        <v>22</v>
      </c>
      <c r="CC162" s="1">
        <v>18</v>
      </c>
      <c r="CD162" s="1">
        <v>11</v>
      </c>
      <c r="CE162" s="2">
        <v>16</v>
      </c>
      <c r="CF162" s="2">
        <v>21</v>
      </c>
      <c r="CG162" s="2">
        <v>10</v>
      </c>
      <c r="CH162" s="2">
        <v>24</v>
      </c>
      <c r="CI162" s="2">
        <v>15</v>
      </c>
    </row>
    <row r="163" spans="1:88" x14ac:dyDescent="0.25">
      <c r="A163" s="1" t="s">
        <v>38</v>
      </c>
      <c r="B163" s="3">
        <f t="shared" ref="B163:B174" si="74">AVERAGE(E163:CH163)</f>
        <v>15.792682926829269</v>
      </c>
      <c r="C163" s="3">
        <f t="shared" ref="C163:C174" si="75">AVERAGE(AW163:BZ163)</f>
        <v>15.333333333333334</v>
      </c>
      <c r="D163" s="9" t="s">
        <v>173</v>
      </c>
      <c r="E163" s="1">
        <v>9</v>
      </c>
      <c r="F163" s="1">
        <v>16</v>
      </c>
      <c r="G163" s="1">
        <v>14</v>
      </c>
      <c r="H163" s="64">
        <v>21</v>
      </c>
      <c r="I163" s="1">
        <v>17</v>
      </c>
      <c r="J163" s="1">
        <v>12</v>
      </c>
      <c r="K163" s="1">
        <v>11</v>
      </c>
      <c r="L163" s="1">
        <v>14</v>
      </c>
      <c r="M163" s="1">
        <v>15</v>
      </c>
      <c r="N163" s="64">
        <v>23</v>
      </c>
      <c r="O163" s="1">
        <v>10</v>
      </c>
      <c r="P163" s="1">
        <v>19</v>
      </c>
      <c r="Q163" s="1">
        <v>15</v>
      </c>
      <c r="R163" s="1">
        <v>23</v>
      </c>
      <c r="S163" s="1">
        <v>16</v>
      </c>
      <c r="T163" s="1">
        <v>17</v>
      </c>
      <c r="U163" s="1">
        <v>12</v>
      </c>
      <c r="V163" s="1">
        <v>15</v>
      </c>
      <c r="W163" s="1">
        <v>17</v>
      </c>
      <c r="X163" s="1">
        <v>19</v>
      </c>
      <c r="Y163" s="1">
        <v>9</v>
      </c>
      <c r="Z163" s="1">
        <v>21</v>
      </c>
      <c r="AA163" s="1">
        <v>16</v>
      </c>
      <c r="AB163" s="1">
        <v>13</v>
      </c>
      <c r="AC163" s="1">
        <v>25</v>
      </c>
      <c r="AD163" s="1">
        <v>12</v>
      </c>
      <c r="AE163" s="1">
        <v>15</v>
      </c>
      <c r="AF163" s="1">
        <v>17</v>
      </c>
      <c r="AG163" s="1">
        <v>18</v>
      </c>
      <c r="AH163" s="1">
        <v>14</v>
      </c>
      <c r="AI163" s="1">
        <v>13</v>
      </c>
      <c r="AJ163" s="1">
        <v>11</v>
      </c>
      <c r="AK163" s="1">
        <v>12</v>
      </c>
      <c r="AL163" s="1">
        <v>10</v>
      </c>
      <c r="AM163" s="1">
        <v>17</v>
      </c>
      <c r="AN163" s="1">
        <v>19</v>
      </c>
      <c r="AO163" s="1">
        <v>12</v>
      </c>
      <c r="AP163" s="1">
        <v>19</v>
      </c>
      <c r="AQ163" s="1">
        <v>19</v>
      </c>
      <c r="AR163" s="1">
        <v>18</v>
      </c>
      <c r="AS163" s="1">
        <v>16</v>
      </c>
      <c r="AT163" s="1">
        <v>17</v>
      </c>
      <c r="AU163" s="1">
        <v>22</v>
      </c>
      <c r="AV163" s="1">
        <v>16</v>
      </c>
      <c r="AW163" s="1">
        <v>15</v>
      </c>
      <c r="AX163" s="1">
        <v>21</v>
      </c>
      <c r="AY163" s="1">
        <v>20</v>
      </c>
      <c r="AZ163" s="1">
        <v>20</v>
      </c>
      <c r="BA163" s="1">
        <v>13</v>
      </c>
      <c r="BB163" s="1">
        <v>12</v>
      </c>
      <c r="BC163" s="64">
        <v>21</v>
      </c>
      <c r="BD163" s="1">
        <v>13</v>
      </c>
      <c r="BE163" s="1">
        <v>10</v>
      </c>
      <c r="BF163" s="1">
        <v>17</v>
      </c>
      <c r="BG163" s="1">
        <v>17</v>
      </c>
      <c r="BH163" s="1">
        <v>19</v>
      </c>
      <c r="BI163" s="63">
        <v>3</v>
      </c>
      <c r="BJ163" s="1">
        <v>17</v>
      </c>
      <c r="BK163" s="1">
        <v>12</v>
      </c>
      <c r="BL163" s="1">
        <v>14</v>
      </c>
      <c r="BM163" s="1">
        <v>14</v>
      </c>
      <c r="BN163" s="1">
        <v>19</v>
      </c>
      <c r="BO163" s="1">
        <v>23</v>
      </c>
      <c r="BP163" s="1">
        <v>15</v>
      </c>
      <c r="BQ163" s="1">
        <v>11</v>
      </c>
      <c r="BR163" s="1">
        <v>15</v>
      </c>
      <c r="BS163" s="1">
        <v>10</v>
      </c>
      <c r="BT163" s="1">
        <v>18</v>
      </c>
      <c r="BU163" s="1">
        <v>7</v>
      </c>
      <c r="BV163" s="1">
        <v>12</v>
      </c>
      <c r="BW163" s="1">
        <v>22</v>
      </c>
      <c r="BX163" s="1">
        <v>16</v>
      </c>
      <c r="BY163" s="1">
        <v>14</v>
      </c>
      <c r="BZ163" s="1">
        <v>20</v>
      </c>
      <c r="CA163" s="1">
        <v>15</v>
      </c>
      <c r="CB163" s="1">
        <v>18</v>
      </c>
      <c r="CC163" s="64">
        <v>21</v>
      </c>
      <c r="CD163" s="1">
        <v>14</v>
      </c>
      <c r="CE163" s="2">
        <v>16</v>
      </c>
      <c r="CF163" s="2">
        <v>19</v>
      </c>
      <c r="CG163" s="2">
        <v>18</v>
      </c>
      <c r="CH163" s="2">
        <v>18</v>
      </c>
      <c r="CI163" s="2">
        <v>13</v>
      </c>
    </row>
    <row r="164" spans="1:88" x14ac:dyDescent="0.25">
      <c r="A164" s="1" t="s">
        <v>39</v>
      </c>
      <c r="B164" s="3">
        <f t="shared" si="74"/>
        <v>16.939024390243901</v>
      </c>
      <c r="C164" s="3">
        <f t="shared" si="75"/>
        <v>17.733333333333334</v>
      </c>
      <c r="D164" s="9" t="s">
        <v>174</v>
      </c>
      <c r="E164" s="1">
        <v>13</v>
      </c>
      <c r="F164" s="1">
        <v>16</v>
      </c>
      <c r="G164" s="1">
        <v>14</v>
      </c>
      <c r="H164" s="1">
        <v>17</v>
      </c>
      <c r="I164" s="1">
        <v>13</v>
      </c>
      <c r="J164" s="1">
        <v>16</v>
      </c>
      <c r="K164" s="1">
        <v>14</v>
      </c>
      <c r="L164" s="1">
        <v>12</v>
      </c>
      <c r="M164" s="1">
        <v>16</v>
      </c>
      <c r="N164" s="1">
        <v>18</v>
      </c>
      <c r="O164" s="1">
        <v>15</v>
      </c>
      <c r="P164" s="1">
        <v>13</v>
      </c>
      <c r="Q164" s="1">
        <v>14</v>
      </c>
      <c r="R164" s="64">
        <v>24</v>
      </c>
      <c r="S164" s="1">
        <v>18</v>
      </c>
      <c r="T164" s="1">
        <v>18</v>
      </c>
      <c r="U164" s="1">
        <v>18</v>
      </c>
      <c r="V164" s="1">
        <v>9</v>
      </c>
      <c r="W164" s="1">
        <v>14</v>
      </c>
      <c r="X164" s="1">
        <v>16</v>
      </c>
      <c r="Y164" s="1">
        <v>15</v>
      </c>
      <c r="Z164" s="1">
        <v>14</v>
      </c>
      <c r="AA164" s="64">
        <v>22</v>
      </c>
      <c r="AB164" s="1">
        <v>16</v>
      </c>
      <c r="AC164" s="1">
        <v>19</v>
      </c>
      <c r="AD164" s="1">
        <v>15</v>
      </c>
      <c r="AE164" s="1">
        <v>14</v>
      </c>
      <c r="AF164" s="1">
        <v>15</v>
      </c>
      <c r="AG164" s="1">
        <v>7</v>
      </c>
      <c r="AH164" s="1">
        <v>17</v>
      </c>
      <c r="AI164" s="1">
        <v>18</v>
      </c>
      <c r="AJ164" s="1">
        <v>20</v>
      </c>
      <c r="AK164" s="1">
        <v>14</v>
      </c>
      <c r="AL164" s="1">
        <v>8</v>
      </c>
      <c r="AM164" s="1">
        <v>17</v>
      </c>
      <c r="AN164" s="64">
        <v>21</v>
      </c>
      <c r="AO164" s="64">
        <v>21</v>
      </c>
      <c r="AP164" s="1">
        <v>20</v>
      </c>
      <c r="AQ164" s="1">
        <v>15</v>
      </c>
      <c r="AR164" s="1">
        <v>18</v>
      </c>
      <c r="AS164" s="64">
        <v>18</v>
      </c>
      <c r="AT164" s="1">
        <v>16</v>
      </c>
      <c r="AU164" s="1">
        <v>11</v>
      </c>
      <c r="AV164" s="1">
        <v>17</v>
      </c>
      <c r="AW164" s="1">
        <v>13</v>
      </c>
      <c r="AX164" s="1">
        <v>14</v>
      </c>
      <c r="AY164" s="1">
        <v>20</v>
      </c>
      <c r="AZ164" s="1">
        <v>20</v>
      </c>
      <c r="BA164" s="1">
        <v>16</v>
      </c>
      <c r="BB164" s="1">
        <v>18</v>
      </c>
      <c r="BC164" s="1">
        <v>14</v>
      </c>
      <c r="BD164" s="1">
        <v>14</v>
      </c>
      <c r="BE164" s="64">
        <v>27</v>
      </c>
      <c r="BF164" s="1">
        <v>15</v>
      </c>
      <c r="BG164" s="1">
        <v>18</v>
      </c>
      <c r="BH164" s="1">
        <v>10</v>
      </c>
      <c r="BI164" s="1">
        <v>14</v>
      </c>
      <c r="BJ164" s="1">
        <v>14</v>
      </c>
      <c r="BK164" s="1">
        <v>16</v>
      </c>
      <c r="BL164" s="1">
        <v>14</v>
      </c>
      <c r="BM164" s="64">
        <v>20</v>
      </c>
      <c r="BN164" s="1">
        <v>18</v>
      </c>
      <c r="BO164" s="1">
        <v>20</v>
      </c>
      <c r="BP164" s="1">
        <v>20</v>
      </c>
      <c r="BQ164" s="1">
        <v>18</v>
      </c>
      <c r="BR164" s="1">
        <v>16</v>
      </c>
      <c r="BS164" s="64">
        <v>26</v>
      </c>
      <c r="BT164" s="1">
        <v>19</v>
      </c>
      <c r="BU164" s="1">
        <v>17</v>
      </c>
      <c r="BV164" s="1">
        <v>21</v>
      </c>
      <c r="BW164" s="64">
        <v>23</v>
      </c>
      <c r="BX164" s="64">
        <v>22</v>
      </c>
      <c r="BY164" s="1">
        <v>19</v>
      </c>
      <c r="BZ164" s="1">
        <v>16</v>
      </c>
      <c r="CA164" s="64">
        <v>24</v>
      </c>
      <c r="CB164" s="1">
        <v>19</v>
      </c>
      <c r="CC164" s="1">
        <v>14</v>
      </c>
      <c r="CD164" s="68">
        <v>21</v>
      </c>
      <c r="CE164" s="2">
        <v>17</v>
      </c>
      <c r="CF164" s="2">
        <v>21</v>
      </c>
      <c r="CG164" s="51">
        <v>27</v>
      </c>
      <c r="CH164" s="2">
        <v>18</v>
      </c>
      <c r="CI164" s="2">
        <v>9</v>
      </c>
    </row>
    <row r="165" spans="1:88" x14ac:dyDescent="0.25">
      <c r="A165" s="1" t="s">
        <v>40</v>
      </c>
      <c r="B165" s="3">
        <f t="shared" si="74"/>
        <v>14.085365853658537</v>
      </c>
      <c r="C165" s="3">
        <f t="shared" si="75"/>
        <v>14.766666666666667</v>
      </c>
      <c r="D165" s="9" t="s">
        <v>174</v>
      </c>
      <c r="E165" s="1">
        <v>20</v>
      </c>
      <c r="F165" s="1">
        <v>13</v>
      </c>
      <c r="G165" s="1">
        <v>10</v>
      </c>
      <c r="H165" s="1">
        <v>12</v>
      </c>
      <c r="I165" s="1">
        <v>14</v>
      </c>
      <c r="J165" s="1">
        <v>12</v>
      </c>
      <c r="K165" s="1">
        <v>13</v>
      </c>
      <c r="L165" s="1">
        <v>14</v>
      </c>
      <c r="M165" s="1">
        <v>15</v>
      </c>
      <c r="N165" s="1">
        <v>20</v>
      </c>
      <c r="O165" s="1">
        <v>14</v>
      </c>
      <c r="P165" s="1">
        <v>16</v>
      </c>
      <c r="Q165" s="1">
        <v>14</v>
      </c>
      <c r="R165" s="1">
        <v>16</v>
      </c>
      <c r="S165" s="1">
        <v>3</v>
      </c>
      <c r="T165" s="1">
        <v>12</v>
      </c>
      <c r="U165" s="1">
        <v>17</v>
      </c>
      <c r="V165" s="1">
        <v>13</v>
      </c>
      <c r="W165" s="1">
        <v>13</v>
      </c>
      <c r="X165" s="1">
        <v>4</v>
      </c>
      <c r="Y165" s="1">
        <v>14</v>
      </c>
      <c r="Z165" s="1">
        <v>15</v>
      </c>
      <c r="AA165" s="1">
        <v>12</v>
      </c>
      <c r="AB165" s="1">
        <v>15</v>
      </c>
      <c r="AC165" s="1">
        <v>14</v>
      </c>
      <c r="AD165" s="1">
        <v>13</v>
      </c>
      <c r="AE165" s="1">
        <v>18</v>
      </c>
      <c r="AF165" s="63">
        <v>10</v>
      </c>
      <c r="AG165" s="1">
        <v>14</v>
      </c>
      <c r="AH165" s="1">
        <v>10</v>
      </c>
      <c r="AI165" s="1">
        <v>13</v>
      </c>
      <c r="AJ165" s="1">
        <v>11</v>
      </c>
      <c r="AK165" s="1">
        <v>21</v>
      </c>
      <c r="AL165" s="1">
        <v>14</v>
      </c>
      <c r="AM165" s="1">
        <v>12</v>
      </c>
      <c r="AN165" s="1">
        <v>20</v>
      </c>
      <c r="AO165" s="63">
        <v>5</v>
      </c>
      <c r="AP165" s="1">
        <v>18</v>
      </c>
      <c r="AQ165" s="1">
        <v>10</v>
      </c>
      <c r="AR165" s="1">
        <v>12</v>
      </c>
      <c r="AS165" s="1">
        <v>11</v>
      </c>
      <c r="AT165" s="1">
        <v>16</v>
      </c>
      <c r="AU165" s="1">
        <v>11</v>
      </c>
      <c r="AV165" s="1">
        <v>14</v>
      </c>
      <c r="AW165" s="1">
        <v>17</v>
      </c>
      <c r="AX165" s="1">
        <v>14</v>
      </c>
      <c r="AY165" s="1">
        <v>12</v>
      </c>
      <c r="AZ165" s="1">
        <v>16</v>
      </c>
      <c r="BA165" s="1">
        <v>14</v>
      </c>
      <c r="BB165" s="1">
        <v>18</v>
      </c>
      <c r="BC165" s="1">
        <v>13</v>
      </c>
      <c r="BD165" s="1">
        <v>10</v>
      </c>
      <c r="BE165" s="1">
        <v>7</v>
      </c>
      <c r="BF165" s="1">
        <v>12</v>
      </c>
      <c r="BG165" s="1">
        <v>12</v>
      </c>
      <c r="BH165" s="1">
        <v>18</v>
      </c>
      <c r="BI165" s="64">
        <v>26</v>
      </c>
      <c r="BJ165" s="1">
        <v>17</v>
      </c>
      <c r="BK165" s="1">
        <v>12</v>
      </c>
      <c r="BL165" s="1">
        <v>20</v>
      </c>
      <c r="BM165" s="1">
        <v>15</v>
      </c>
      <c r="BN165" s="1">
        <v>9</v>
      </c>
      <c r="BO165" s="1">
        <v>11</v>
      </c>
      <c r="BP165" s="1">
        <v>15</v>
      </c>
      <c r="BQ165" s="1">
        <v>17</v>
      </c>
      <c r="BR165" s="1">
        <v>13</v>
      </c>
      <c r="BS165" s="1">
        <v>22</v>
      </c>
      <c r="BT165" s="1">
        <v>8</v>
      </c>
      <c r="BU165" s="1">
        <v>14</v>
      </c>
      <c r="BV165" s="1">
        <v>19</v>
      </c>
      <c r="BW165" s="1">
        <v>15</v>
      </c>
      <c r="BX165" s="1">
        <v>15</v>
      </c>
      <c r="BY165" s="1">
        <v>11</v>
      </c>
      <c r="BZ165" s="1">
        <v>21</v>
      </c>
      <c r="CA165" s="1">
        <v>16</v>
      </c>
      <c r="CB165" s="1">
        <v>17</v>
      </c>
      <c r="CC165" s="1">
        <v>14</v>
      </c>
      <c r="CD165" s="1">
        <v>17</v>
      </c>
      <c r="CE165" s="2">
        <v>12</v>
      </c>
      <c r="CF165" s="2">
        <v>9</v>
      </c>
      <c r="CG165" s="2">
        <v>20</v>
      </c>
      <c r="CH165" s="44">
        <v>19</v>
      </c>
      <c r="CI165" s="2">
        <v>15</v>
      </c>
    </row>
    <row r="166" spans="1:88" x14ac:dyDescent="0.25">
      <c r="A166" s="1" t="s">
        <v>41</v>
      </c>
      <c r="B166" s="3">
        <f t="shared" si="74"/>
        <v>11.390243902439025</v>
      </c>
      <c r="C166" s="3">
        <f t="shared" si="75"/>
        <v>13.133333333333333</v>
      </c>
      <c r="D166" s="9" t="s">
        <v>161</v>
      </c>
      <c r="E166" s="1">
        <v>10</v>
      </c>
      <c r="F166" s="1">
        <v>7</v>
      </c>
      <c r="G166" s="1">
        <v>7</v>
      </c>
      <c r="H166" s="1">
        <v>11</v>
      </c>
      <c r="I166" s="1">
        <v>15</v>
      </c>
      <c r="J166" s="1">
        <v>14</v>
      </c>
      <c r="K166" s="1">
        <v>12</v>
      </c>
      <c r="L166" s="1">
        <v>8</v>
      </c>
      <c r="M166" s="1">
        <v>10</v>
      </c>
      <c r="N166" s="63">
        <v>4</v>
      </c>
      <c r="O166" s="1">
        <v>9</v>
      </c>
      <c r="P166" s="1">
        <v>17</v>
      </c>
      <c r="Q166" s="63">
        <v>8</v>
      </c>
      <c r="R166" s="1">
        <v>10</v>
      </c>
      <c r="S166" s="1">
        <v>12</v>
      </c>
      <c r="T166" s="1">
        <v>8</v>
      </c>
      <c r="U166" s="1">
        <v>9</v>
      </c>
      <c r="V166" s="63">
        <v>6</v>
      </c>
      <c r="W166" s="1">
        <v>13</v>
      </c>
      <c r="X166" s="1">
        <v>7</v>
      </c>
      <c r="Y166" s="63">
        <v>7</v>
      </c>
      <c r="Z166" s="1">
        <v>5</v>
      </c>
      <c r="AA166" s="1">
        <v>14</v>
      </c>
      <c r="AB166" s="1">
        <v>17</v>
      </c>
      <c r="AC166" s="1">
        <v>13</v>
      </c>
      <c r="AD166" s="1">
        <v>16</v>
      </c>
      <c r="AE166" s="63">
        <v>5</v>
      </c>
      <c r="AF166" s="1">
        <v>11</v>
      </c>
      <c r="AG166" s="1">
        <v>9</v>
      </c>
      <c r="AH166" s="1">
        <v>7</v>
      </c>
      <c r="AI166" s="1">
        <v>11</v>
      </c>
      <c r="AJ166" s="1">
        <v>8</v>
      </c>
      <c r="AK166" s="1">
        <v>6</v>
      </c>
      <c r="AL166" s="1">
        <v>8</v>
      </c>
      <c r="AM166" s="1">
        <v>10</v>
      </c>
      <c r="AN166" s="1">
        <v>9</v>
      </c>
      <c r="AO166" s="1">
        <v>10</v>
      </c>
      <c r="AP166" s="1">
        <v>16</v>
      </c>
      <c r="AQ166" s="1">
        <v>10</v>
      </c>
      <c r="AR166" s="1">
        <v>11</v>
      </c>
      <c r="AS166" s="1">
        <v>17</v>
      </c>
      <c r="AT166" s="1">
        <v>13</v>
      </c>
      <c r="AU166" s="1">
        <v>11</v>
      </c>
      <c r="AV166" s="1">
        <v>14</v>
      </c>
      <c r="AW166" s="1">
        <v>24</v>
      </c>
      <c r="AX166" s="1">
        <v>8</v>
      </c>
      <c r="AY166" s="1">
        <v>9</v>
      </c>
      <c r="AZ166" s="1">
        <v>21</v>
      </c>
      <c r="BA166" s="1">
        <v>11</v>
      </c>
      <c r="BB166" s="1">
        <v>14</v>
      </c>
      <c r="BC166" s="1">
        <v>13</v>
      </c>
      <c r="BD166" s="1">
        <v>17</v>
      </c>
      <c r="BE166" s="1">
        <v>11</v>
      </c>
      <c r="BF166" s="1">
        <v>14</v>
      </c>
      <c r="BG166" s="1">
        <v>10</v>
      </c>
      <c r="BH166" s="63">
        <v>5</v>
      </c>
      <c r="BI166" s="1">
        <v>18</v>
      </c>
      <c r="BJ166" s="1">
        <v>11</v>
      </c>
      <c r="BK166" s="1">
        <v>5</v>
      </c>
      <c r="BL166" s="1">
        <v>15</v>
      </c>
      <c r="BM166" s="1">
        <v>14</v>
      </c>
      <c r="BN166" s="1">
        <v>10</v>
      </c>
      <c r="BO166" s="1">
        <v>16</v>
      </c>
      <c r="BP166" s="1">
        <v>20</v>
      </c>
      <c r="BQ166" s="1">
        <v>11</v>
      </c>
      <c r="BR166" s="1">
        <v>17</v>
      </c>
      <c r="BS166" s="1">
        <v>11</v>
      </c>
      <c r="BT166" s="1">
        <v>16</v>
      </c>
      <c r="BU166" s="1">
        <v>15</v>
      </c>
      <c r="BV166" s="1">
        <v>12</v>
      </c>
      <c r="BW166" s="1">
        <v>9</v>
      </c>
      <c r="BX166" s="1">
        <v>9</v>
      </c>
      <c r="BY166" s="1">
        <v>13</v>
      </c>
      <c r="BZ166" s="1">
        <v>15</v>
      </c>
      <c r="CA166" s="1">
        <v>15</v>
      </c>
      <c r="CB166" s="1">
        <v>9</v>
      </c>
      <c r="CC166" s="1">
        <v>16</v>
      </c>
      <c r="CD166" s="1">
        <v>12</v>
      </c>
      <c r="CE166" s="2">
        <v>4</v>
      </c>
      <c r="CF166" s="2">
        <v>12</v>
      </c>
      <c r="CG166" s="2">
        <v>14</v>
      </c>
      <c r="CH166" s="44">
        <v>3</v>
      </c>
      <c r="CI166" s="2">
        <v>7</v>
      </c>
    </row>
    <row r="167" spans="1:88" x14ac:dyDescent="0.25">
      <c r="A167" s="1" t="s">
        <v>42</v>
      </c>
      <c r="B167" s="3">
        <f t="shared" si="74"/>
        <v>10.109756097560975</v>
      </c>
      <c r="C167" s="3">
        <f t="shared" si="75"/>
        <v>11.5</v>
      </c>
      <c r="D167" s="9" t="s">
        <v>161</v>
      </c>
      <c r="E167" s="1">
        <v>12</v>
      </c>
      <c r="F167" s="63">
        <v>3</v>
      </c>
      <c r="G167" s="1">
        <v>10</v>
      </c>
      <c r="H167" s="63">
        <v>2</v>
      </c>
      <c r="I167" s="1">
        <v>10</v>
      </c>
      <c r="J167" s="1">
        <v>15</v>
      </c>
      <c r="K167" s="1">
        <v>7</v>
      </c>
      <c r="L167" s="1">
        <v>8</v>
      </c>
      <c r="M167" s="1">
        <v>5</v>
      </c>
      <c r="N167" s="1">
        <v>17</v>
      </c>
      <c r="O167" s="1">
        <v>12</v>
      </c>
      <c r="P167" s="63">
        <v>8</v>
      </c>
      <c r="Q167" s="1">
        <v>10</v>
      </c>
      <c r="R167" s="1">
        <v>6</v>
      </c>
      <c r="S167" s="1">
        <v>4</v>
      </c>
      <c r="T167" s="1">
        <v>12</v>
      </c>
      <c r="U167" s="1">
        <v>12</v>
      </c>
      <c r="V167" s="1">
        <v>14</v>
      </c>
      <c r="W167" s="1">
        <v>11</v>
      </c>
      <c r="X167" s="1">
        <v>16</v>
      </c>
      <c r="Y167" s="1">
        <v>10</v>
      </c>
      <c r="Z167" s="1">
        <v>11</v>
      </c>
      <c r="AA167" s="1">
        <v>12</v>
      </c>
      <c r="AB167" s="1">
        <v>7</v>
      </c>
      <c r="AC167" s="1">
        <v>5</v>
      </c>
      <c r="AD167" s="1">
        <v>7</v>
      </c>
      <c r="AE167" s="1">
        <v>10</v>
      </c>
      <c r="AF167" s="1">
        <v>13</v>
      </c>
      <c r="AG167" s="63">
        <v>4</v>
      </c>
      <c r="AH167" s="1">
        <v>17</v>
      </c>
      <c r="AI167" s="1">
        <v>4</v>
      </c>
      <c r="AJ167" s="1">
        <v>11</v>
      </c>
      <c r="AK167" s="1">
        <v>5</v>
      </c>
      <c r="AL167" s="1">
        <v>7</v>
      </c>
      <c r="AM167" s="1">
        <v>15</v>
      </c>
      <c r="AN167" s="1">
        <v>13</v>
      </c>
      <c r="AO167" s="1">
        <v>11</v>
      </c>
      <c r="AP167" s="1">
        <v>6</v>
      </c>
      <c r="AQ167" s="1">
        <v>8</v>
      </c>
      <c r="AR167" s="1">
        <v>11</v>
      </c>
      <c r="AS167" s="63">
        <v>6</v>
      </c>
      <c r="AT167" s="1">
        <v>7</v>
      </c>
      <c r="AU167" s="63">
        <v>6</v>
      </c>
      <c r="AV167" s="1">
        <v>11</v>
      </c>
      <c r="AW167" s="1">
        <v>21</v>
      </c>
      <c r="AX167" s="63">
        <v>6</v>
      </c>
      <c r="AY167" s="1">
        <v>16</v>
      </c>
      <c r="AZ167" s="1">
        <v>11</v>
      </c>
      <c r="BA167" s="1">
        <v>9</v>
      </c>
      <c r="BB167" s="1">
        <v>8</v>
      </c>
      <c r="BC167" s="1">
        <v>7</v>
      </c>
      <c r="BD167" s="1">
        <v>9</v>
      </c>
      <c r="BE167" s="1">
        <v>13</v>
      </c>
      <c r="BF167" s="1">
        <v>15</v>
      </c>
      <c r="BG167" s="1">
        <v>18</v>
      </c>
      <c r="BH167" s="1">
        <v>8</v>
      </c>
      <c r="BI167" s="1">
        <v>14</v>
      </c>
      <c r="BJ167" s="1">
        <v>11</v>
      </c>
      <c r="BK167" s="1">
        <v>12</v>
      </c>
      <c r="BL167" s="1">
        <v>9</v>
      </c>
      <c r="BM167" s="1">
        <v>18</v>
      </c>
      <c r="BN167" s="1">
        <v>8</v>
      </c>
      <c r="BO167" s="1">
        <v>19</v>
      </c>
      <c r="BP167" s="1">
        <v>10</v>
      </c>
      <c r="BQ167" s="1">
        <v>14</v>
      </c>
      <c r="BR167" s="1">
        <v>6</v>
      </c>
      <c r="BS167" s="1">
        <v>10</v>
      </c>
      <c r="BT167" s="1">
        <v>7</v>
      </c>
      <c r="BU167" s="1">
        <v>15</v>
      </c>
      <c r="BV167" s="1">
        <v>8</v>
      </c>
      <c r="BW167" s="1">
        <v>21</v>
      </c>
      <c r="BX167" s="1">
        <v>8</v>
      </c>
      <c r="BY167" s="63">
        <v>3</v>
      </c>
      <c r="BZ167" s="1">
        <v>11</v>
      </c>
      <c r="CA167" s="1">
        <v>8</v>
      </c>
      <c r="CB167" s="1">
        <v>17</v>
      </c>
      <c r="CC167" s="1">
        <v>11</v>
      </c>
      <c r="CD167" s="1">
        <v>9</v>
      </c>
      <c r="CE167" s="47">
        <v>3</v>
      </c>
      <c r="CF167" s="2">
        <v>7</v>
      </c>
      <c r="CG167" s="2">
        <v>7</v>
      </c>
      <c r="CH167" s="44">
        <v>11</v>
      </c>
      <c r="CI167" s="2">
        <v>6</v>
      </c>
    </row>
    <row r="168" spans="1:88" x14ac:dyDescent="0.25">
      <c r="A168" s="1" t="s">
        <v>43</v>
      </c>
      <c r="B168" s="3">
        <f t="shared" si="74"/>
        <v>6.024390243902439</v>
      </c>
      <c r="C168" s="3">
        <f t="shared" si="75"/>
        <v>6.2666666666666666</v>
      </c>
      <c r="D168" s="9" t="s">
        <v>172</v>
      </c>
      <c r="E168" s="63">
        <v>3</v>
      </c>
      <c r="F168" s="63">
        <v>3</v>
      </c>
      <c r="G168" s="1">
        <v>9</v>
      </c>
      <c r="H168" s="1">
        <v>8</v>
      </c>
      <c r="I168" s="63">
        <v>3</v>
      </c>
      <c r="J168" s="1">
        <v>9</v>
      </c>
      <c r="K168" s="1">
        <v>6</v>
      </c>
      <c r="L168" s="63">
        <v>4</v>
      </c>
      <c r="M168" s="1">
        <v>5</v>
      </c>
      <c r="N168" s="1">
        <v>11</v>
      </c>
      <c r="O168" s="1">
        <v>10</v>
      </c>
      <c r="P168" s="1">
        <v>10</v>
      </c>
      <c r="Q168" s="1">
        <v>10</v>
      </c>
      <c r="R168" s="63">
        <v>4</v>
      </c>
      <c r="S168" s="63">
        <v>0</v>
      </c>
      <c r="T168" s="63">
        <v>2</v>
      </c>
      <c r="U168" s="63">
        <v>5</v>
      </c>
      <c r="V168" s="1">
        <v>8</v>
      </c>
      <c r="W168" s="1">
        <v>11</v>
      </c>
      <c r="X168" s="63">
        <v>3</v>
      </c>
      <c r="Y168" s="1">
        <v>11</v>
      </c>
      <c r="Z168" s="63">
        <v>1</v>
      </c>
      <c r="AA168" s="63">
        <v>4</v>
      </c>
      <c r="AB168" s="63">
        <v>1</v>
      </c>
      <c r="AC168" s="63">
        <v>3</v>
      </c>
      <c r="AD168" s="63">
        <v>5</v>
      </c>
      <c r="AE168" s="1">
        <v>9</v>
      </c>
      <c r="AF168" s="1">
        <v>12</v>
      </c>
      <c r="AG168" s="1">
        <v>5</v>
      </c>
      <c r="AH168" s="1">
        <v>10</v>
      </c>
      <c r="AI168" s="1">
        <v>3</v>
      </c>
      <c r="AJ168" s="63">
        <v>7</v>
      </c>
      <c r="AK168" s="63">
        <v>3</v>
      </c>
      <c r="AL168" s="1">
        <v>5</v>
      </c>
      <c r="AM168" s="63">
        <v>5</v>
      </c>
      <c r="AN168" s="1">
        <v>5</v>
      </c>
      <c r="AO168" s="1">
        <v>6</v>
      </c>
      <c r="AP168" s="1">
        <v>11</v>
      </c>
      <c r="AQ168" s="1">
        <v>6</v>
      </c>
      <c r="AR168" s="1">
        <v>10</v>
      </c>
      <c r="AS168" s="1">
        <v>7</v>
      </c>
      <c r="AT168" s="63">
        <v>3</v>
      </c>
      <c r="AU168" s="1">
        <v>7</v>
      </c>
      <c r="AV168" s="1">
        <v>9</v>
      </c>
      <c r="AW168" s="63">
        <v>8</v>
      </c>
      <c r="AX168" s="1">
        <v>10</v>
      </c>
      <c r="AY168" s="1">
        <v>11</v>
      </c>
      <c r="AZ168" s="63">
        <v>1</v>
      </c>
      <c r="BA168" s="63">
        <v>0</v>
      </c>
      <c r="BB168" s="1">
        <v>6</v>
      </c>
      <c r="BC168" s="1">
        <v>9</v>
      </c>
      <c r="BD168" s="1">
        <v>7</v>
      </c>
      <c r="BE168" s="1">
        <v>8</v>
      </c>
      <c r="BF168" s="1">
        <v>4</v>
      </c>
      <c r="BG168" s="1">
        <v>9</v>
      </c>
      <c r="BH168" s="1">
        <v>7</v>
      </c>
      <c r="BI168" s="1">
        <v>11</v>
      </c>
      <c r="BJ168" s="63">
        <v>3</v>
      </c>
      <c r="BK168" s="63">
        <v>4</v>
      </c>
      <c r="BL168" s="1">
        <v>6</v>
      </c>
      <c r="BM168" s="63">
        <v>8</v>
      </c>
      <c r="BN168" s="1">
        <v>8</v>
      </c>
      <c r="BO168" s="1">
        <v>7</v>
      </c>
      <c r="BP168" s="1">
        <v>9</v>
      </c>
      <c r="BQ168" s="63">
        <v>5</v>
      </c>
      <c r="BR168" s="1">
        <v>5</v>
      </c>
      <c r="BS168" s="1">
        <v>5</v>
      </c>
      <c r="BT168" s="63">
        <v>3</v>
      </c>
      <c r="BU168" s="1">
        <v>9</v>
      </c>
      <c r="BV168" s="1">
        <v>5</v>
      </c>
      <c r="BW168" s="1">
        <v>9</v>
      </c>
      <c r="BX168" s="63">
        <v>4</v>
      </c>
      <c r="BY168" s="1">
        <v>5</v>
      </c>
      <c r="BZ168" s="63">
        <v>2</v>
      </c>
      <c r="CA168" s="1">
        <v>9</v>
      </c>
      <c r="CB168" s="1">
        <v>6</v>
      </c>
      <c r="CC168" s="63">
        <v>0</v>
      </c>
      <c r="CD168" s="1">
        <v>5</v>
      </c>
      <c r="CE168" s="47">
        <v>3</v>
      </c>
      <c r="CF168" s="47">
        <v>5</v>
      </c>
      <c r="CG168" s="2">
        <v>3</v>
      </c>
      <c r="CH168" s="44">
        <v>3</v>
      </c>
      <c r="CI168" s="2">
        <v>9</v>
      </c>
    </row>
    <row r="169" spans="1:88" x14ac:dyDescent="0.25">
      <c r="A169" s="1" t="s">
        <v>44</v>
      </c>
      <c r="B169" s="3">
        <f t="shared" si="74"/>
        <v>6.9390243902439028</v>
      </c>
      <c r="C169" s="3">
        <f t="shared" si="75"/>
        <v>6.7</v>
      </c>
      <c r="D169" s="9" t="s">
        <v>172</v>
      </c>
      <c r="E169" s="1">
        <v>8</v>
      </c>
      <c r="F169" s="1">
        <v>6</v>
      </c>
      <c r="G169" s="63">
        <v>4</v>
      </c>
      <c r="H169" s="1">
        <v>7</v>
      </c>
      <c r="I169" s="1">
        <v>11</v>
      </c>
      <c r="J169" s="63">
        <v>4</v>
      </c>
      <c r="K169" s="1">
        <v>8</v>
      </c>
      <c r="L169" s="1">
        <v>8</v>
      </c>
      <c r="M169" s="63">
        <v>4</v>
      </c>
      <c r="N169" s="1">
        <v>3</v>
      </c>
      <c r="O169" s="63">
        <v>6</v>
      </c>
      <c r="P169" s="1">
        <v>16</v>
      </c>
      <c r="Q169" s="1">
        <v>10</v>
      </c>
      <c r="R169" s="1">
        <v>6</v>
      </c>
      <c r="S169" s="1">
        <v>4</v>
      </c>
      <c r="T169" s="1">
        <v>4</v>
      </c>
      <c r="U169" s="1">
        <v>10</v>
      </c>
      <c r="V169" s="1">
        <v>12</v>
      </c>
      <c r="W169" s="63">
        <v>1</v>
      </c>
      <c r="X169" s="1">
        <v>6</v>
      </c>
      <c r="Y169" s="1">
        <v>9</v>
      </c>
      <c r="Z169" s="1">
        <v>5</v>
      </c>
      <c r="AA169" s="1">
        <v>10</v>
      </c>
      <c r="AB169" s="1">
        <v>13</v>
      </c>
      <c r="AC169" s="1">
        <v>4</v>
      </c>
      <c r="AD169" s="1">
        <v>14</v>
      </c>
      <c r="AE169" s="1">
        <v>7</v>
      </c>
      <c r="AF169" s="63">
        <v>10</v>
      </c>
      <c r="AG169" s="1">
        <v>12</v>
      </c>
      <c r="AH169" s="63">
        <v>5</v>
      </c>
      <c r="AI169" s="63">
        <v>2</v>
      </c>
      <c r="AJ169" s="1">
        <v>13</v>
      </c>
      <c r="AK169" s="1">
        <v>9</v>
      </c>
      <c r="AL169" s="63">
        <v>3</v>
      </c>
      <c r="AM169" s="1">
        <v>6</v>
      </c>
      <c r="AN169" s="63">
        <v>4</v>
      </c>
      <c r="AO169" s="63">
        <v>5</v>
      </c>
      <c r="AP169" s="63">
        <v>1</v>
      </c>
      <c r="AQ169" s="1">
        <v>10</v>
      </c>
      <c r="AR169" s="1">
        <v>13</v>
      </c>
      <c r="AS169" s="63">
        <v>6</v>
      </c>
      <c r="AT169" s="1">
        <v>14</v>
      </c>
      <c r="AU169" s="1">
        <v>7</v>
      </c>
      <c r="AV169" s="63">
        <v>7</v>
      </c>
      <c r="AW169" s="63">
        <v>8</v>
      </c>
      <c r="AX169" s="1">
        <v>11</v>
      </c>
      <c r="AY169" s="63">
        <v>6</v>
      </c>
      <c r="AZ169" s="1">
        <v>5</v>
      </c>
      <c r="BA169" s="1">
        <v>7</v>
      </c>
      <c r="BB169" s="63">
        <v>0</v>
      </c>
      <c r="BC169" s="63">
        <v>3</v>
      </c>
      <c r="BD169" s="63">
        <v>3</v>
      </c>
      <c r="BE169" s="1">
        <v>11</v>
      </c>
      <c r="BF169" s="1">
        <v>6</v>
      </c>
      <c r="BG169" s="1">
        <v>12</v>
      </c>
      <c r="BH169" s="1">
        <v>6</v>
      </c>
      <c r="BI169" s="1">
        <v>6</v>
      </c>
      <c r="BJ169" s="1">
        <v>6</v>
      </c>
      <c r="BK169" s="1">
        <v>11</v>
      </c>
      <c r="BL169" s="63">
        <v>4</v>
      </c>
      <c r="BM169" s="63">
        <v>8</v>
      </c>
      <c r="BN169" s="63">
        <v>2</v>
      </c>
      <c r="BO169" s="1">
        <v>14</v>
      </c>
      <c r="BP169" s="63">
        <v>3</v>
      </c>
      <c r="BQ169" s="1">
        <v>11</v>
      </c>
      <c r="BR169" s="63">
        <v>4</v>
      </c>
      <c r="BS169" s="63">
        <v>4</v>
      </c>
      <c r="BT169" s="1">
        <v>10</v>
      </c>
      <c r="BU169" s="63">
        <v>5</v>
      </c>
      <c r="BV169" s="63">
        <v>3</v>
      </c>
      <c r="BW169" s="63">
        <v>8</v>
      </c>
      <c r="BX169" s="1">
        <v>12</v>
      </c>
      <c r="BY169" s="1">
        <v>6</v>
      </c>
      <c r="BZ169" s="1">
        <v>6</v>
      </c>
      <c r="CA169" s="63">
        <v>1</v>
      </c>
      <c r="CB169" s="63">
        <v>3</v>
      </c>
      <c r="CC169" s="1">
        <v>12</v>
      </c>
      <c r="CD169" s="63">
        <v>4</v>
      </c>
      <c r="CE169" s="2">
        <v>9</v>
      </c>
      <c r="CF169" s="47">
        <v>5</v>
      </c>
      <c r="CG169" s="47">
        <v>2</v>
      </c>
      <c r="CH169" s="2">
        <v>5</v>
      </c>
      <c r="CI169" s="2">
        <v>6</v>
      </c>
    </row>
    <row r="170" spans="1:88" x14ac:dyDescent="0.25">
      <c r="A170" s="1" t="s">
        <v>45</v>
      </c>
      <c r="B170" s="3">
        <f t="shared" si="74"/>
        <v>9.2195121951219505</v>
      </c>
      <c r="C170" s="3">
        <f t="shared" si="75"/>
        <v>8.6333333333333329</v>
      </c>
      <c r="D170" s="9" t="s">
        <v>172</v>
      </c>
      <c r="E170" s="1">
        <v>7</v>
      </c>
      <c r="F170" s="1">
        <v>10</v>
      </c>
      <c r="G170" s="1">
        <v>8</v>
      </c>
      <c r="H170" s="1">
        <v>7</v>
      </c>
      <c r="I170" s="1">
        <v>19</v>
      </c>
      <c r="J170" s="1">
        <v>5</v>
      </c>
      <c r="K170" s="63">
        <v>5</v>
      </c>
      <c r="L170" s="1">
        <v>11</v>
      </c>
      <c r="M170" s="1">
        <v>12</v>
      </c>
      <c r="N170" s="1">
        <v>9</v>
      </c>
      <c r="O170" s="63">
        <v>6</v>
      </c>
      <c r="P170" s="1">
        <v>11</v>
      </c>
      <c r="Q170" s="63">
        <v>8</v>
      </c>
      <c r="R170" s="1">
        <v>5</v>
      </c>
      <c r="S170" s="1">
        <v>8</v>
      </c>
      <c r="T170" s="1">
        <v>8</v>
      </c>
      <c r="U170" s="1">
        <v>11</v>
      </c>
      <c r="V170" s="1">
        <v>13</v>
      </c>
      <c r="W170" s="1">
        <v>7</v>
      </c>
      <c r="X170" s="1">
        <v>12</v>
      </c>
      <c r="Y170" s="63">
        <v>7</v>
      </c>
      <c r="Z170" s="1">
        <v>10</v>
      </c>
      <c r="AA170" s="1">
        <v>14</v>
      </c>
      <c r="AB170" s="1">
        <v>7</v>
      </c>
      <c r="AC170" s="1">
        <v>8</v>
      </c>
      <c r="AD170" s="1">
        <v>8</v>
      </c>
      <c r="AE170" s="1">
        <v>8</v>
      </c>
      <c r="AF170" s="63">
        <v>10</v>
      </c>
      <c r="AG170" s="1">
        <v>5</v>
      </c>
      <c r="AH170" s="1">
        <v>11</v>
      </c>
      <c r="AI170" s="1">
        <v>7</v>
      </c>
      <c r="AJ170" s="1">
        <v>10</v>
      </c>
      <c r="AK170" s="1">
        <v>15</v>
      </c>
      <c r="AL170" s="1">
        <v>11</v>
      </c>
      <c r="AM170" s="1">
        <v>14</v>
      </c>
      <c r="AN170" s="1">
        <v>12</v>
      </c>
      <c r="AO170" s="1">
        <v>8</v>
      </c>
      <c r="AP170" s="1">
        <v>2</v>
      </c>
      <c r="AQ170" s="63">
        <v>1</v>
      </c>
      <c r="AR170" s="63">
        <v>4</v>
      </c>
      <c r="AS170" s="1">
        <v>13</v>
      </c>
      <c r="AT170" s="1">
        <v>18</v>
      </c>
      <c r="AU170" s="1">
        <v>12</v>
      </c>
      <c r="AV170" s="1">
        <v>12</v>
      </c>
      <c r="AW170" s="1">
        <v>13</v>
      </c>
      <c r="AX170" s="1">
        <v>9</v>
      </c>
      <c r="AY170" s="1">
        <v>10</v>
      </c>
      <c r="AZ170" s="1">
        <v>10</v>
      </c>
      <c r="BA170" s="1">
        <v>12</v>
      </c>
      <c r="BB170" s="1">
        <v>8</v>
      </c>
      <c r="BC170" s="1">
        <v>6</v>
      </c>
      <c r="BD170" s="1">
        <v>9</v>
      </c>
      <c r="BE170" s="63">
        <v>2</v>
      </c>
      <c r="BF170" s="63">
        <v>3</v>
      </c>
      <c r="BG170" s="63">
        <v>4</v>
      </c>
      <c r="BH170" s="1">
        <v>8</v>
      </c>
      <c r="BI170" s="1">
        <v>4</v>
      </c>
      <c r="BJ170" s="1">
        <v>10</v>
      </c>
      <c r="BK170" s="1">
        <v>8</v>
      </c>
      <c r="BL170" s="1">
        <v>13</v>
      </c>
      <c r="BM170" s="1">
        <v>14</v>
      </c>
      <c r="BN170" s="1">
        <v>4</v>
      </c>
      <c r="BO170" s="63">
        <v>5</v>
      </c>
      <c r="BP170" s="1">
        <v>11</v>
      </c>
      <c r="BQ170" s="1">
        <v>9</v>
      </c>
      <c r="BR170" s="1">
        <v>6</v>
      </c>
      <c r="BS170" s="1">
        <v>7</v>
      </c>
      <c r="BT170" s="1">
        <v>15</v>
      </c>
      <c r="BU170" s="63">
        <v>5</v>
      </c>
      <c r="BV170" s="1">
        <v>9</v>
      </c>
      <c r="BW170" s="1">
        <v>12</v>
      </c>
      <c r="BX170" s="1">
        <v>7</v>
      </c>
      <c r="BY170" s="1">
        <v>9</v>
      </c>
      <c r="BZ170" s="1">
        <v>17</v>
      </c>
      <c r="CA170" s="1">
        <v>8</v>
      </c>
      <c r="CB170" s="1">
        <v>4</v>
      </c>
      <c r="CC170" s="1">
        <v>15</v>
      </c>
      <c r="CD170" s="1">
        <v>9</v>
      </c>
      <c r="CE170" s="2">
        <v>13</v>
      </c>
      <c r="CF170" s="2">
        <v>14</v>
      </c>
      <c r="CG170" s="2">
        <v>9</v>
      </c>
      <c r="CH170" s="2">
        <v>16</v>
      </c>
      <c r="CI170" s="2">
        <v>19</v>
      </c>
    </row>
    <row r="171" spans="1:88" x14ac:dyDescent="0.25">
      <c r="A171" s="1" t="s">
        <v>46</v>
      </c>
      <c r="B171" s="3">
        <f t="shared" si="74"/>
        <v>15.25609756097561</v>
      </c>
      <c r="C171" s="3">
        <f t="shared" si="75"/>
        <v>15.4</v>
      </c>
      <c r="D171" s="9" t="s">
        <v>172</v>
      </c>
      <c r="E171" s="1">
        <v>12</v>
      </c>
      <c r="F171" s="1">
        <v>13</v>
      </c>
      <c r="G171" s="1">
        <v>16</v>
      </c>
      <c r="H171" s="1">
        <v>15</v>
      </c>
      <c r="I171" s="1">
        <v>17</v>
      </c>
      <c r="J171" s="1">
        <v>14</v>
      </c>
      <c r="K171" s="64">
        <v>16</v>
      </c>
      <c r="L171" s="1">
        <v>13</v>
      </c>
      <c r="M171" s="1">
        <v>13</v>
      </c>
      <c r="N171" s="1">
        <v>17</v>
      </c>
      <c r="O171" s="1">
        <v>20</v>
      </c>
      <c r="P171" s="1">
        <v>14</v>
      </c>
      <c r="Q171" s="1">
        <v>11</v>
      </c>
      <c r="R171" s="1">
        <v>20</v>
      </c>
      <c r="S171" s="1">
        <v>19</v>
      </c>
      <c r="T171" s="1">
        <v>7</v>
      </c>
      <c r="U171" s="1">
        <v>16</v>
      </c>
      <c r="V171" s="1">
        <v>12</v>
      </c>
      <c r="W171" s="1">
        <v>17</v>
      </c>
      <c r="X171" s="1">
        <v>19</v>
      </c>
      <c r="Y171" s="1">
        <v>11</v>
      </c>
      <c r="Z171" s="1">
        <v>11</v>
      </c>
      <c r="AA171" s="1">
        <v>15</v>
      </c>
      <c r="AB171" s="1">
        <v>18</v>
      </c>
      <c r="AC171" s="1">
        <v>16</v>
      </c>
      <c r="AD171" s="1">
        <v>17</v>
      </c>
      <c r="AE171" s="1">
        <v>21</v>
      </c>
      <c r="AF171" s="1">
        <v>13</v>
      </c>
      <c r="AG171" s="1">
        <v>16</v>
      </c>
      <c r="AH171" s="1">
        <v>15</v>
      </c>
      <c r="AI171" s="64">
        <v>26</v>
      </c>
      <c r="AJ171" s="64">
        <v>23</v>
      </c>
      <c r="AK171" s="1">
        <v>15</v>
      </c>
      <c r="AL171" s="1">
        <v>13</v>
      </c>
      <c r="AM171" s="1">
        <v>16</v>
      </c>
      <c r="AN171" s="1">
        <v>6</v>
      </c>
      <c r="AO171" s="65">
        <v>21</v>
      </c>
      <c r="AP171" s="1">
        <v>7</v>
      </c>
      <c r="AQ171" s="1">
        <v>19</v>
      </c>
      <c r="AR171" s="1">
        <v>12</v>
      </c>
      <c r="AS171" s="1">
        <v>16</v>
      </c>
      <c r="AT171" s="1">
        <v>8</v>
      </c>
      <c r="AU171" s="1">
        <v>14</v>
      </c>
      <c r="AV171" s="1">
        <v>8</v>
      </c>
      <c r="AW171" s="1">
        <v>14</v>
      </c>
      <c r="AX171" s="1">
        <v>18</v>
      </c>
      <c r="AY171" s="1">
        <v>16</v>
      </c>
      <c r="AZ171" s="1">
        <v>17</v>
      </c>
      <c r="BA171" s="64">
        <v>26</v>
      </c>
      <c r="BB171" s="1">
        <v>5</v>
      </c>
      <c r="BC171" s="1">
        <v>6</v>
      </c>
      <c r="BD171" s="1">
        <v>14</v>
      </c>
      <c r="BE171" s="1">
        <v>15</v>
      </c>
      <c r="BF171" s="1">
        <v>20</v>
      </c>
      <c r="BG171" s="1">
        <v>8</v>
      </c>
      <c r="BH171" s="1">
        <v>17</v>
      </c>
      <c r="BI171" s="1">
        <v>8</v>
      </c>
      <c r="BJ171" s="1">
        <v>18</v>
      </c>
      <c r="BK171" s="1">
        <v>15</v>
      </c>
      <c r="BL171" s="1">
        <v>18</v>
      </c>
      <c r="BM171" s="64">
        <v>20</v>
      </c>
      <c r="BN171" s="1">
        <v>18</v>
      </c>
      <c r="BO171" s="1">
        <v>13</v>
      </c>
      <c r="BP171" s="1">
        <v>14</v>
      </c>
      <c r="BQ171" s="1">
        <v>16</v>
      </c>
      <c r="BR171" s="1">
        <v>10</v>
      </c>
      <c r="BS171" s="1">
        <v>16</v>
      </c>
      <c r="BT171" s="1">
        <v>19</v>
      </c>
      <c r="BU171" s="1">
        <v>19</v>
      </c>
      <c r="BV171" s="1">
        <v>12</v>
      </c>
      <c r="BW171" s="1">
        <v>21</v>
      </c>
      <c r="BX171" s="1">
        <v>16</v>
      </c>
      <c r="BY171" s="1">
        <v>17</v>
      </c>
      <c r="BZ171" s="1">
        <v>16</v>
      </c>
      <c r="CA171" s="1">
        <v>15</v>
      </c>
      <c r="CB171" s="1">
        <v>17</v>
      </c>
      <c r="CC171" s="1">
        <v>6</v>
      </c>
      <c r="CD171" s="64">
        <v>23</v>
      </c>
      <c r="CE171" s="2">
        <v>15</v>
      </c>
      <c r="CF171" s="51">
        <v>28</v>
      </c>
      <c r="CG171" s="2">
        <v>13</v>
      </c>
      <c r="CH171" s="2">
        <v>14</v>
      </c>
      <c r="CI171" s="2">
        <v>15</v>
      </c>
    </row>
    <row r="172" spans="1:88" x14ac:dyDescent="0.25">
      <c r="A172" s="1" t="s">
        <v>47</v>
      </c>
      <c r="B172" s="3">
        <f t="shared" si="74"/>
        <v>19.097560975609756</v>
      </c>
      <c r="C172" s="3">
        <f t="shared" si="75"/>
        <v>20.366666666666667</v>
      </c>
      <c r="D172" s="9" t="s">
        <v>174</v>
      </c>
      <c r="E172" s="64">
        <v>22</v>
      </c>
      <c r="F172" s="1">
        <v>16</v>
      </c>
      <c r="G172" s="1">
        <v>22</v>
      </c>
      <c r="H172" s="1">
        <v>18</v>
      </c>
      <c r="I172" s="1">
        <v>13</v>
      </c>
      <c r="J172" s="65">
        <v>21</v>
      </c>
      <c r="K172" s="1">
        <v>11</v>
      </c>
      <c r="L172" s="64">
        <v>21</v>
      </c>
      <c r="M172" s="64">
        <v>23</v>
      </c>
      <c r="N172" s="1">
        <v>15</v>
      </c>
      <c r="O172" s="1">
        <v>16</v>
      </c>
      <c r="P172" s="64">
        <v>21</v>
      </c>
      <c r="Q172" s="1">
        <v>19</v>
      </c>
      <c r="R172" s="1">
        <v>21</v>
      </c>
      <c r="S172" s="1">
        <v>17</v>
      </c>
      <c r="T172" s="1">
        <v>11</v>
      </c>
      <c r="U172" s="1">
        <v>27</v>
      </c>
      <c r="V172" s="1">
        <v>20</v>
      </c>
      <c r="W172" s="1">
        <v>19</v>
      </c>
      <c r="X172" s="1">
        <v>11</v>
      </c>
      <c r="Y172" s="1">
        <v>16</v>
      </c>
      <c r="Z172" s="1">
        <v>19</v>
      </c>
      <c r="AA172" s="1">
        <v>16</v>
      </c>
      <c r="AB172" s="1">
        <v>17</v>
      </c>
      <c r="AC172" s="1">
        <v>20</v>
      </c>
      <c r="AD172" s="1">
        <v>21</v>
      </c>
      <c r="AE172" s="64">
        <v>23</v>
      </c>
      <c r="AF172" s="1">
        <v>15</v>
      </c>
      <c r="AG172" s="1">
        <v>20</v>
      </c>
      <c r="AH172" s="1">
        <v>23</v>
      </c>
      <c r="AI172" s="1">
        <v>15</v>
      </c>
      <c r="AJ172" s="1">
        <v>19</v>
      </c>
      <c r="AK172" s="1">
        <v>17</v>
      </c>
      <c r="AL172" s="1">
        <v>18</v>
      </c>
      <c r="AM172" s="1">
        <v>21</v>
      </c>
      <c r="AN172" s="1">
        <v>17</v>
      </c>
      <c r="AO172" s="67">
        <v>21</v>
      </c>
      <c r="AP172" s="1">
        <v>18</v>
      </c>
      <c r="AQ172" s="64">
        <v>23</v>
      </c>
      <c r="AR172" s="1">
        <v>13</v>
      </c>
      <c r="AS172" s="1">
        <v>17</v>
      </c>
      <c r="AT172" s="1">
        <v>14</v>
      </c>
      <c r="AU172" s="1">
        <v>14</v>
      </c>
      <c r="AV172" s="1">
        <v>22</v>
      </c>
      <c r="AW172" s="1">
        <v>20</v>
      </c>
      <c r="AX172" s="1">
        <v>17</v>
      </c>
      <c r="AY172" s="64">
        <v>24</v>
      </c>
      <c r="AZ172" s="64">
        <v>24</v>
      </c>
      <c r="BA172" s="1">
        <v>15</v>
      </c>
      <c r="BB172" s="64">
        <v>22</v>
      </c>
      <c r="BC172" s="1">
        <v>15</v>
      </c>
      <c r="BD172" s="64">
        <v>26</v>
      </c>
      <c r="BE172" s="1">
        <v>21</v>
      </c>
      <c r="BF172" s="65">
        <v>25</v>
      </c>
      <c r="BG172" s="1">
        <v>19</v>
      </c>
      <c r="BH172" s="1">
        <v>21</v>
      </c>
      <c r="BI172" s="1">
        <v>14</v>
      </c>
      <c r="BJ172" s="1">
        <v>21</v>
      </c>
      <c r="BK172" s="64">
        <v>25</v>
      </c>
      <c r="BL172" s="64">
        <v>24</v>
      </c>
      <c r="BM172" s="1">
        <v>17</v>
      </c>
      <c r="BN172" s="1">
        <v>25</v>
      </c>
      <c r="BO172" s="64">
        <v>24</v>
      </c>
      <c r="BP172" s="1">
        <v>13</v>
      </c>
      <c r="BQ172" s="1">
        <v>18</v>
      </c>
      <c r="BR172" s="1">
        <v>17</v>
      </c>
      <c r="BS172" s="1">
        <v>13</v>
      </c>
      <c r="BT172" s="1">
        <v>19</v>
      </c>
      <c r="BU172" s="64">
        <v>22</v>
      </c>
      <c r="BV172" s="1">
        <v>25</v>
      </c>
      <c r="BW172" s="1">
        <v>19</v>
      </c>
      <c r="BX172" s="1">
        <v>20</v>
      </c>
      <c r="BY172" s="64">
        <v>26</v>
      </c>
      <c r="BZ172" s="1">
        <v>20</v>
      </c>
      <c r="CA172" s="1">
        <v>17</v>
      </c>
      <c r="CB172" s="1">
        <v>20</v>
      </c>
      <c r="CC172" s="1">
        <v>15</v>
      </c>
      <c r="CD172" s="1">
        <v>16</v>
      </c>
      <c r="CE172" s="2">
        <v>15</v>
      </c>
      <c r="CF172" s="2">
        <v>26</v>
      </c>
      <c r="CG172" s="2">
        <v>24</v>
      </c>
      <c r="CH172" s="2">
        <v>19</v>
      </c>
      <c r="CI172" s="2">
        <v>12</v>
      </c>
    </row>
    <row r="173" spans="1:88" ht="15.75" thickBot="1" x14ac:dyDescent="0.3">
      <c r="A173" s="1" t="s">
        <v>48</v>
      </c>
      <c r="B173" s="3">
        <f t="shared" si="74"/>
        <v>19.743902439024389</v>
      </c>
      <c r="C173" s="3">
        <f t="shared" si="75"/>
        <v>19.399999999999999</v>
      </c>
      <c r="D173" s="9" t="s">
        <v>173</v>
      </c>
      <c r="E173" s="1">
        <v>20</v>
      </c>
      <c r="F173" s="65">
        <v>20</v>
      </c>
      <c r="G173" s="1">
        <v>23</v>
      </c>
      <c r="H173" s="1">
        <v>19</v>
      </c>
      <c r="I173" s="1">
        <v>19</v>
      </c>
      <c r="J173" s="67">
        <v>21</v>
      </c>
      <c r="K173" s="1">
        <v>10</v>
      </c>
      <c r="L173" s="1">
        <v>10</v>
      </c>
      <c r="M173" s="1">
        <v>21</v>
      </c>
      <c r="N173" s="1">
        <v>20</v>
      </c>
      <c r="O173" s="65">
        <v>21</v>
      </c>
      <c r="P173" s="1">
        <v>19</v>
      </c>
      <c r="Q173" s="65">
        <v>25</v>
      </c>
      <c r="R173" s="1">
        <v>23</v>
      </c>
      <c r="S173" s="65">
        <v>22</v>
      </c>
      <c r="T173" s="1">
        <v>21</v>
      </c>
      <c r="U173" s="1">
        <v>20</v>
      </c>
      <c r="V173" s="1">
        <v>19</v>
      </c>
      <c r="W173" s="1">
        <v>17</v>
      </c>
      <c r="X173" s="1">
        <v>21</v>
      </c>
      <c r="Y173" s="65">
        <v>22</v>
      </c>
      <c r="Z173" s="65">
        <v>24</v>
      </c>
      <c r="AA173" s="1">
        <v>17</v>
      </c>
      <c r="AB173" s="1">
        <v>15</v>
      </c>
      <c r="AC173" s="1">
        <v>23</v>
      </c>
      <c r="AD173" s="65">
        <v>22</v>
      </c>
      <c r="AE173" s="1">
        <v>20</v>
      </c>
      <c r="AF173" s="1">
        <v>21</v>
      </c>
      <c r="AG173" s="65">
        <v>23</v>
      </c>
      <c r="AH173" s="1">
        <v>17</v>
      </c>
      <c r="AI173" s="1">
        <v>18</v>
      </c>
      <c r="AJ173" s="1">
        <v>20</v>
      </c>
      <c r="AK173" s="65">
        <v>25</v>
      </c>
      <c r="AL173" s="65">
        <v>23</v>
      </c>
      <c r="AM173" s="65">
        <v>23</v>
      </c>
      <c r="AN173" s="65">
        <v>21</v>
      </c>
      <c r="AO173" s="67">
        <v>21</v>
      </c>
      <c r="AP173" s="65">
        <v>23</v>
      </c>
      <c r="AQ173" s="1">
        <v>19</v>
      </c>
      <c r="AR173" s="1">
        <v>16</v>
      </c>
      <c r="AS173" s="1">
        <v>17</v>
      </c>
      <c r="AT173" s="1">
        <v>15</v>
      </c>
      <c r="AU173" s="65">
        <v>27</v>
      </c>
      <c r="AV173" s="65">
        <v>25</v>
      </c>
      <c r="AW173" s="65">
        <v>25</v>
      </c>
      <c r="AX173" s="1">
        <v>17</v>
      </c>
      <c r="AY173" s="1">
        <v>16</v>
      </c>
      <c r="AZ173" s="1">
        <v>22</v>
      </c>
      <c r="BA173" s="1">
        <v>11</v>
      </c>
      <c r="BB173" s="1">
        <v>21</v>
      </c>
      <c r="BC173" s="1">
        <v>15</v>
      </c>
      <c r="BD173" s="1">
        <v>23</v>
      </c>
      <c r="BE173" s="1">
        <v>15</v>
      </c>
      <c r="BF173" s="67">
        <v>25</v>
      </c>
      <c r="BG173" s="65">
        <v>20</v>
      </c>
      <c r="BH173" s="1">
        <v>14</v>
      </c>
      <c r="BI173" s="1">
        <v>15</v>
      </c>
      <c r="BJ173" s="65">
        <v>22</v>
      </c>
      <c r="BK173" s="1">
        <v>14</v>
      </c>
      <c r="BL173" s="1">
        <v>23</v>
      </c>
      <c r="BM173" s="1">
        <v>17</v>
      </c>
      <c r="BN173" s="65">
        <v>26</v>
      </c>
      <c r="BO173" s="1">
        <v>20</v>
      </c>
      <c r="BP173" s="1">
        <v>19</v>
      </c>
      <c r="BQ173" s="65">
        <v>21</v>
      </c>
      <c r="BR173" s="1">
        <v>21</v>
      </c>
      <c r="BS173" s="1">
        <v>21</v>
      </c>
      <c r="BT173" s="1">
        <v>22</v>
      </c>
      <c r="BU173" s="1">
        <v>19</v>
      </c>
      <c r="BV173" s="1">
        <v>25</v>
      </c>
      <c r="BW173" s="1">
        <v>21</v>
      </c>
      <c r="BX173" s="1">
        <v>21</v>
      </c>
      <c r="BY173" s="1">
        <v>12</v>
      </c>
      <c r="BZ173" s="1">
        <v>19</v>
      </c>
      <c r="CA173" s="1">
        <v>16</v>
      </c>
      <c r="CB173" s="65">
        <v>28</v>
      </c>
      <c r="CC173" s="1">
        <v>16</v>
      </c>
      <c r="CD173" s="1">
        <v>16</v>
      </c>
      <c r="CE173" s="54">
        <v>24</v>
      </c>
      <c r="CF173" s="2">
        <v>18</v>
      </c>
      <c r="CG173" s="2">
        <v>11</v>
      </c>
      <c r="CH173" s="2">
        <v>20</v>
      </c>
    </row>
    <row r="174" spans="1:88" s="23" customFormat="1" x14ac:dyDescent="0.25">
      <c r="A174" s="19" t="s">
        <v>54</v>
      </c>
      <c r="B174" s="40">
        <f t="shared" si="74"/>
        <v>163.41463414634146</v>
      </c>
      <c r="C174" s="40">
        <f t="shared" si="75"/>
        <v>168.66666666666666</v>
      </c>
      <c r="D174" s="20" t="s">
        <v>160</v>
      </c>
      <c r="E174" s="19">
        <f>SUM(E162:E173)</f>
        <v>139</v>
      </c>
      <c r="F174" s="19">
        <f t="shared" ref="F174:BQ174" si="76">SUM(F162:F173)</f>
        <v>138</v>
      </c>
      <c r="G174" s="19">
        <f t="shared" si="76"/>
        <v>162</v>
      </c>
      <c r="H174" s="19">
        <f t="shared" si="76"/>
        <v>150</v>
      </c>
      <c r="I174" s="19">
        <f t="shared" si="76"/>
        <v>171</v>
      </c>
      <c r="J174" s="19">
        <f t="shared" si="76"/>
        <v>158</v>
      </c>
      <c r="K174" s="19">
        <f t="shared" si="76"/>
        <v>126</v>
      </c>
      <c r="L174" s="19">
        <f t="shared" si="76"/>
        <v>142</v>
      </c>
      <c r="M174" s="19">
        <f t="shared" si="76"/>
        <v>156</v>
      </c>
      <c r="N174" s="19">
        <f t="shared" si="76"/>
        <v>179</v>
      </c>
      <c r="O174" s="19">
        <f t="shared" si="76"/>
        <v>160</v>
      </c>
      <c r="P174" s="19">
        <f t="shared" si="76"/>
        <v>179</v>
      </c>
      <c r="Q174" s="19">
        <f t="shared" si="76"/>
        <v>152</v>
      </c>
      <c r="R174" s="19">
        <f t="shared" si="76"/>
        <v>176</v>
      </c>
      <c r="S174" s="19">
        <f t="shared" si="76"/>
        <v>144</v>
      </c>
      <c r="T174" s="19">
        <f t="shared" si="76"/>
        <v>145</v>
      </c>
      <c r="U174" s="19">
        <f t="shared" si="76"/>
        <v>185</v>
      </c>
      <c r="V174" s="19">
        <f t="shared" si="76"/>
        <v>164</v>
      </c>
      <c r="W174" s="19">
        <f t="shared" si="76"/>
        <v>163</v>
      </c>
      <c r="X174" s="19">
        <f t="shared" si="76"/>
        <v>157</v>
      </c>
      <c r="Y174" s="19">
        <f t="shared" si="76"/>
        <v>142</v>
      </c>
      <c r="Z174" s="19">
        <f t="shared" si="76"/>
        <v>160</v>
      </c>
      <c r="AA174" s="19">
        <f t="shared" si="76"/>
        <v>171</v>
      </c>
      <c r="AB174" s="19">
        <f t="shared" si="76"/>
        <v>158</v>
      </c>
      <c r="AC174" s="19">
        <f t="shared" si="76"/>
        <v>169</v>
      </c>
      <c r="AD174" s="19">
        <f t="shared" si="76"/>
        <v>165</v>
      </c>
      <c r="AE174" s="19">
        <f t="shared" si="76"/>
        <v>162</v>
      </c>
      <c r="AF174" s="19">
        <f t="shared" si="76"/>
        <v>174</v>
      </c>
      <c r="AG174" s="19">
        <f t="shared" si="76"/>
        <v>155</v>
      </c>
      <c r="AH174" s="19">
        <f t="shared" si="76"/>
        <v>171</v>
      </c>
      <c r="AI174" s="19">
        <f t="shared" si="76"/>
        <v>153</v>
      </c>
      <c r="AJ174" s="19">
        <f t="shared" si="76"/>
        <v>171</v>
      </c>
      <c r="AK174" s="19">
        <f t="shared" si="76"/>
        <v>163</v>
      </c>
      <c r="AL174" s="19">
        <f t="shared" si="76"/>
        <v>141</v>
      </c>
      <c r="AM174" s="19">
        <f t="shared" si="76"/>
        <v>177</v>
      </c>
      <c r="AN174" s="19">
        <f t="shared" si="76"/>
        <v>165</v>
      </c>
      <c r="AO174" s="19">
        <f t="shared" si="76"/>
        <v>159</v>
      </c>
      <c r="AP174" s="19">
        <f t="shared" si="76"/>
        <v>157</v>
      </c>
      <c r="AQ174" s="19">
        <f t="shared" si="76"/>
        <v>162</v>
      </c>
      <c r="AR174" s="19">
        <f t="shared" si="76"/>
        <v>157</v>
      </c>
      <c r="AS174" s="19">
        <f t="shared" si="76"/>
        <v>154</v>
      </c>
      <c r="AT174" s="19">
        <f t="shared" si="76"/>
        <v>163</v>
      </c>
      <c r="AU174" s="19">
        <f t="shared" si="76"/>
        <v>153</v>
      </c>
      <c r="AV174" s="19">
        <f t="shared" si="76"/>
        <v>173</v>
      </c>
      <c r="AW174" s="19">
        <f t="shared" si="76"/>
        <v>194</v>
      </c>
      <c r="AX174" s="19">
        <f t="shared" si="76"/>
        <v>171</v>
      </c>
      <c r="AY174" s="19">
        <f t="shared" si="76"/>
        <v>182</v>
      </c>
      <c r="AZ174" s="19">
        <f t="shared" si="76"/>
        <v>185</v>
      </c>
      <c r="BA174" s="19">
        <f t="shared" si="76"/>
        <v>143</v>
      </c>
      <c r="BB174" s="19">
        <f t="shared" si="76"/>
        <v>153</v>
      </c>
      <c r="BC174" s="19">
        <f t="shared" si="76"/>
        <v>140</v>
      </c>
      <c r="BD174" s="19">
        <f t="shared" si="76"/>
        <v>160</v>
      </c>
      <c r="BE174" s="19">
        <f t="shared" si="76"/>
        <v>162</v>
      </c>
      <c r="BF174" s="19">
        <f t="shared" si="76"/>
        <v>177</v>
      </c>
      <c r="BG174" s="19">
        <f t="shared" si="76"/>
        <v>162</v>
      </c>
      <c r="BH174" s="19">
        <f t="shared" si="76"/>
        <v>155</v>
      </c>
      <c r="BI174" s="19">
        <f t="shared" si="76"/>
        <v>141</v>
      </c>
      <c r="BJ174" s="19">
        <f t="shared" si="76"/>
        <v>169</v>
      </c>
      <c r="BK174" s="19">
        <f t="shared" si="76"/>
        <v>152</v>
      </c>
      <c r="BL174" s="19">
        <f t="shared" si="76"/>
        <v>179</v>
      </c>
      <c r="BM174" s="19">
        <f t="shared" si="76"/>
        <v>184</v>
      </c>
      <c r="BN174" s="19">
        <f t="shared" si="76"/>
        <v>173</v>
      </c>
      <c r="BO174" s="19">
        <f t="shared" si="76"/>
        <v>194</v>
      </c>
      <c r="BP174" s="19">
        <f t="shared" si="76"/>
        <v>171</v>
      </c>
      <c r="BQ174" s="19">
        <f t="shared" si="76"/>
        <v>170</v>
      </c>
      <c r="BR174" s="19">
        <f t="shared" ref="BR174:CH174" si="77">SUM(BR162:BR173)</f>
        <v>153</v>
      </c>
      <c r="BS174" s="19">
        <f t="shared" si="77"/>
        <v>162</v>
      </c>
      <c r="BT174" s="19">
        <f t="shared" si="77"/>
        <v>180</v>
      </c>
      <c r="BU174" s="19">
        <f t="shared" si="77"/>
        <v>165</v>
      </c>
      <c r="BV174" s="19">
        <f t="shared" si="77"/>
        <v>180</v>
      </c>
      <c r="BW174" s="19">
        <f t="shared" si="77"/>
        <v>199</v>
      </c>
      <c r="BX174" s="19">
        <f t="shared" si="77"/>
        <v>168</v>
      </c>
      <c r="BY174" s="19">
        <f t="shared" si="77"/>
        <v>150</v>
      </c>
      <c r="BZ174" s="19">
        <f t="shared" si="77"/>
        <v>186</v>
      </c>
      <c r="CA174" s="19">
        <f t="shared" si="77"/>
        <v>164</v>
      </c>
      <c r="CB174" s="19">
        <f t="shared" si="77"/>
        <v>180</v>
      </c>
      <c r="CC174" s="19">
        <f t="shared" si="77"/>
        <v>158</v>
      </c>
      <c r="CD174" s="19">
        <f t="shared" si="77"/>
        <v>157</v>
      </c>
      <c r="CE174" s="19">
        <f t="shared" si="77"/>
        <v>147</v>
      </c>
      <c r="CF174" s="19">
        <f t="shared" si="77"/>
        <v>185</v>
      </c>
      <c r="CG174" s="19">
        <f t="shared" si="77"/>
        <v>158</v>
      </c>
      <c r="CH174" s="19">
        <f t="shared" si="77"/>
        <v>170</v>
      </c>
      <c r="CI174" s="39"/>
      <c r="CJ174" s="39"/>
    </row>
    <row r="175" spans="1:88" s="30" customFormat="1" ht="15.75" thickBot="1" x14ac:dyDescent="0.3">
      <c r="A175" s="26"/>
      <c r="B175" s="48"/>
      <c r="C175" s="48"/>
      <c r="D175" s="27"/>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c r="CG175" s="26"/>
      <c r="CH175" s="26"/>
      <c r="CI175" s="49"/>
      <c r="CJ175" s="49"/>
    </row>
    <row r="176" spans="1:88" s="38" customFormat="1" ht="15.75" thickBot="1" x14ac:dyDescent="0.3">
      <c r="A176" s="41" t="s">
        <v>275</v>
      </c>
      <c r="B176" s="42">
        <f>SUM(B164:B166)</f>
        <v>42.414634146341463</v>
      </c>
      <c r="C176" s="42">
        <f>SUM(C164:C166)</f>
        <v>45.633333333333333</v>
      </c>
      <c r="D176" s="35" t="s">
        <v>353</v>
      </c>
      <c r="E176" s="58">
        <f>SUM(E164:E166)</f>
        <v>43</v>
      </c>
      <c r="F176" s="58">
        <f t="shared" ref="F176:BQ176" si="78">SUM(F164:F166)</f>
        <v>36</v>
      </c>
      <c r="G176" s="58">
        <f t="shared" si="78"/>
        <v>31</v>
      </c>
      <c r="H176" s="58">
        <f t="shared" si="78"/>
        <v>40</v>
      </c>
      <c r="I176" s="58">
        <f t="shared" si="78"/>
        <v>42</v>
      </c>
      <c r="J176" s="58">
        <f t="shared" si="78"/>
        <v>42</v>
      </c>
      <c r="K176" s="58">
        <f t="shared" si="78"/>
        <v>39</v>
      </c>
      <c r="L176" s="58">
        <f t="shared" si="78"/>
        <v>34</v>
      </c>
      <c r="M176" s="58">
        <f t="shared" si="78"/>
        <v>41</v>
      </c>
      <c r="N176" s="58">
        <f t="shared" si="78"/>
        <v>42</v>
      </c>
      <c r="O176" s="58">
        <f t="shared" si="78"/>
        <v>38</v>
      </c>
      <c r="P176" s="58">
        <f t="shared" si="78"/>
        <v>46</v>
      </c>
      <c r="Q176" s="58">
        <f t="shared" si="78"/>
        <v>36</v>
      </c>
      <c r="R176" s="58">
        <f t="shared" si="78"/>
        <v>50</v>
      </c>
      <c r="S176" s="58">
        <f t="shared" si="78"/>
        <v>33</v>
      </c>
      <c r="T176" s="58">
        <f t="shared" si="78"/>
        <v>38</v>
      </c>
      <c r="U176" s="58">
        <f t="shared" si="78"/>
        <v>44</v>
      </c>
      <c r="V176" s="58">
        <f t="shared" si="78"/>
        <v>28</v>
      </c>
      <c r="W176" s="58">
        <f t="shared" si="78"/>
        <v>40</v>
      </c>
      <c r="X176" s="58">
        <f t="shared" si="78"/>
        <v>27</v>
      </c>
      <c r="Y176" s="58">
        <f t="shared" si="78"/>
        <v>36</v>
      </c>
      <c r="Z176" s="58">
        <f t="shared" si="78"/>
        <v>34</v>
      </c>
      <c r="AA176" s="58">
        <f t="shared" si="78"/>
        <v>48</v>
      </c>
      <c r="AB176" s="58">
        <f t="shared" si="78"/>
        <v>48</v>
      </c>
      <c r="AC176" s="58">
        <f t="shared" si="78"/>
        <v>46</v>
      </c>
      <c r="AD176" s="58">
        <f t="shared" si="78"/>
        <v>44</v>
      </c>
      <c r="AE176" s="58">
        <f t="shared" si="78"/>
        <v>37</v>
      </c>
      <c r="AF176" s="58">
        <f t="shared" si="78"/>
        <v>36</v>
      </c>
      <c r="AG176" s="58">
        <f t="shared" si="78"/>
        <v>30</v>
      </c>
      <c r="AH176" s="58">
        <f t="shared" si="78"/>
        <v>34</v>
      </c>
      <c r="AI176" s="58">
        <f t="shared" si="78"/>
        <v>42</v>
      </c>
      <c r="AJ176" s="58">
        <f t="shared" si="78"/>
        <v>39</v>
      </c>
      <c r="AK176" s="58">
        <f t="shared" si="78"/>
        <v>41</v>
      </c>
      <c r="AL176" s="58">
        <f t="shared" si="78"/>
        <v>30</v>
      </c>
      <c r="AM176" s="58">
        <f t="shared" si="78"/>
        <v>39</v>
      </c>
      <c r="AN176" s="58">
        <f t="shared" si="78"/>
        <v>50</v>
      </c>
      <c r="AO176" s="58">
        <f t="shared" si="78"/>
        <v>36</v>
      </c>
      <c r="AP176" s="58">
        <f t="shared" si="78"/>
        <v>54</v>
      </c>
      <c r="AQ176" s="58">
        <f t="shared" si="78"/>
        <v>35</v>
      </c>
      <c r="AR176" s="58">
        <f t="shared" si="78"/>
        <v>41</v>
      </c>
      <c r="AS176" s="58">
        <f t="shared" si="78"/>
        <v>46</v>
      </c>
      <c r="AT176" s="58">
        <f t="shared" si="78"/>
        <v>45</v>
      </c>
      <c r="AU176" s="58">
        <f t="shared" si="78"/>
        <v>33</v>
      </c>
      <c r="AV176" s="58">
        <f t="shared" si="78"/>
        <v>45</v>
      </c>
      <c r="AW176" s="58">
        <f t="shared" si="78"/>
        <v>54</v>
      </c>
      <c r="AX176" s="58">
        <f t="shared" si="78"/>
        <v>36</v>
      </c>
      <c r="AY176" s="58">
        <f t="shared" si="78"/>
        <v>41</v>
      </c>
      <c r="AZ176" s="58">
        <f t="shared" si="78"/>
        <v>57</v>
      </c>
      <c r="BA176" s="58">
        <f t="shared" si="78"/>
        <v>41</v>
      </c>
      <c r="BB176" s="58">
        <f t="shared" si="78"/>
        <v>50</v>
      </c>
      <c r="BC176" s="58">
        <f t="shared" si="78"/>
        <v>40</v>
      </c>
      <c r="BD176" s="58">
        <f t="shared" si="78"/>
        <v>41</v>
      </c>
      <c r="BE176" s="58">
        <f t="shared" si="78"/>
        <v>45</v>
      </c>
      <c r="BF176" s="58">
        <f t="shared" si="78"/>
        <v>41</v>
      </c>
      <c r="BG176" s="58">
        <f t="shared" si="78"/>
        <v>40</v>
      </c>
      <c r="BH176" s="58">
        <f t="shared" si="78"/>
        <v>33</v>
      </c>
      <c r="BI176" s="58">
        <f t="shared" si="78"/>
        <v>58</v>
      </c>
      <c r="BJ176" s="58">
        <f t="shared" si="78"/>
        <v>42</v>
      </c>
      <c r="BK176" s="58">
        <f t="shared" si="78"/>
        <v>33</v>
      </c>
      <c r="BL176" s="58">
        <f t="shared" si="78"/>
        <v>49</v>
      </c>
      <c r="BM176" s="58">
        <f t="shared" si="78"/>
        <v>49</v>
      </c>
      <c r="BN176" s="58">
        <f t="shared" si="78"/>
        <v>37</v>
      </c>
      <c r="BO176" s="58">
        <f t="shared" si="78"/>
        <v>47</v>
      </c>
      <c r="BP176" s="58">
        <f t="shared" si="78"/>
        <v>55</v>
      </c>
      <c r="BQ176" s="58">
        <f t="shared" si="78"/>
        <v>46</v>
      </c>
      <c r="BR176" s="58">
        <f t="shared" ref="BR176:CI176" si="79">SUM(BR164:BR166)</f>
        <v>46</v>
      </c>
      <c r="BS176" s="58">
        <f t="shared" si="79"/>
        <v>59</v>
      </c>
      <c r="BT176" s="58">
        <f t="shared" si="79"/>
        <v>43</v>
      </c>
      <c r="BU176" s="58">
        <f t="shared" si="79"/>
        <v>46</v>
      </c>
      <c r="BV176" s="58">
        <f t="shared" si="79"/>
        <v>52</v>
      </c>
      <c r="BW176" s="58">
        <f t="shared" si="79"/>
        <v>47</v>
      </c>
      <c r="BX176" s="58">
        <f t="shared" si="79"/>
        <v>46</v>
      </c>
      <c r="BY176" s="58">
        <f t="shared" si="79"/>
        <v>43</v>
      </c>
      <c r="BZ176" s="58">
        <f t="shared" si="79"/>
        <v>52</v>
      </c>
      <c r="CA176" s="58">
        <f t="shared" si="79"/>
        <v>55</v>
      </c>
      <c r="CB176" s="58">
        <f t="shared" si="79"/>
        <v>45</v>
      </c>
      <c r="CC176" s="58">
        <f t="shared" si="79"/>
        <v>44</v>
      </c>
      <c r="CD176" s="58">
        <f t="shared" si="79"/>
        <v>50</v>
      </c>
      <c r="CE176" s="58">
        <f t="shared" si="79"/>
        <v>33</v>
      </c>
      <c r="CF176" s="58">
        <f t="shared" si="79"/>
        <v>42</v>
      </c>
      <c r="CG176" s="58">
        <f t="shared" si="79"/>
        <v>61</v>
      </c>
      <c r="CH176" s="58">
        <f t="shared" si="79"/>
        <v>40</v>
      </c>
      <c r="CI176" s="58">
        <f t="shared" si="79"/>
        <v>31</v>
      </c>
      <c r="CJ176" s="43"/>
    </row>
    <row r="177" spans="1:88" s="38" customFormat="1" ht="15.75" thickBot="1" x14ac:dyDescent="0.3">
      <c r="A177" s="41" t="s">
        <v>276</v>
      </c>
      <c r="B177" s="42">
        <f>SUM(B167:B169)</f>
        <v>23.073170731707314</v>
      </c>
      <c r="C177" s="42">
        <f>SUM(C167:C169)</f>
        <v>24.466666666666665</v>
      </c>
      <c r="D177" s="35" t="s">
        <v>174</v>
      </c>
      <c r="E177" s="58">
        <f>SUM(E167:E169)</f>
        <v>23</v>
      </c>
      <c r="F177" s="58">
        <f t="shared" ref="F177:BQ177" si="80">SUM(F167:F169)</f>
        <v>12</v>
      </c>
      <c r="G177" s="58">
        <f t="shared" si="80"/>
        <v>23</v>
      </c>
      <c r="H177" s="58">
        <f t="shared" si="80"/>
        <v>17</v>
      </c>
      <c r="I177" s="58">
        <f t="shared" si="80"/>
        <v>24</v>
      </c>
      <c r="J177" s="58">
        <f t="shared" si="80"/>
        <v>28</v>
      </c>
      <c r="K177" s="58">
        <f t="shared" si="80"/>
        <v>21</v>
      </c>
      <c r="L177" s="58">
        <f t="shared" si="80"/>
        <v>20</v>
      </c>
      <c r="M177" s="58">
        <f t="shared" si="80"/>
        <v>14</v>
      </c>
      <c r="N177" s="58">
        <f t="shared" si="80"/>
        <v>31</v>
      </c>
      <c r="O177" s="58">
        <f t="shared" si="80"/>
        <v>28</v>
      </c>
      <c r="P177" s="58">
        <f t="shared" si="80"/>
        <v>34</v>
      </c>
      <c r="Q177" s="58">
        <f t="shared" si="80"/>
        <v>30</v>
      </c>
      <c r="R177" s="58">
        <f t="shared" si="80"/>
        <v>16</v>
      </c>
      <c r="S177" s="58">
        <f t="shared" si="80"/>
        <v>8</v>
      </c>
      <c r="T177" s="58">
        <f t="shared" si="80"/>
        <v>18</v>
      </c>
      <c r="U177" s="58">
        <f t="shared" si="80"/>
        <v>27</v>
      </c>
      <c r="V177" s="58">
        <f t="shared" si="80"/>
        <v>34</v>
      </c>
      <c r="W177" s="58">
        <f t="shared" si="80"/>
        <v>23</v>
      </c>
      <c r="X177" s="58">
        <f t="shared" si="80"/>
        <v>25</v>
      </c>
      <c r="Y177" s="58">
        <f t="shared" si="80"/>
        <v>30</v>
      </c>
      <c r="Z177" s="58">
        <f t="shared" si="80"/>
        <v>17</v>
      </c>
      <c r="AA177" s="58">
        <f t="shared" si="80"/>
        <v>26</v>
      </c>
      <c r="AB177" s="58">
        <f t="shared" si="80"/>
        <v>21</v>
      </c>
      <c r="AC177" s="58">
        <f t="shared" si="80"/>
        <v>12</v>
      </c>
      <c r="AD177" s="58">
        <f t="shared" si="80"/>
        <v>26</v>
      </c>
      <c r="AE177" s="58">
        <f t="shared" si="80"/>
        <v>26</v>
      </c>
      <c r="AF177" s="58">
        <f t="shared" si="80"/>
        <v>35</v>
      </c>
      <c r="AG177" s="58">
        <f t="shared" si="80"/>
        <v>21</v>
      </c>
      <c r="AH177" s="58">
        <f t="shared" si="80"/>
        <v>32</v>
      </c>
      <c r="AI177" s="58">
        <f t="shared" si="80"/>
        <v>9</v>
      </c>
      <c r="AJ177" s="58">
        <f t="shared" si="80"/>
        <v>31</v>
      </c>
      <c r="AK177" s="58">
        <f t="shared" si="80"/>
        <v>17</v>
      </c>
      <c r="AL177" s="58">
        <f t="shared" si="80"/>
        <v>15</v>
      </c>
      <c r="AM177" s="58">
        <f t="shared" si="80"/>
        <v>26</v>
      </c>
      <c r="AN177" s="58">
        <f t="shared" si="80"/>
        <v>22</v>
      </c>
      <c r="AO177" s="58">
        <f t="shared" si="80"/>
        <v>22</v>
      </c>
      <c r="AP177" s="58">
        <f t="shared" si="80"/>
        <v>18</v>
      </c>
      <c r="AQ177" s="58">
        <f t="shared" si="80"/>
        <v>24</v>
      </c>
      <c r="AR177" s="58">
        <f t="shared" si="80"/>
        <v>34</v>
      </c>
      <c r="AS177" s="58">
        <f t="shared" si="80"/>
        <v>19</v>
      </c>
      <c r="AT177" s="58">
        <f t="shared" si="80"/>
        <v>24</v>
      </c>
      <c r="AU177" s="58">
        <f t="shared" si="80"/>
        <v>20</v>
      </c>
      <c r="AV177" s="58">
        <f t="shared" si="80"/>
        <v>27</v>
      </c>
      <c r="AW177" s="58">
        <f t="shared" si="80"/>
        <v>37</v>
      </c>
      <c r="AX177" s="58">
        <f t="shared" si="80"/>
        <v>27</v>
      </c>
      <c r="AY177" s="58">
        <f t="shared" si="80"/>
        <v>33</v>
      </c>
      <c r="AZ177" s="58">
        <f t="shared" si="80"/>
        <v>17</v>
      </c>
      <c r="BA177" s="58">
        <f t="shared" si="80"/>
        <v>16</v>
      </c>
      <c r="BB177" s="58">
        <f t="shared" si="80"/>
        <v>14</v>
      </c>
      <c r="BC177" s="58">
        <f t="shared" si="80"/>
        <v>19</v>
      </c>
      <c r="BD177" s="58">
        <f t="shared" si="80"/>
        <v>19</v>
      </c>
      <c r="BE177" s="58">
        <f t="shared" si="80"/>
        <v>32</v>
      </c>
      <c r="BF177" s="58">
        <f t="shared" si="80"/>
        <v>25</v>
      </c>
      <c r="BG177" s="58">
        <f t="shared" si="80"/>
        <v>39</v>
      </c>
      <c r="BH177" s="58">
        <f t="shared" si="80"/>
        <v>21</v>
      </c>
      <c r="BI177" s="58">
        <f t="shared" si="80"/>
        <v>31</v>
      </c>
      <c r="BJ177" s="58">
        <f t="shared" si="80"/>
        <v>20</v>
      </c>
      <c r="BK177" s="58">
        <f t="shared" si="80"/>
        <v>27</v>
      </c>
      <c r="BL177" s="58">
        <f t="shared" si="80"/>
        <v>19</v>
      </c>
      <c r="BM177" s="58">
        <f t="shared" si="80"/>
        <v>34</v>
      </c>
      <c r="BN177" s="58">
        <f t="shared" si="80"/>
        <v>18</v>
      </c>
      <c r="BO177" s="58">
        <f t="shared" si="80"/>
        <v>40</v>
      </c>
      <c r="BP177" s="58">
        <f t="shared" si="80"/>
        <v>22</v>
      </c>
      <c r="BQ177" s="58">
        <f t="shared" si="80"/>
        <v>30</v>
      </c>
      <c r="BR177" s="58">
        <f t="shared" ref="BR177:CI177" si="81">SUM(BR167:BR169)</f>
        <v>15</v>
      </c>
      <c r="BS177" s="58">
        <f t="shared" si="81"/>
        <v>19</v>
      </c>
      <c r="BT177" s="58">
        <f t="shared" si="81"/>
        <v>20</v>
      </c>
      <c r="BU177" s="58">
        <f t="shared" si="81"/>
        <v>29</v>
      </c>
      <c r="BV177" s="58">
        <f t="shared" si="81"/>
        <v>16</v>
      </c>
      <c r="BW177" s="58">
        <f t="shared" si="81"/>
        <v>38</v>
      </c>
      <c r="BX177" s="58">
        <f t="shared" si="81"/>
        <v>24</v>
      </c>
      <c r="BY177" s="58">
        <f t="shared" si="81"/>
        <v>14</v>
      </c>
      <c r="BZ177" s="58">
        <f t="shared" si="81"/>
        <v>19</v>
      </c>
      <c r="CA177" s="58">
        <f t="shared" si="81"/>
        <v>18</v>
      </c>
      <c r="CB177" s="58">
        <f t="shared" si="81"/>
        <v>26</v>
      </c>
      <c r="CC177" s="58">
        <f t="shared" si="81"/>
        <v>23</v>
      </c>
      <c r="CD177" s="58">
        <f t="shared" si="81"/>
        <v>18</v>
      </c>
      <c r="CE177" s="58">
        <f t="shared" si="81"/>
        <v>15</v>
      </c>
      <c r="CF177" s="58">
        <f t="shared" si="81"/>
        <v>17</v>
      </c>
      <c r="CG177" s="58">
        <f t="shared" si="81"/>
        <v>12</v>
      </c>
      <c r="CH177" s="58">
        <f t="shared" si="81"/>
        <v>19</v>
      </c>
      <c r="CI177" s="58">
        <f t="shared" si="81"/>
        <v>21</v>
      </c>
      <c r="CJ177" s="43"/>
    </row>
    <row r="178" spans="1:88" s="38" customFormat="1" ht="15.75" thickBot="1" x14ac:dyDescent="0.3">
      <c r="A178" s="41" t="s">
        <v>277</v>
      </c>
      <c r="B178" s="42">
        <f>SUM(B170:B172)</f>
        <v>43.573170731707322</v>
      </c>
      <c r="C178" s="42">
        <f>SUM(C170:C172)</f>
        <v>44.4</v>
      </c>
      <c r="D178" s="35" t="s">
        <v>172</v>
      </c>
      <c r="E178" s="58">
        <f>SUM(E170:E172)</f>
        <v>41</v>
      </c>
      <c r="F178" s="58">
        <f t="shared" ref="F178:BQ178" si="82">SUM(F170:F172)</f>
        <v>39</v>
      </c>
      <c r="G178" s="58">
        <f t="shared" si="82"/>
        <v>46</v>
      </c>
      <c r="H178" s="58">
        <f t="shared" si="82"/>
        <v>40</v>
      </c>
      <c r="I178" s="58">
        <f t="shared" si="82"/>
        <v>49</v>
      </c>
      <c r="J178" s="58">
        <f t="shared" si="82"/>
        <v>40</v>
      </c>
      <c r="K178" s="58">
        <f t="shared" si="82"/>
        <v>32</v>
      </c>
      <c r="L178" s="58">
        <f t="shared" si="82"/>
        <v>45</v>
      </c>
      <c r="M178" s="58">
        <f t="shared" si="82"/>
        <v>48</v>
      </c>
      <c r="N178" s="58">
        <f t="shared" si="82"/>
        <v>41</v>
      </c>
      <c r="O178" s="58">
        <f t="shared" si="82"/>
        <v>42</v>
      </c>
      <c r="P178" s="58">
        <f t="shared" si="82"/>
        <v>46</v>
      </c>
      <c r="Q178" s="58">
        <f t="shared" si="82"/>
        <v>38</v>
      </c>
      <c r="R178" s="58">
        <f t="shared" si="82"/>
        <v>46</v>
      </c>
      <c r="S178" s="58">
        <f t="shared" si="82"/>
        <v>44</v>
      </c>
      <c r="T178" s="58">
        <f t="shared" si="82"/>
        <v>26</v>
      </c>
      <c r="U178" s="58">
        <f t="shared" si="82"/>
        <v>54</v>
      </c>
      <c r="V178" s="58">
        <f t="shared" si="82"/>
        <v>45</v>
      </c>
      <c r="W178" s="58">
        <f t="shared" si="82"/>
        <v>43</v>
      </c>
      <c r="X178" s="58">
        <f t="shared" si="82"/>
        <v>42</v>
      </c>
      <c r="Y178" s="58">
        <f t="shared" si="82"/>
        <v>34</v>
      </c>
      <c r="Z178" s="58">
        <f t="shared" si="82"/>
        <v>40</v>
      </c>
      <c r="AA178" s="58">
        <f t="shared" si="82"/>
        <v>45</v>
      </c>
      <c r="AB178" s="58">
        <f t="shared" si="82"/>
        <v>42</v>
      </c>
      <c r="AC178" s="58">
        <f t="shared" si="82"/>
        <v>44</v>
      </c>
      <c r="AD178" s="58">
        <f t="shared" si="82"/>
        <v>46</v>
      </c>
      <c r="AE178" s="58">
        <f t="shared" si="82"/>
        <v>52</v>
      </c>
      <c r="AF178" s="58">
        <f t="shared" si="82"/>
        <v>38</v>
      </c>
      <c r="AG178" s="58">
        <f t="shared" si="82"/>
        <v>41</v>
      </c>
      <c r="AH178" s="58">
        <f t="shared" si="82"/>
        <v>49</v>
      </c>
      <c r="AI178" s="58">
        <f t="shared" si="82"/>
        <v>48</v>
      </c>
      <c r="AJ178" s="58">
        <f t="shared" si="82"/>
        <v>52</v>
      </c>
      <c r="AK178" s="58">
        <f t="shared" si="82"/>
        <v>47</v>
      </c>
      <c r="AL178" s="58">
        <f t="shared" si="82"/>
        <v>42</v>
      </c>
      <c r="AM178" s="58">
        <f t="shared" si="82"/>
        <v>51</v>
      </c>
      <c r="AN178" s="58">
        <f t="shared" si="82"/>
        <v>35</v>
      </c>
      <c r="AO178" s="58">
        <f t="shared" si="82"/>
        <v>50</v>
      </c>
      <c r="AP178" s="58">
        <f t="shared" si="82"/>
        <v>27</v>
      </c>
      <c r="AQ178" s="58">
        <f t="shared" si="82"/>
        <v>43</v>
      </c>
      <c r="AR178" s="58">
        <f t="shared" si="82"/>
        <v>29</v>
      </c>
      <c r="AS178" s="58">
        <f t="shared" si="82"/>
        <v>46</v>
      </c>
      <c r="AT178" s="58">
        <f t="shared" si="82"/>
        <v>40</v>
      </c>
      <c r="AU178" s="58">
        <f t="shared" si="82"/>
        <v>40</v>
      </c>
      <c r="AV178" s="58">
        <f t="shared" si="82"/>
        <v>42</v>
      </c>
      <c r="AW178" s="58">
        <f t="shared" si="82"/>
        <v>47</v>
      </c>
      <c r="AX178" s="58">
        <f t="shared" si="82"/>
        <v>44</v>
      </c>
      <c r="AY178" s="58">
        <f t="shared" si="82"/>
        <v>50</v>
      </c>
      <c r="AZ178" s="58">
        <f t="shared" si="82"/>
        <v>51</v>
      </c>
      <c r="BA178" s="58">
        <f t="shared" si="82"/>
        <v>53</v>
      </c>
      <c r="BB178" s="58">
        <f t="shared" si="82"/>
        <v>35</v>
      </c>
      <c r="BC178" s="58">
        <f t="shared" si="82"/>
        <v>27</v>
      </c>
      <c r="BD178" s="58">
        <f t="shared" si="82"/>
        <v>49</v>
      </c>
      <c r="BE178" s="58">
        <f t="shared" si="82"/>
        <v>38</v>
      </c>
      <c r="BF178" s="58">
        <f t="shared" si="82"/>
        <v>48</v>
      </c>
      <c r="BG178" s="58">
        <f t="shared" si="82"/>
        <v>31</v>
      </c>
      <c r="BH178" s="58">
        <f t="shared" si="82"/>
        <v>46</v>
      </c>
      <c r="BI178" s="58">
        <f t="shared" si="82"/>
        <v>26</v>
      </c>
      <c r="BJ178" s="58">
        <f t="shared" si="82"/>
        <v>49</v>
      </c>
      <c r="BK178" s="58">
        <f t="shared" si="82"/>
        <v>48</v>
      </c>
      <c r="BL178" s="58">
        <f t="shared" si="82"/>
        <v>55</v>
      </c>
      <c r="BM178" s="58">
        <f t="shared" si="82"/>
        <v>51</v>
      </c>
      <c r="BN178" s="58">
        <f t="shared" si="82"/>
        <v>47</v>
      </c>
      <c r="BO178" s="58">
        <f t="shared" si="82"/>
        <v>42</v>
      </c>
      <c r="BP178" s="58">
        <f t="shared" si="82"/>
        <v>38</v>
      </c>
      <c r="BQ178" s="58">
        <f t="shared" si="82"/>
        <v>43</v>
      </c>
      <c r="BR178" s="58">
        <f t="shared" ref="BR178:CI178" si="83">SUM(BR170:BR172)</f>
        <v>33</v>
      </c>
      <c r="BS178" s="58">
        <f t="shared" si="83"/>
        <v>36</v>
      </c>
      <c r="BT178" s="58">
        <f t="shared" si="83"/>
        <v>53</v>
      </c>
      <c r="BU178" s="58">
        <f t="shared" si="83"/>
        <v>46</v>
      </c>
      <c r="BV178" s="58">
        <f t="shared" si="83"/>
        <v>46</v>
      </c>
      <c r="BW178" s="58">
        <f t="shared" si="83"/>
        <v>52</v>
      </c>
      <c r="BX178" s="58">
        <f t="shared" si="83"/>
        <v>43</v>
      </c>
      <c r="BY178" s="58">
        <f t="shared" si="83"/>
        <v>52</v>
      </c>
      <c r="BZ178" s="58">
        <f t="shared" si="83"/>
        <v>53</v>
      </c>
      <c r="CA178" s="58">
        <f t="shared" si="83"/>
        <v>40</v>
      </c>
      <c r="CB178" s="58">
        <f t="shared" si="83"/>
        <v>41</v>
      </c>
      <c r="CC178" s="58">
        <f t="shared" si="83"/>
        <v>36</v>
      </c>
      <c r="CD178" s="58">
        <f t="shared" si="83"/>
        <v>48</v>
      </c>
      <c r="CE178" s="58">
        <f t="shared" si="83"/>
        <v>43</v>
      </c>
      <c r="CF178" s="58">
        <f t="shared" si="83"/>
        <v>68</v>
      </c>
      <c r="CG178" s="58">
        <f t="shared" si="83"/>
        <v>46</v>
      </c>
      <c r="CH178" s="58">
        <f t="shared" si="83"/>
        <v>49</v>
      </c>
      <c r="CI178" s="58">
        <f t="shared" si="83"/>
        <v>46</v>
      </c>
      <c r="CJ178" s="43"/>
    </row>
    <row r="179" spans="1:88" s="38" customFormat="1" ht="15.75" thickBot="1" x14ac:dyDescent="0.3">
      <c r="A179" s="41" t="s">
        <v>278</v>
      </c>
      <c r="B179" s="42">
        <f>SUM(B162:B163,B173)</f>
        <v>54.353658536585364</v>
      </c>
      <c r="C179" s="42">
        <f>SUM(C162:C163,C173)</f>
        <v>54.166666666666664</v>
      </c>
      <c r="D179" s="35" t="s">
        <v>172</v>
      </c>
      <c r="E179" s="58">
        <f>SUM(E162:E163,E173)</f>
        <v>32</v>
      </c>
      <c r="F179" s="58">
        <f t="shared" ref="F179:BQ179" si="84">SUM(F162:F163,F173)</f>
        <v>51</v>
      </c>
      <c r="G179" s="58">
        <f t="shared" si="84"/>
        <v>62</v>
      </c>
      <c r="H179" s="58">
        <f t="shared" si="84"/>
        <v>53</v>
      </c>
      <c r="I179" s="58">
        <f t="shared" si="84"/>
        <v>56</v>
      </c>
      <c r="J179" s="58">
        <f t="shared" si="84"/>
        <v>48</v>
      </c>
      <c r="K179" s="58">
        <f t="shared" si="84"/>
        <v>34</v>
      </c>
      <c r="L179" s="58">
        <f t="shared" si="84"/>
        <v>43</v>
      </c>
      <c r="M179" s="58">
        <f t="shared" si="84"/>
        <v>53</v>
      </c>
      <c r="N179" s="58">
        <f t="shared" si="84"/>
        <v>65</v>
      </c>
      <c r="O179" s="58">
        <f t="shared" si="84"/>
        <v>52</v>
      </c>
      <c r="P179" s="58">
        <f t="shared" si="84"/>
        <v>53</v>
      </c>
      <c r="Q179" s="58">
        <f t="shared" si="84"/>
        <v>48</v>
      </c>
      <c r="R179" s="58">
        <f t="shared" si="84"/>
        <v>64</v>
      </c>
      <c r="S179" s="58">
        <f t="shared" si="84"/>
        <v>59</v>
      </c>
      <c r="T179" s="58">
        <f t="shared" si="84"/>
        <v>63</v>
      </c>
      <c r="U179" s="58">
        <f t="shared" si="84"/>
        <v>60</v>
      </c>
      <c r="V179" s="58">
        <f t="shared" si="84"/>
        <v>57</v>
      </c>
      <c r="W179" s="58">
        <f t="shared" si="84"/>
        <v>57</v>
      </c>
      <c r="X179" s="58">
        <f t="shared" si="84"/>
        <v>63</v>
      </c>
      <c r="Y179" s="58">
        <f t="shared" si="84"/>
        <v>42</v>
      </c>
      <c r="Z179" s="58">
        <f t="shared" si="84"/>
        <v>69</v>
      </c>
      <c r="AA179" s="58">
        <f t="shared" si="84"/>
        <v>52</v>
      </c>
      <c r="AB179" s="58">
        <f t="shared" si="84"/>
        <v>47</v>
      </c>
      <c r="AC179" s="58">
        <f t="shared" si="84"/>
        <v>67</v>
      </c>
      <c r="AD179" s="58">
        <f t="shared" si="84"/>
        <v>49</v>
      </c>
      <c r="AE179" s="58">
        <f t="shared" si="84"/>
        <v>47</v>
      </c>
      <c r="AF179" s="58">
        <f t="shared" si="84"/>
        <v>65</v>
      </c>
      <c r="AG179" s="58">
        <f t="shared" si="84"/>
        <v>63</v>
      </c>
      <c r="AH179" s="58">
        <f t="shared" si="84"/>
        <v>56</v>
      </c>
      <c r="AI179" s="58">
        <f t="shared" si="84"/>
        <v>54</v>
      </c>
      <c r="AJ179" s="58">
        <f t="shared" si="84"/>
        <v>49</v>
      </c>
      <c r="AK179" s="58">
        <f t="shared" si="84"/>
        <v>58</v>
      </c>
      <c r="AL179" s="58">
        <f t="shared" si="84"/>
        <v>54</v>
      </c>
      <c r="AM179" s="58">
        <f t="shared" si="84"/>
        <v>61</v>
      </c>
      <c r="AN179" s="58">
        <f t="shared" si="84"/>
        <v>58</v>
      </c>
      <c r="AO179" s="58">
        <f t="shared" si="84"/>
        <v>51</v>
      </c>
      <c r="AP179" s="58">
        <f t="shared" si="84"/>
        <v>58</v>
      </c>
      <c r="AQ179" s="58">
        <f t="shared" si="84"/>
        <v>60</v>
      </c>
      <c r="AR179" s="58">
        <f t="shared" si="84"/>
        <v>53</v>
      </c>
      <c r="AS179" s="58">
        <f t="shared" si="84"/>
        <v>43</v>
      </c>
      <c r="AT179" s="58">
        <f t="shared" si="84"/>
        <v>54</v>
      </c>
      <c r="AU179" s="58">
        <f t="shared" si="84"/>
        <v>60</v>
      </c>
      <c r="AV179" s="58">
        <f t="shared" si="84"/>
        <v>59</v>
      </c>
      <c r="AW179" s="58">
        <f t="shared" si="84"/>
        <v>56</v>
      </c>
      <c r="AX179" s="58">
        <f t="shared" si="84"/>
        <v>64</v>
      </c>
      <c r="AY179" s="58">
        <f t="shared" si="84"/>
        <v>58</v>
      </c>
      <c r="AZ179" s="58">
        <f t="shared" si="84"/>
        <v>60</v>
      </c>
      <c r="BA179" s="58">
        <f t="shared" si="84"/>
        <v>33</v>
      </c>
      <c r="BB179" s="58">
        <f t="shared" si="84"/>
        <v>54</v>
      </c>
      <c r="BC179" s="58">
        <f t="shared" si="84"/>
        <v>54</v>
      </c>
      <c r="BD179" s="58">
        <f t="shared" si="84"/>
        <v>51</v>
      </c>
      <c r="BE179" s="58">
        <f t="shared" si="84"/>
        <v>47</v>
      </c>
      <c r="BF179" s="58">
        <f t="shared" si="84"/>
        <v>63</v>
      </c>
      <c r="BG179" s="58">
        <f t="shared" si="84"/>
        <v>52</v>
      </c>
      <c r="BH179" s="58">
        <f t="shared" si="84"/>
        <v>55</v>
      </c>
      <c r="BI179" s="58">
        <f t="shared" si="84"/>
        <v>26</v>
      </c>
      <c r="BJ179" s="58">
        <f t="shared" si="84"/>
        <v>58</v>
      </c>
      <c r="BK179" s="58">
        <f t="shared" si="84"/>
        <v>44</v>
      </c>
      <c r="BL179" s="58">
        <f t="shared" si="84"/>
        <v>56</v>
      </c>
      <c r="BM179" s="58">
        <f t="shared" si="84"/>
        <v>50</v>
      </c>
      <c r="BN179" s="58">
        <f t="shared" si="84"/>
        <v>71</v>
      </c>
      <c r="BO179" s="58">
        <f t="shared" si="84"/>
        <v>65</v>
      </c>
      <c r="BP179" s="58">
        <f t="shared" si="84"/>
        <v>56</v>
      </c>
      <c r="BQ179" s="58">
        <f t="shared" si="84"/>
        <v>51</v>
      </c>
      <c r="BR179" s="58">
        <f t="shared" ref="BR179:CH179" si="85">SUM(BR162:BR163,BR173)</f>
        <v>59</v>
      </c>
      <c r="BS179" s="58">
        <f t="shared" si="85"/>
        <v>48</v>
      </c>
      <c r="BT179" s="58">
        <f t="shared" si="85"/>
        <v>64</v>
      </c>
      <c r="BU179" s="58">
        <f t="shared" si="85"/>
        <v>44</v>
      </c>
      <c r="BV179" s="58">
        <f t="shared" si="85"/>
        <v>66</v>
      </c>
      <c r="BW179" s="58">
        <f t="shared" si="85"/>
        <v>62</v>
      </c>
      <c r="BX179" s="58">
        <f t="shared" si="85"/>
        <v>55</v>
      </c>
      <c r="BY179" s="58">
        <f t="shared" si="85"/>
        <v>41</v>
      </c>
      <c r="BZ179" s="58">
        <f t="shared" si="85"/>
        <v>62</v>
      </c>
      <c r="CA179" s="58">
        <f t="shared" si="85"/>
        <v>51</v>
      </c>
      <c r="CB179" s="58">
        <f t="shared" si="85"/>
        <v>68</v>
      </c>
      <c r="CC179" s="58">
        <f t="shared" si="85"/>
        <v>55</v>
      </c>
      <c r="CD179" s="58">
        <f t="shared" si="85"/>
        <v>41</v>
      </c>
      <c r="CE179" s="58">
        <f t="shared" si="85"/>
        <v>56</v>
      </c>
      <c r="CF179" s="58">
        <f t="shared" si="85"/>
        <v>58</v>
      </c>
      <c r="CG179" s="58">
        <f t="shared" si="85"/>
        <v>39</v>
      </c>
      <c r="CH179" s="58">
        <f t="shared" si="85"/>
        <v>62</v>
      </c>
      <c r="CI179" s="58"/>
      <c r="CJ179" s="43"/>
    </row>
    <row r="180" spans="1:88" s="38" customFormat="1" ht="15.75" thickBot="1" x14ac:dyDescent="0.3">
      <c r="A180" s="41" t="s">
        <v>279</v>
      </c>
      <c r="B180" s="42">
        <f>SUM(B165:B170)</f>
        <v>57.768292682926827</v>
      </c>
      <c r="C180" s="42">
        <f>SUM(C165:C170)</f>
        <v>61</v>
      </c>
      <c r="D180" s="35" t="s">
        <v>311</v>
      </c>
      <c r="E180" s="58">
        <f>SUM(E165:E170)</f>
        <v>60</v>
      </c>
      <c r="F180" s="58">
        <f t="shared" ref="F180:BQ180" si="86">SUM(F165:F170)</f>
        <v>42</v>
      </c>
      <c r="G180" s="58">
        <f t="shared" si="86"/>
        <v>48</v>
      </c>
      <c r="H180" s="58">
        <f t="shared" si="86"/>
        <v>47</v>
      </c>
      <c r="I180" s="58">
        <f t="shared" si="86"/>
        <v>72</v>
      </c>
      <c r="J180" s="58">
        <f t="shared" si="86"/>
        <v>59</v>
      </c>
      <c r="K180" s="58">
        <f t="shared" si="86"/>
        <v>51</v>
      </c>
      <c r="L180" s="58">
        <f t="shared" si="86"/>
        <v>53</v>
      </c>
      <c r="M180" s="58">
        <f t="shared" si="86"/>
        <v>51</v>
      </c>
      <c r="N180" s="58">
        <f t="shared" si="86"/>
        <v>64</v>
      </c>
      <c r="O180" s="58">
        <f t="shared" si="86"/>
        <v>57</v>
      </c>
      <c r="P180" s="58">
        <f t="shared" si="86"/>
        <v>78</v>
      </c>
      <c r="Q180" s="58">
        <f t="shared" si="86"/>
        <v>60</v>
      </c>
      <c r="R180" s="58">
        <f t="shared" si="86"/>
        <v>47</v>
      </c>
      <c r="S180" s="58">
        <f t="shared" si="86"/>
        <v>31</v>
      </c>
      <c r="T180" s="58">
        <f t="shared" si="86"/>
        <v>46</v>
      </c>
      <c r="U180" s="58">
        <f t="shared" si="86"/>
        <v>64</v>
      </c>
      <c r="V180" s="58">
        <f t="shared" si="86"/>
        <v>66</v>
      </c>
      <c r="W180" s="58">
        <f t="shared" si="86"/>
        <v>56</v>
      </c>
      <c r="X180" s="58">
        <f t="shared" si="86"/>
        <v>48</v>
      </c>
      <c r="Y180" s="58">
        <f t="shared" si="86"/>
        <v>58</v>
      </c>
      <c r="Z180" s="58">
        <f t="shared" si="86"/>
        <v>47</v>
      </c>
      <c r="AA180" s="58">
        <f t="shared" si="86"/>
        <v>66</v>
      </c>
      <c r="AB180" s="58">
        <f t="shared" si="86"/>
        <v>60</v>
      </c>
      <c r="AC180" s="58">
        <f t="shared" si="86"/>
        <v>47</v>
      </c>
      <c r="AD180" s="58">
        <f t="shared" si="86"/>
        <v>63</v>
      </c>
      <c r="AE180" s="58">
        <f t="shared" si="86"/>
        <v>57</v>
      </c>
      <c r="AF180" s="58">
        <f t="shared" si="86"/>
        <v>66</v>
      </c>
      <c r="AG180" s="58">
        <f t="shared" si="86"/>
        <v>49</v>
      </c>
      <c r="AH180" s="58">
        <f t="shared" si="86"/>
        <v>60</v>
      </c>
      <c r="AI180" s="58">
        <f t="shared" si="86"/>
        <v>40</v>
      </c>
      <c r="AJ180" s="58">
        <f t="shared" si="86"/>
        <v>60</v>
      </c>
      <c r="AK180" s="58">
        <f t="shared" si="86"/>
        <v>59</v>
      </c>
      <c r="AL180" s="58">
        <f t="shared" si="86"/>
        <v>48</v>
      </c>
      <c r="AM180" s="58">
        <f t="shared" si="86"/>
        <v>62</v>
      </c>
      <c r="AN180" s="58">
        <f t="shared" si="86"/>
        <v>63</v>
      </c>
      <c r="AO180" s="58">
        <f t="shared" si="86"/>
        <v>45</v>
      </c>
      <c r="AP180" s="58">
        <f t="shared" si="86"/>
        <v>54</v>
      </c>
      <c r="AQ180" s="58">
        <f t="shared" si="86"/>
        <v>45</v>
      </c>
      <c r="AR180" s="58">
        <f t="shared" si="86"/>
        <v>61</v>
      </c>
      <c r="AS180" s="58">
        <f t="shared" si="86"/>
        <v>60</v>
      </c>
      <c r="AT180" s="58">
        <f t="shared" si="86"/>
        <v>71</v>
      </c>
      <c r="AU180" s="58">
        <f t="shared" si="86"/>
        <v>54</v>
      </c>
      <c r="AV180" s="58">
        <f t="shared" si="86"/>
        <v>67</v>
      </c>
      <c r="AW180" s="58">
        <f t="shared" si="86"/>
        <v>91</v>
      </c>
      <c r="AX180" s="58">
        <f t="shared" si="86"/>
        <v>58</v>
      </c>
      <c r="AY180" s="58">
        <f t="shared" si="86"/>
        <v>64</v>
      </c>
      <c r="AZ180" s="58">
        <f t="shared" si="86"/>
        <v>64</v>
      </c>
      <c r="BA180" s="58">
        <f t="shared" si="86"/>
        <v>53</v>
      </c>
      <c r="BB180" s="58">
        <f t="shared" si="86"/>
        <v>54</v>
      </c>
      <c r="BC180" s="58">
        <f t="shared" si="86"/>
        <v>51</v>
      </c>
      <c r="BD180" s="58">
        <f t="shared" si="86"/>
        <v>55</v>
      </c>
      <c r="BE180" s="58">
        <f t="shared" si="86"/>
        <v>52</v>
      </c>
      <c r="BF180" s="58">
        <f t="shared" si="86"/>
        <v>54</v>
      </c>
      <c r="BG180" s="58">
        <f t="shared" si="86"/>
        <v>65</v>
      </c>
      <c r="BH180" s="58">
        <f t="shared" si="86"/>
        <v>52</v>
      </c>
      <c r="BI180" s="58">
        <f t="shared" si="86"/>
        <v>79</v>
      </c>
      <c r="BJ180" s="58">
        <f t="shared" si="86"/>
        <v>58</v>
      </c>
      <c r="BK180" s="58">
        <f t="shared" si="86"/>
        <v>52</v>
      </c>
      <c r="BL180" s="58">
        <f t="shared" si="86"/>
        <v>67</v>
      </c>
      <c r="BM180" s="58">
        <f t="shared" si="86"/>
        <v>77</v>
      </c>
      <c r="BN180" s="58">
        <f t="shared" si="86"/>
        <v>41</v>
      </c>
      <c r="BO180" s="58">
        <f t="shared" si="86"/>
        <v>72</v>
      </c>
      <c r="BP180" s="58">
        <f t="shared" si="86"/>
        <v>68</v>
      </c>
      <c r="BQ180" s="58">
        <f t="shared" si="86"/>
        <v>67</v>
      </c>
      <c r="BR180" s="58">
        <f t="shared" ref="BR180:CI180" si="87">SUM(BR165:BR170)</f>
        <v>51</v>
      </c>
      <c r="BS180" s="58">
        <f t="shared" si="87"/>
        <v>59</v>
      </c>
      <c r="BT180" s="58">
        <f t="shared" si="87"/>
        <v>59</v>
      </c>
      <c r="BU180" s="58">
        <f t="shared" si="87"/>
        <v>63</v>
      </c>
      <c r="BV180" s="58">
        <f t="shared" si="87"/>
        <v>56</v>
      </c>
      <c r="BW180" s="58">
        <f t="shared" si="87"/>
        <v>74</v>
      </c>
      <c r="BX180" s="58">
        <f t="shared" si="87"/>
        <v>55</v>
      </c>
      <c r="BY180" s="58">
        <f t="shared" si="87"/>
        <v>47</v>
      </c>
      <c r="BZ180" s="58">
        <f t="shared" si="87"/>
        <v>72</v>
      </c>
      <c r="CA180" s="58">
        <f t="shared" si="87"/>
        <v>57</v>
      </c>
      <c r="CB180" s="58">
        <f t="shared" si="87"/>
        <v>56</v>
      </c>
      <c r="CC180" s="58">
        <f t="shared" si="87"/>
        <v>68</v>
      </c>
      <c r="CD180" s="58">
        <f t="shared" si="87"/>
        <v>56</v>
      </c>
      <c r="CE180" s="58">
        <f t="shared" si="87"/>
        <v>44</v>
      </c>
      <c r="CF180" s="58">
        <f t="shared" si="87"/>
        <v>52</v>
      </c>
      <c r="CG180" s="58">
        <f t="shared" si="87"/>
        <v>55</v>
      </c>
      <c r="CH180" s="58">
        <f t="shared" si="87"/>
        <v>57</v>
      </c>
      <c r="CI180" s="58">
        <f t="shared" si="87"/>
        <v>62</v>
      </c>
      <c r="CJ180" s="43"/>
    </row>
    <row r="181" spans="1:88" s="38" customFormat="1" ht="15.75" thickBot="1" x14ac:dyDescent="0.3">
      <c r="A181" s="41" t="s">
        <v>280</v>
      </c>
      <c r="B181" s="42">
        <f>SUM(B162:B164,B171:B173)</f>
        <v>105.64634146341461</v>
      </c>
      <c r="C181" s="42">
        <f>SUM(C162:C164,C171:C173)</f>
        <v>107.66666666666669</v>
      </c>
      <c r="D181" s="35" t="s">
        <v>161</v>
      </c>
      <c r="E181" s="58">
        <f>SUM(E162:E164,E171:E173)</f>
        <v>79</v>
      </c>
      <c r="F181" s="58">
        <f t="shared" ref="F181:BQ181" si="88">SUM(F162:F164,F171:F173)</f>
        <v>96</v>
      </c>
      <c r="G181" s="58">
        <f t="shared" si="88"/>
        <v>114</v>
      </c>
      <c r="H181" s="58">
        <f t="shared" si="88"/>
        <v>103</v>
      </c>
      <c r="I181" s="58">
        <f t="shared" si="88"/>
        <v>99</v>
      </c>
      <c r="J181" s="58">
        <f t="shared" si="88"/>
        <v>99</v>
      </c>
      <c r="K181" s="58">
        <f t="shared" si="88"/>
        <v>75</v>
      </c>
      <c r="L181" s="58">
        <f t="shared" si="88"/>
        <v>89</v>
      </c>
      <c r="M181" s="58">
        <f t="shared" si="88"/>
        <v>105</v>
      </c>
      <c r="N181" s="58">
        <f t="shared" si="88"/>
        <v>115</v>
      </c>
      <c r="O181" s="58">
        <f t="shared" si="88"/>
        <v>103</v>
      </c>
      <c r="P181" s="58">
        <f t="shared" si="88"/>
        <v>101</v>
      </c>
      <c r="Q181" s="58">
        <f t="shared" si="88"/>
        <v>92</v>
      </c>
      <c r="R181" s="58">
        <f t="shared" si="88"/>
        <v>129</v>
      </c>
      <c r="S181" s="58">
        <f t="shared" si="88"/>
        <v>113</v>
      </c>
      <c r="T181" s="58">
        <f t="shared" si="88"/>
        <v>99</v>
      </c>
      <c r="U181" s="58">
        <f t="shared" si="88"/>
        <v>121</v>
      </c>
      <c r="V181" s="58">
        <f t="shared" si="88"/>
        <v>98</v>
      </c>
      <c r="W181" s="58">
        <f t="shared" si="88"/>
        <v>107</v>
      </c>
      <c r="X181" s="58">
        <f t="shared" si="88"/>
        <v>109</v>
      </c>
      <c r="Y181" s="58">
        <f t="shared" si="88"/>
        <v>84</v>
      </c>
      <c r="Z181" s="58">
        <f t="shared" si="88"/>
        <v>113</v>
      </c>
      <c r="AA181" s="58">
        <f t="shared" si="88"/>
        <v>105</v>
      </c>
      <c r="AB181" s="58">
        <f t="shared" si="88"/>
        <v>98</v>
      </c>
      <c r="AC181" s="58">
        <f t="shared" si="88"/>
        <v>122</v>
      </c>
      <c r="AD181" s="58">
        <f t="shared" si="88"/>
        <v>102</v>
      </c>
      <c r="AE181" s="58">
        <f t="shared" si="88"/>
        <v>105</v>
      </c>
      <c r="AF181" s="58">
        <f t="shared" si="88"/>
        <v>108</v>
      </c>
      <c r="AG181" s="58">
        <f t="shared" si="88"/>
        <v>106</v>
      </c>
      <c r="AH181" s="58">
        <f t="shared" si="88"/>
        <v>111</v>
      </c>
      <c r="AI181" s="58">
        <f t="shared" si="88"/>
        <v>113</v>
      </c>
      <c r="AJ181" s="58">
        <f t="shared" si="88"/>
        <v>111</v>
      </c>
      <c r="AK181" s="58">
        <f t="shared" si="88"/>
        <v>104</v>
      </c>
      <c r="AL181" s="58">
        <f t="shared" si="88"/>
        <v>93</v>
      </c>
      <c r="AM181" s="58">
        <f t="shared" si="88"/>
        <v>115</v>
      </c>
      <c r="AN181" s="58">
        <f t="shared" si="88"/>
        <v>102</v>
      </c>
      <c r="AO181" s="58">
        <f t="shared" si="88"/>
        <v>114</v>
      </c>
      <c r="AP181" s="58">
        <f t="shared" si="88"/>
        <v>103</v>
      </c>
      <c r="AQ181" s="58">
        <f t="shared" si="88"/>
        <v>117</v>
      </c>
      <c r="AR181" s="58">
        <f t="shared" si="88"/>
        <v>96</v>
      </c>
      <c r="AS181" s="58">
        <f t="shared" si="88"/>
        <v>94</v>
      </c>
      <c r="AT181" s="58">
        <f t="shared" si="88"/>
        <v>92</v>
      </c>
      <c r="AU181" s="58">
        <f t="shared" si="88"/>
        <v>99</v>
      </c>
      <c r="AV181" s="58">
        <f t="shared" si="88"/>
        <v>106</v>
      </c>
      <c r="AW181" s="58">
        <f t="shared" si="88"/>
        <v>103</v>
      </c>
      <c r="AX181" s="58">
        <f t="shared" si="88"/>
        <v>113</v>
      </c>
      <c r="AY181" s="58">
        <f t="shared" si="88"/>
        <v>118</v>
      </c>
      <c r="AZ181" s="58">
        <f t="shared" si="88"/>
        <v>121</v>
      </c>
      <c r="BA181" s="58">
        <f t="shared" si="88"/>
        <v>90</v>
      </c>
      <c r="BB181" s="58">
        <f t="shared" si="88"/>
        <v>99</v>
      </c>
      <c r="BC181" s="58">
        <f t="shared" si="88"/>
        <v>89</v>
      </c>
      <c r="BD181" s="58">
        <f t="shared" si="88"/>
        <v>105</v>
      </c>
      <c r="BE181" s="58">
        <f t="shared" si="88"/>
        <v>110</v>
      </c>
      <c r="BF181" s="58">
        <f t="shared" si="88"/>
        <v>123</v>
      </c>
      <c r="BG181" s="58">
        <f t="shared" si="88"/>
        <v>97</v>
      </c>
      <c r="BH181" s="58">
        <f t="shared" si="88"/>
        <v>103</v>
      </c>
      <c r="BI181" s="58">
        <f t="shared" si="88"/>
        <v>62</v>
      </c>
      <c r="BJ181" s="58">
        <f t="shared" si="88"/>
        <v>111</v>
      </c>
      <c r="BK181" s="58">
        <f t="shared" si="88"/>
        <v>100</v>
      </c>
      <c r="BL181" s="58">
        <f t="shared" si="88"/>
        <v>112</v>
      </c>
      <c r="BM181" s="58">
        <f t="shared" si="88"/>
        <v>107</v>
      </c>
      <c r="BN181" s="58">
        <f t="shared" si="88"/>
        <v>132</v>
      </c>
      <c r="BO181" s="58">
        <f t="shared" si="88"/>
        <v>122</v>
      </c>
      <c r="BP181" s="58">
        <f t="shared" si="88"/>
        <v>103</v>
      </c>
      <c r="BQ181" s="58">
        <f t="shared" si="88"/>
        <v>103</v>
      </c>
      <c r="BR181" s="58">
        <f t="shared" ref="BR181:CH181" si="89">SUM(BR162:BR164,BR171:BR173)</f>
        <v>102</v>
      </c>
      <c r="BS181" s="58">
        <f t="shared" si="89"/>
        <v>103</v>
      </c>
      <c r="BT181" s="58">
        <f t="shared" si="89"/>
        <v>121</v>
      </c>
      <c r="BU181" s="58">
        <f t="shared" si="89"/>
        <v>102</v>
      </c>
      <c r="BV181" s="58">
        <f t="shared" si="89"/>
        <v>124</v>
      </c>
      <c r="BW181" s="58">
        <f t="shared" si="89"/>
        <v>125</v>
      </c>
      <c r="BX181" s="58">
        <f t="shared" si="89"/>
        <v>113</v>
      </c>
      <c r="BY181" s="58">
        <f t="shared" si="89"/>
        <v>103</v>
      </c>
      <c r="BZ181" s="58">
        <f t="shared" si="89"/>
        <v>114</v>
      </c>
      <c r="CA181" s="58">
        <f t="shared" si="89"/>
        <v>107</v>
      </c>
      <c r="CB181" s="58">
        <f t="shared" si="89"/>
        <v>124</v>
      </c>
      <c r="CC181" s="58">
        <f t="shared" si="89"/>
        <v>90</v>
      </c>
      <c r="CD181" s="58">
        <f t="shared" si="89"/>
        <v>101</v>
      </c>
      <c r="CE181" s="58">
        <f t="shared" si="89"/>
        <v>103</v>
      </c>
      <c r="CF181" s="58">
        <f t="shared" si="89"/>
        <v>133</v>
      </c>
      <c r="CG181" s="58">
        <f t="shared" si="89"/>
        <v>103</v>
      </c>
      <c r="CH181" s="58">
        <f t="shared" si="89"/>
        <v>113</v>
      </c>
      <c r="CI181" s="58"/>
      <c r="CJ181" s="43"/>
    </row>
    <row r="182" spans="1:88" s="38" customFormat="1" ht="15.75" thickBot="1" x14ac:dyDescent="0.3">
      <c r="A182" s="41" t="s">
        <v>289</v>
      </c>
      <c r="B182" s="42">
        <f>SUM(B165:B167)</f>
        <v>35.585365853658537</v>
      </c>
      <c r="C182" s="42">
        <f>SUM(C165:C167)</f>
        <v>39.4</v>
      </c>
      <c r="D182" s="35" t="s">
        <v>311</v>
      </c>
      <c r="E182" s="58">
        <f>SUM(E165:E167)</f>
        <v>42</v>
      </c>
      <c r="F182" s="58">
        <f t="shared" ref="F182:BQ182" si="90">SUM(F165:F167)</f>
        <v>23</v>
      </c>
      <c r="G182" s="58">
        <f t="shared" si="90"/>
        <v>27</v>
      </c>
      <c r="H182" s="58">
        <f t="shared" si="90"/>
        <v>25</v>
      </c>
      <c r="I182" s="58">
        <f t="shared" si="90"/>
        <v>39</v>
      </c>
      <c r="J182" s="58">
        <f t="shared" si="90"/>
        <v>41</v>
      </c>
      <c r="K182" s="58">
        <f t="shared" si="90"/>
        <v>32</v>
      </c>
      <c r="L182" s="58">
        <f t="shared" si="90"/>
        <v>30</v>
      </c>
      <c r="M182" s="58">
        <f t="shared" si="90"/>
        <v>30</v>
      </c>
      <c r="N182" s="58">
        <f t="shared" si="90"/>
        <v>41</v>
      </c>
      <c r="O182" s="58">
        <f t="shared" si="90"/>
        <v>35</v>
      </c>
      <c r="P182" s="58">
        <f t="shared" si="90"/>
        <v>41</v>
      </c>
      <c r="Q182" s="58">
        <f t="shared" si="90"/>
        <v>32</v>
      </c>
      <c r="R182" s="58">
        <f t="shared" si="90"/>
        <v>32</v>
      </c>
      <c r="S182" s="58">
        <f t="shared" si="90"/>
        <v>19</v>
      </c>
      <c r="T182" s="58">
        <f t="shared" si="90"/>
        <v>32</v>
      </c>
      <c r="U182" s="58">
        <f t="shared" si="90"/>
        <v>38</v>
      </c>
      <c r="V182" s="58">
        <f t="shared" si="90"/>
        <v>33</v>
      </c>
      <c r="W182" s="58">
        <f t="shared" si="90"/>
        <v>37</v>
      </c>
      <c r="X182" s="58">
        <f t="shared" si="90"/>
        <v>27</v>
      </c>
      <c r="Y182" s="58">
        <f t="shared" si="90"/>
        <v>31</v>
      </c>
      <c r="Z182" s="58">
        <f t="shared" si="90"/>
        <v>31</v>
      </c>
      <c r="AA182" s="58">
        <f t="shared" si="90"/>
        <v>38</v>
      </c>
      <c r="AB182" s="58">
        <f t="shared" si="90"/>
        <v>39</v>
      </c>
      <c r="AC182" s="58">
        <f t="shared" si="90"/>
        <v>32</v>
      </c>
      <c r="AD182" s="58">
        <f t="shared" si="90"/>
        <v>36</v>
      </c>
      <c r="AE182" s="58">
        <f t="shared" si="90"/>
        <v>33</v>
      </c>
      <c r="AF182" s="58">
        <f t="shared" si="90"/>
        <v>34</v>
      </c>
      <c r="AG182" s="58">
        <f t="shared" si="90"/>
        <v>27</v>
      </c>
      <c r="AH182" s="58">
        <f t="shared" si="90"/>
        <v>34</v>
      </c>
      <c r="AI182" s="58">
        <f t="shared" si="90"/>
        <v>28</v>
      </c>
      <c r="AJ182" s="58">
        <f t="shared" si="90"/>
        <v>30</v>
      </c>
      <c r="AK182" s="58">
        <f t="shared" si="90"/>
        <v>32</v>
      </c>
      <c r="AL182" s="58">
        <f t="shared" si="90"/>
        <v>29</v>
      </c>
      <c r="AM182" s="58">
        <f t="shared" si="90"/>
        <v>37</v>
      </c>
      <c r="AN182" s="58">
        <f t="shared" si="90"/>
        <v>42</v>
      </c>
      <c r="AO182" s="58">
        <f t="shared" si="90"/>
        <v>26</v>
      </c>
      <c r="AP182" s="58">
        <f t="shared" si="90"/>
        <v>40</v>
      </c>
      <c r="AQ182" s="58">
        <f t="shared" si="90"/>
        <v>28</v>
      </c>
      <c r="AR182" s="58">
        <f t="shared" si="90"/>
        <v>34</v>
      </c>
      <c r="AS182" s="58">
        <f t="shared" si="90"/>
        <v>34</v>
      </c>
      <c r="AT182" s="58">
        <f t="shared" si="90"/>
        <v>36</v>
      </c>
      <c r="AU182" s="58">
        <f t="shared" si="90"/>
        <v>28</v>
      </c>
      <c r="AV182" s="58">
        <f t="shared" si="90"/>
        <v>39</v>
      </c>
      <c r="AW182" s="58">
        <f t="shared" si="90"/>
        <v>62</v>
      </c>
      <c r="AX182" s="58">
        <f t="shared" si="90"/>
        <v>28</v>
      </c>
      <c r="AY182" s="58">
        <f t="shared" si="90"/>
        <v>37</v>
      </c>
      <c r="AZ182" s="58">
        <f t="shared" si="90"/>
        <v>48</v>
      </c>
      <c r="BA182" s="58">
        <f t="shared" si="90"/>
        <v>34</v>
      </c>
      <c r="BB182" s="58">
        <f t="shared" si="90"/>
        <v>40</v>
      </c>
      <c r="BC182" s="58">
        <f t="shared" si="90"/>
        <v>33</v>
      </c>
      <c r="BD182" s="58">
        <f t="shared" si="90"/>
        <v>36</v>
      </c>
      <c r="BE182" s="58">
        <f t="shared" si="90"/>
        <v>31</v>
      </c>
      <c r="BF182" s="58">
        <f t="shared" si="90"/>
        <v>41</v>
      </c>
      <c r="BG182" s="58">
        <f t="shared" si="90"/>
        <v>40</v>
      </c>
      <c r="BH182" s="58">
        <f t="shared" si="90"/>
        <v>31</v>
      </c>
      <c r="BI182" s="58">
        <f t="shared" si="90"/>
        <v>58</v>
      </c>
      <c r="BJ182" s="58">
        <f t="shared" si="90"/>
        <v>39</v>
      </c>
      <c r="BK182" s="58">
        <f t="shared" si="90"/>
        <v>29</v>
      </c>
      <c r="BL182" s="58">
        <f t="shared" si="90"/>
        <v>44</v>
      </c>
      <c r="BM182" s="58">
        <f t="shared" si="90"/>
        <v>47</v>
      </c>
      <c r="BN182" s="58">
        <f t="shared" si="90"/>
        <v>27</v>
      </c>
      <c r="BO182" s="58">
        <f t="shared" si="90"/>
        <v>46</v>
      </c>
      <c r="BP182" s="58">
        <f t="shared" si="90"/>
        <v>45</v>
      </c>
      <c r="BQ182" s="58">
        <f t="shared" si="90"/>
        <v>42</v>
      </c>
      <c r="BR182" s="58">
        <f t="shared" ref="BR182:CH182" si="91">SUM(BR165:BR167)</f>
        <v>36</v>
      </c>
      <c r="BS182" s="58">
        <f t="shared" si="91"/>
        <v>43</v>
      </c>
      <c r="BT182" s="58">
        <f t="shared" si="91"/>
        <v>31</v>
      </c>
      <c r="BU182" s="58">
        <f t="shared" si="91"/>
        <v>44</v>
      </c>
      <c r="BV182" s="58">
        <f t="shared" si="91"/>
        <v>39</v>
      </c>
      <c r="BW182" s="58">
        <f t="shared" si="91"/>
        <v>45</v>
      </c>
      <c r="BX182" s="58">
        <f t="shared" si="91"/>
        <v>32</v>
      </c>
      <c r="BY182" s="58">
        <f t="shared" si="91"/>
        <v>27</v>
      </c>
      <c r="BZ182" s="58">
        <f t="shared" si="91"/>
        <v>47</v>
      </c>
      <c r="CA182" s="58">
        <f t="shared" si="91"/>
        <v>39</v>
      </c>
      <c r="CB182" s="58">
        <f t="shared" si="91"/>
        <v>43</v>
      </c>
      <c r="CC182" s="58">
        <f t="shared" si="91"/>
        <v>41</v>
      </c>
      <c r="CD182" s="58">
        <f t="shared" si="91"/>
        <v>38</v>
      </c>
      <c r="CE182" s="58">
        <f t="shared" si="91"/>
        <v>19</v>
      </c>
      <c r="CF182" s="58">
        <f t="shared" si="91"/>
        <v>28</v>
      </c>
      <c r="CG182" s="58">
        <f t="shared" si="91"/>
        <v>41</v>
      </c>
      <c r="CH182" s="58">
        <f t="shared" si="91"/>
        <v>33</v>
      </c>
      <c r="CI182" s="58">
        <f t="shared" ref="CI182" si="92">SUM(CI165:CI167)</f>
        <v>28</v>
      </c>
      <c r="CJ182" s="43"/>
    </row>
    <row r="183" spans="1:88" s="23" customFormat="1" x14ac:dyDescent="0.25">
      <c r="A183" s="17" t="s">
        <v>290</v>
      </c>
      <c r="B183" s="40">
        <f>SUM(B168:B170)</f>
        <v>22.182926829268293</v>
      </c>
      <c r="C183" s="40">
        <f>SUM(C168:C170)</f>
        <v>21.6</v>
      </c>
      <c r="D183" s="20" t="s">
        <v>172</v>
      </c>
      <c r="E183" s="19">
        <f>SUM(E168:E170)</f>
        <v>18</v>
      </c>
      <c r="F183" s="19">
        <f t="shared" ref="F183:BQ183" si="93">SUM(F168:F170)</f>
        <v>19</v>
      </c>
      <c r="G183" s="19">
        <f t="shared" si="93"/>
        <v>21</v>
      </c>
      <c r="H183" s="19">
        <f t="shared" si="93"/>
        <v>22</v>
      </c>
      <c r="I183" s="19">
        <f t="shared" si="93"/>
        <v>33</v>
      </c>
      <c r="J183" s="19">
        <f t="shared" si="93"/>
        <v>18</v>
      </c>
      <c r="K183" s="19">
        <f t="shared" si="93"/>
        <v>19</v>
      </c>
      <c r="L183" s="19">
        <f t="shared" si="93"/>
        <v>23</v>
      </c>
      <c r="M183" s="19">
        <f t="shared" si="93"/>
        <v>21</v>
      </c>
      <c r="N183" s="19">
        <f t="shared" si="93"/>
        <v>23</v>
      </c>
      <c r="O183" s="19">
        <f t="shared" si="93"/>
        <v>22</v>
      </c>
      <c r="P183" s="19">
        <f t="shared" si="93"/>
        <v>37</v>
      </c>
      <c r="Q183" s="19">
        <f t="shared" si="93"/>
        <v>28</v>
      </c>
      <c r="R183" s="19">
        <f t="shared" si="93"/>
        <v>15</v>
      </c>
      <c r="S183" s="19">
        <f t="shared" si="93"/>
        <v>12</v>
      </c>
      <c r="T183" s="19">
        <f t="shared" si="93"/>
        <v>14</v>
      </c>
      <c r="U183" s="19">
        <f t="shared" si="93"/>
        <v>26</v>
      </c>
      <c r="V183" s="19">
        <f t="shared" si="93"/>
        <v>33</v>
      </c>
      <c r="W183" s="19">
        <f t="shared" si="93"/>
        <v>19</v>
      </c>
      <c r="X183" s="19">
        <f t="shared" si="93"/>
        <v>21</v>
      </c>
      <c r="Y183" s="19">
        <f t="shared" si="93"/>
        <v>27</v>
      </c>
      <c r="Z183" s="19">
        <f t="shared" si="93"/>
        <v>16</v>
      </c>
      <c r="AA183" s="19">
        <f t="shared" si="93"/>
        <v>28</v>
      </c>
      <c r="AB183" s="19">
        <f t="shared" si="93"/>
        <v>21</v>
      </c>
      <c r="AC183" s="19">
        <f t="shared" si="93"/>
        <v>15</v>
      </c>
      <c r="AD183" s="19">
        <f t="shared" si="93"/>
        <v>27</v>
      </c>
      <c r="AE183" s="19">
        <f t="shared" si="93"/>
        <v>24</v>
      </c>
      <c r="AF183" s="19">
        <f t="shared" si="93"/>
        <v>32</v>
      </c>
      <c r="AG183" s="19">
        <f t="shared" si="93"/>
        <v>22</v>
      </c>
      <c r="AH183" s="19">
        <f t="shared" si="93"/>
        <v>26</v>
      </c>
      <c r="AI183" s="19">
        <f t="shared" si="93"/>
        <v>12</v>
      </c>
      <c r="AJ183" s="19">
        <f t="shared" si="93"/>
        <v>30</v>
      </c>
      <c r="AK183" s="19">
        <f t="shared" si="93"/>
        <v>27</v>
      </c>
      <c r="AL183" s="19">
        <f t="shared" si="93"/>
        <v>19</v>
      </c>
      <c r="AM183" s="19">
        <f t="shared" si="93"/>
        <v>25</v>
      </c>
      <c r="AN183" s="19">
        <f t="shared" si="93"/>
        <v>21</v>
      </c>
      <c r="AO183" s="19">
        <f t="shared" si="93"/>
        <v>19</v>
      </c>
      <c r="AP183" s="19">
        <f t="shared" si="93"/>
        <v>14</v>
      </c>
      <c r="AQ183" s="19">
        <f t="shared" si="93"/>
        <v>17</v>
      </c>
      <c r="AR183" s="19">
        <f t="shared" si="93"/>
        <v>27</v>
      </c>
      <c r="AS183" s="19">
        <f t="shared" si="93"/>
        <v>26</v>
      </c>
      <c r="AT183" s="19">
        <f t="shared" si="93"/>
        <v>35</v>
      </c>
      <c r="AU183" s="19">
        <f t="shared" si="93"/>
        <v>26</v>
      </c>
      <c r="AV183" s="19">
        <f t="shared" si="93"/>
        <v>28</v>
      </c>
      <c r="AW183" s="19">
        <f t="shared" si="93"/>
        <v>29</v>
      </c>
      <c r="AX183" s="19">
        <f t="shared" si="93"/>
        <v>30</v>
      </c>
      <c r="AY183" s="19">
        <f t="shared" si="93"/>
        <v>27</v>
      </c>
      <c r="AZ183" s="19">
        <f t="shared" si="93"/>
        <v>16</v>
      </c>
      <c r="BA183" s="19">
        <f t="shared" si="93"/>
        <v>19</v>
      </c>
      <c r="BB183" s="19">
        <f t="shared" si="93"/>
        <v>14</v>
      </c>
      <c r="BC183" s="19">
        <f t="shared" si="93"/>
        <v>18</v>
      </c>
      <c r="BD183" s="19">
        <f t="shared" si="93"/>
        <v>19</v>
      </c>
      <c r="BE183" s="19">
        <f t="shared" si="93"/>
        <v>21</v>
      </c>
      <c r="BF183" s="19">
        <f t="shared" si="93"/>
        <v>13</v>
      </c>
      <c r="BG183" s="19">
        <f t="shared" si="93"/>
        <v>25</v>
      </c>
      <c r="BH183" s="19">
        <f t="shared" si="93"/>
        <v>21</v>
      </c>
      <c r="BI183" s="19">
        <f t="shared" si="93"/>
        <v>21</v>
      </c>
      <c r="BJ183" s="19">
        <f t="shared" si="93"/>
        <v>19</v>
      </c>
      <c r="BK183" s="19">
        <f t="shared" si="93"/>
        <v>23</v>
      </c>
      <c r="BL183" s="19">
        <f t="shared" si="93"/>
        <v>23</v>
      </c>
      <c r="BM183" s="19">
        <f t="shared" si="93"/>
        <v>30</v>
      </c>
      <c r="BN183" s="19">
        <f t="shared" si="93"/>
        <v>14</v>
      </c>
      <c r="BO183" s="19">
        <f t="shared" si="93"/>
        <v>26</v>
      </c>
      <c r="BP183" s="19">
        <f t="shared" si="93"/>
        <v>23</v>
      </c>
      <c r="BQ183" s="19">
        <f t="shared" si="93"/>
        <v>25</v>
      </c>
      <c r="BR183" s="19">
        <f t="shared" ref="BR183:CH183" si="94">SUM(BR168:BR170)</f>
        <v>15</v>
      </c>
      <c r="BS183" s="19">
        <f t="shared" si="94"/>
        <v>16</v>
      </c>
      <c r="BT183" s="19">
        <f t="shared" si="94"/>
        <v>28</v>
      </c>
      <c r="BU183" s="19">
        <f t="shared" si="94"/>
        <v>19</v>
      </c>
      <c r="BV183" s="19">
        <f t="shared" si="94"/>
        <v>17</v>
      </c>
      <c r="BW183" s="19">
        <f t="shared" si="94"/>
        <v>29</v>
      </c>
      <c r="BX183" s="19">
        <f t="shared" si="94"/>
        <v>23</v>
      </c>
      <c r="BY183" s="19">
        <f t="shared" si="94"/>
        <v>20</v>
      </c>
      <c r="BZ183" s="19">
        <f t="shared" si="94"/>
        <v>25</v>
      </c>
      <c r="CA183" s="19">
        <f t="shared" si="94"/>
        <v>18</v>
      </c>
      <c r="CB183" s="19">
        <f t="shared" si="94"/>
        <v>13</v>
      </c>
      <c r="CC183" s="19">
        <f t="shared" si="94"/>
        <v>27</v>
      </c>
      <c r="CD183" s="19">
        <f t="shared" si="94"/>
        <v>18</v>
      </c>
      <c r="CE183" s="19">
        <f t="shared" si="94"/>
        <v>25</v>
      </c>
      <c r="CF183" s="19">
        <f t="shared" si="94"/>
        <v>24</v>
      </c>
      <c r="CG183" s="19">
        <f t="shared" si="94"/>
        <v>14</v>
      </c>
      <c r="CH183" s="19">
        <f t="shared" si="94"/>
        <v>24</v>
      </c>
      <c r="CI183" s="19">
        <f t="shared" ref="CI183" si="95">SUM(CI168:CI170)</f>
        <v>34</v>
      </c>
      <c r="CJ183" s="39"/>
    </row>
    <row r="184" spans="1:88" ht="15.75" thickBot="1" x14ac:dyDescent="0.3">
      <c r="A184" s="1"/>
      <c r="B184" s="3"/>
      <c r="C184" s="3"/>
      <c r="D184" s="9"/>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row>
    <row r="185" spans="1:88" s="38" customFormat="1" ht="30" customHeight="1" thickBot="1" x14ac:dyDescent="0.3">
      <c r="A185" s="41" t="s">
        <v>206</v>
      </c>
      <c r="B185" s="41" t="s">
        <v>281</v>
      </c>
      <c r="C185" s="41" t="s">
        <v>51</v>
      </c>
      <c r="D185" s="62" t="s">
        <v>53</v>
      </c>
      <c r="E185" s="56" t="s">
        <v>1</v>
      </c>
      <c r="F185" s="56" t="s">
        <v>2</v>
      </c>
      <c r="G185" s="56" t="s">
        <v>3</v>
      </c>
      <c r="H185" s="56" t="s">
        <v>4</v>
      </c>
      <c r="I185" s="56" t="s">
        <v>5</v>
      </c>
      <c r="J185" s="56" t="s">
        <v>6</v>
      </c>
      <c r="K185" s="56" t="s">
        <v>7</v>
      </c>
      <c r="L185" s="56" t="s">
        <v>8</v>
      </c>
      <c r="M185" s="57" t="s">
        <v>9</v>
      </c>
      <c r="N185" s="57" t="s">
        <v>10</v>
      </c>
      <c r="O185" s="57" t="s">
        <v>11</v>
      </c>
      <c r="P185" s="57" t="s">
        <v>12</v>
      </c>
      <c r="Q185" s="57" t="s">
        <v>13</v>
      </c>
      <c r="R185" s="57" t="s">
        <v>14</v>
      </c>
      <c r="S185" s="57" t="s">
        <v>15</v>
      </c>
      <c r="T185" s="57" t="s">
        <v>16</v>
      </c>
      <c r="U185" s="57" t="s">
        <v>17</v>
      </c>
      <c r="V185" s="57" t="s">
        <v>18</v>
      </c>
      <c r="W185" s="57" t="s">
        <v>19</v>
      </c>
      <c r="X185" s="57" t="s">
        <v>20</v>
      </c>
      <c r="Y185" s="57" t="s">
        <v>21</v>
      </c>
      <c r="Z185" s="57" t="s">
        <v>22</v>
      </c>
      <c r="AA185" s="57" t="s">
        <v>23</v>
      </c>
      <c r="AB185" s="57" t="s">
        <v>24</v>
      </c>
      <c r="AC185" s="57" t="s">
        <v>25</v>
      </c>
      <c r="AD185" s="57" t="s">
        <v>26</v>
      </c>
      <c r="AE185" s="57" t="s">
        <v>27</v>
      </c>
      <c r="AF185" s="57" t="s">
        <v>28</v>
      </c>
      <c r="AG185" s="57" t="s">
        <v>29</v>
      </c>
      <c r="AH185" s="57" t="s">
        <v>30</v>
      </c>
      <c r="AI185" s="56" t="s">
        <v>31</v>
      </c>
      <c r="AJ185" s="56" t="s">
        <v>32</v>
      </c>
      <c r="AK185" s="56" t="s">
        <v>33</v>
      </c>
      <c r="AL185" s="56" t="s">
        <v>34</v>
      </c>
      <c r="AM185" s="56" t="s">
        <v>35</v>
      </c>
      <c r="AN185" s="56" t="s">
        <v>36</v>
      </c>
      <c r="AO185" s="58">
        <v>1973</v>
      </c>
      <c r="AP185" s="58">
        <v>1974</v>
      </c>
      <c r="AQ185" s="58">
        <v>1975</v>
      </c>
      <c r="AR185" s="58">
        <v>1976</v>
      </c>
      <c r="AS185" s="58">
        <v>1977</v>
      </c>
      <c r="AT185" s="58">
        <v>1978</v>
      </c>
      <c r="AU185" s="58">
        <v>1979</v>
      </c>
      <c r="AV185" s="58">
        <v>1980</v>
      </c>
      <c r="AW185" s="58">
        <v>1981</v>
      </c>
      <c r="AX185" s="58">
        <v>1982</v>
      </c>
      <c r="AY185" s="58">
        <v>1983</v>
      </c>
      <c r="AZ185" s="58">
        <v>1984</v>
      </c>
      <c r="BA185" s="58">
        <v>1985</v>
      </c>
      <c r="BB185" s="58">
        <v>1986</v>
      </c>
      <c r="BC185" s="58">
        <v>1987</v>
      </c>
      <c r="BD185" s="58">
        <v>1988</v>
      </c>
      <c r="BE185" s="58">
        <v>1989</v>
      </c>
      <c r="BF185" s="58">
        <v>1990</v>
      </c>
      <c r="BG185" s="58">
        <v>1991</v>
      </c>
      <c r="BH185" s="58">
        <v>1992</v>
      </c>
      <c r="BI185" s="58">
        <v>1993</v>
      </c>
      <c r="BJ185" s="58">
        <v>1994</v>
      </c>
      <c r="BK185" s="58">
        <v>1995</v>
      </c>
      <c r="BL185" s="58">
        <v>1996</v>
      </c>
      <c r="BM185" s="58">
        <v>1997</v>
      </c>
      <c r="BN185" s="58">
        <v>1998</v>
      </c>
      <c r="BO185" s="58">
        <v>1999</v>
      </c>
      <c r="BP185" s="58">
        <v>2000</v>
      </c>
      <c r="BQ185" s="58">
        <v>2001</v>
      </c>
      <c r="BR185" s="58">
        <v>2002</v>
      </c>
      <c r="BS185" s="58">
        <v>2003</v>
      </c>
      <c r="BT185" s="58">
        <v>2004</v>
      </c>
      <c r="BU185" s="58">
        <v>2005</v>
      </c>
      <c r="BV185" s="58">
        <v>2006</v>
      </c>
      <c r="BW185" s="58">
        <v>2007</v>
      </c>
      <c r="BX185" s="58">
        <v>2008</v>
      </c>
      <c r="BY185" s="58">
        <v>2009</v>
      </c>
      <c r="BZ185" s="58">
        <v>2010</v>
      </c>
      <c r="CA185" s="58">
        <v>2011</v>
      </c>
      <c r="CB185" s="58">
        <v>2012</v>
      </c>
      <c r="CC185" s="58">
        <v>2013</v>
      </c>
      <c r="CD185" s="58">
        <v>2014</v>
      </c>
      <c r="CE185" s="58">
        <v>2015</v>
      </c>
      <c r="CF185" s="58">
        <v>2016</v>
      </c>
      <c r="CG185" s="58">
        <v>2017</v>
      </c>
      <c r="CH185" s="58">
        <v>2018</v>
      </c>
      <c r="CI185" s="58">
        <v>2019</v>
      </c>
      <c r="CJ185" s="43"/>
    </row>
    <row r="186" spans="1:88" x14ac:dyDescent="0.25">
      <c r="A186" s="1" t="s">
        <v>37</v>
      </c>
      <c r="B186" s="3">
        <f>AVERAGE(E186:CH186)</f>
        <v>1.6463414634146341</v>
      </c>
      <c r="C186" s="3">
        <f>AVERAGE(AW186:BZ186)</f>
        <v>1.9</v>
      </c>
      <c r="D186" s="9" t="s">
        <v>172</v>
      </c>
      <c r="E186" s="1">
        <v>0</v>
      </c>
      <c r="F186" s="1">
        <v>1</v>
      </c>
      <c r="G186" s="1">
        <v>1</v>
      </c>
      <c r="H186" s="1">
        <v>1</v>
      </c>
      <c r="I186" s="1">
        <v>2</v>
      </c>
      <c r="J186" s="1">
        <v>0</v>
      </c>
      <c r="K186" s="1">
        <v>0</v>
      </c>
      <c r="L186" s="1">
        <v>1</v>
      </c>
      <c r="M186" s="1">
        <v>2</v>
      </c>
      <c r="N186" s="66">
        <v>3</v>
      </c>
      <c r="O186" s="1">
        <v>2</v>
      </c>
      <c r="P186" s="1">
        <v>3</v>
      </c>
      <c r="Q186" s="1">
        <v>0</v>
      </c>
      <c r="R186" s="1">
        <v>1</v>
      </c>
      <c r="S186" s="1">
        <v>3</v>
      </c>
      <c r="T186" s="1">
        <v>0</v>
      </c>
      <c r="U186" s="1">
        <v>2</v>
      </c>
      <c r="V186" s="1">
        <v>0</v>
      </c>
      <c r="W186" s="1">
        <v>0</v>
      </c>
      <c r="X186" s="1">
        <v>0</v>
      </c>
      <c r="Y186" s="1">
        <v>1</v>
      </c>
      <c r="Z186" s="66">
        <v>4</v>
      </c>
      <c r="AA186" s="1">
        <v>2</v>
      </c>
      <c r="AB186" s="1">
        <v>3</v>
      </c>
      <c r="AC186" s="1">
        <v>3</v>
      </c>
      <c r="AD186" s="1">
        <v>1</v>
      </c>
      <c r="AE186" s="1">
        <v>1</v>
      </c>
      <c r="AF186" s="1">
        <v>2</v>
      </c>
      <c r="AG186" s="1">
        <v>3</v>
      </c>
      <c r="AH186" s="1">
        <v>0</v>
      </c>
      <c r="AI186" s="1">
        <v>3</v>
      </c>
      <c r="AJ186" s="66">
        <v>4</v>
      </c>
      <c r="AK186" s="66">
        <v>1</v>
      </c>
      <c r="AL186" s="1">
        <v>0</v>
      </c>
      <c r="AM186" s="1">
        <v>3</v>
      </c>
      <c r="AN186" s="1">
        <v>0</v>
      </c>
      <c r="AO186" s="1">
        <v>1</v>
      </c>
      <c r="AP186" s="1">
        <v>3</v>
      </c>
      <c r="AQ186" s="1">
        <v>1</v>
      </c>
      <c r="AR186" s="66">
        <v>2</v>
      </c>
      <c r="AS186" s="1">
        <v>0</v>
      </c>
      <c r="AT186" s="1">
        <v>1</v>
      </c>
      <c r="AU186" s="1">
        <v>0</v>
      </c>
      <c r="AV186" s="1">
        <v>1</v>
      </c>
      <c r="AW186" s="1">
        <v>0</v>
      </c>
      <c r="AX186" s="66">
        <v>3</v>
      </c>
      <c r="AY186" s="1">
        <v>1</v>
      </c>
      <c r="AZ186" s="66">
        <v>5</v>
      </c>
      <c r="BA186" s="1">
        <v>0</v>
      </c>
      <c r="BB186" s="1">
        <v>1</v>
      </c>
      <c r="BC186" s="1">
        <v>1</v>
      </c>
      <c r="BD186" s="1">
        <v>0</v>
      </c>
      <c r="BE186" s="1">
        <v>1</v>
      </c>
      <c r="BF186" s="1">
        <v>1</v>
      </c>
      <c r="BG186" s="1">
        <v>1</v>
      </c>
      <c r="BH186" s="66">
        <v>7</v>
      </c>
      <c r="BI186" s="1">
        <v>1</v>
      </c>
      <c r="BJ186" s="1">
        <v>0</v>
      </c>
      <c r="BK186" s="1">
        <v>2</v>
      </c>
      <c r="BL186" s="1">
        <v>2</v>
      </c>
      <c r="BM186" s="66">
        <v>5</v>
      </c>
      <c r="BN186" s="1">
        <v>2</v>
      </c>
      <c r="BO186" s="66">
        <v>3</v>
      </c>
      <c r="BP186" s="1">
        <v>0</v>
      </c>
      <c r="BQ186" s="1">
        <v>0</v>
      </c>
      <c r="BR186" s="1">
        <v>0</v>
      </c>
      <c r="BS186" s="66">
        <v>3</v>
      </c>
      <c r="BT186" s="1">
        <v>2</v>
      </c>
      <c r="BU186" s="66">
        <v>4</v>
      </c>
      <c r="BV186" s="1">
        <v>4</v>
      </c>
      <c r="BW186" s="1">
        <v>2</v>
      </c>
      <c r="BX186" s="1">
        <v>1</v>
      </c>
      <c r="BY186" s="1">
        <v>2</v>
      </c>
      <c r="BZ186" s="1">
        <v>3</v>
      </c>
      <c r="CA186" s="66">
        <v>3</v>
      </c>
      <c r="CB186" s="1">
        <v>0</v>
      </c>
      <c r="CC186" s="66">
        <v>2</v>
      </c>
      <c r="CD186" s="1">
        <v>1</v>
      </c>
      <c r="CE186" s="66">
        <v>3</v>
      </c>
      <c r="CF186" s="2">
        <v>1</v>
      </c>
      <c r="CG186" s="2">
        <v>3</v>
      </c>
      <c r="CH186" s="70">
        <v>3</v>
      </c>
      <c r="CI186" s="2">
        <v>3</v>
      </c>
    </row>
    <row r="187" spans="1:88" x14ac:dyDescent="0.25">
      <c r="A187" s="1" t="s">
        <v>38</v>
      </c>
      <c r="B187" s="3">
        <f t="shared" ref="B187:B198" si="96">AVERAGE(E187:CH187)</f>
        <v>1.1951219512195121</v>
      </c>
      <c r="C187" s="3">
        <f t="shared" ref="C187:C197" si="97">AVERAGE(AW187:BZ187)</f>
        <v>1.1000000000000001</v>
      </c>
      <c r="D187" s="9" t="s">
        <v>172</v>
      </c>
      <c r="E187" s="64">
        <v>3</v>
      </c>
      <c r="F187" s="1">
        <v>1</v>
      </c>
      <c r="G187" s="1">
        <v>0</v>
      </c>
      <c r="H187" s="1">
        <v>1</v>
      </c>
      <c r="I187" s="1">
        <v>2</v>
      </c>
      <c r="J187" s="1">
        <v>0</v>
      </c>
      <c r="K187" s="1">
        <v>0</v>
      </c>
      <c r="L187" s="1">
        <v>0</v>
      </c>
      <c r="M187" s="1">
        <v>2</v>
      </c>
      <c r="N187" s="1">
        <v>2</v>
      </c>
      <c r="O187" s="1">
        <v>4</v>
      </c>
      <c r="P187" s="1">
        <v>0</v>
      </c>
      <c r="Q187" s="1">
        <v>1</v>
      </c>
      <c r="R187" s="64">
        <v>4</v>
      </c>
      <c r="S187" s="64">
        <v>5</v>
      </c>
      <c r="T187" s="1">
        <v>0</v>
      </c>
      <c r="U187" s="1">
        <v>0</v>
      </c>
      <c r="V187" s="1">
        <v>1</v>
      </c>
      <c r="W187" s="1">
        <v>0</v>
      </c>
      <c r="X187" s="1">
        <v>1</v>
      </c>
      <c r="Y187" s="1">
        <v>1</v>
      </c>
      <c r="Z187" s="1">
        <v>0</v>
      </c>
      <c r="AA187" s="1">
        <v>1</v>
      </c>
      <c r="AB187" s="1">
        <v>1</v>
      </c>
      <c r="AC187" s="64">
        <v>4</v>
      </c>
      <c r="AD187" s="1">
        <v>1</v>
      </c>
      <c r="AE187" s="64">
        <v>3</v>
      </c>
      <c r="AF187" s="1">
        <v>0</v>
      </c>
      <c r="AG187" s="64">
        <v>4</v>
      </c>
      <c r="AH187" s="1">
        <v>0</v>
      </c>
      <c r="AI187" s="1">
        <v>1</v>
      </c>
      <c r="AJ187" s="1">
        <v>3</v>
      </c>
      <c r="AK187" s="1">
        <v>0</v>
      </c>
      <c r="AL187" s="1">
        <v>0</v>
      </c>
      <c r="AM187" s="1">
        <v>1</v>
      </c>
      <c r="AN187" s="1">
        <v>1</v>
      </c>
      <c r="AO187" s="1">
        <v>1</v>
      </c>
      <c r="AP187" s="1">
        <v>0</v>
      </c>
      <c r="AQ187" s="1">
        <v>1</v>
      </c>
      <c r="AR187" s="1">
        <v>1</v>
      </c>
      <c r="AS187" s="1">
        <v>1</v>
      </c>
      <c r="AT187" s="1">
        <v>0</v>
      </c>
      <c r="AU187" s="1">
        <v>1</v>
      </c>
      <c r="AV187" s="1">
        <v>5</v>
      </c>
      <c r="AW187" s="1">
        <v>1</v>
      </c>
      <c r="AX187" s="64">
        <v>3</v>
      </c>
      <c r="AY187" s="1">
        <v>5</v>
      </c>
      <c r="AZ187" s="1">
        <v>2</v>
      </c>
      <c r="BA187" s="64">
        <v>1</v>
      </c>
      <c r="BB187" s="64">
        <v>3</v>
      </c>
      <c r="BC187" s="1">
        <v>0</v>
      </c>
      <c r="BD187" s="1">
        <v>2</v>
      </c>
      <c r="BE187" s="1">
        <v>0</v>
      </c>
      <c r="BF187" s="1">
        <v>1</v>
      </c>
      <c r="BG187" s="1">
        <v>1</v>
      </c>
      <c r="BH187" s="1">
        <v>1</v>
      </c>
      <c r="BI187" s="1">
        <v>0</v>
      </c>
      <c r="BJ187" s="1">
        <v>0</v>
      </c>
      <c r="BK187" s="1">
        <v>2</v>
      </c>
      <c r="BL187" s="1">
        <v>0</v>
      </c>
      <c r="BM187" s="1">
        <v>2</v>
      </c>
      <c r="BN187" s="1">
        <v>1</v>
      </c>
      <c r="BO187" s="64">
        <v>3</v>
      </c>
      <c r="BP187" s="1">
        <v>0</v>
      </c>
      <c r="BQ187" s="1">
        <v>1</v>
      </c>
      <c r="BR187" s="64">
        <v>2</v>
      </c>
      <c r="BS187" s="1">
        <v>0</v>
      </c>
      <c r="BT187" s="1">
        <v>0</v>
      </c>
      <c r="BU187" s="1">
        <v>1</v>
      </c>
      <c r="BV187" s="1">
        <v>0</v>
      </c>
      <c r="BW187" s="1">
        <v>1</v>
      </c>
      <c r="BX187" s="1">
        <v>0</v>
      </c>
      <c r="BY187" s="1">
        <v>0</v>
      </c>
      <c r="BZ187" s="1">
        <v>0</v>
      </c>
      <c r="CA187" s="1">
        <v>0</v>
      </c>
      <c r="CB187" s="1">
        <v>1</v>
      </c>
      <c r="CC187" s="1">
        <v>0</v>
      </c>
      <c r="CD187" s="1">
        <v>1</v>
      </c>
      <c r="CE187" s="1">
        <v>1</v>
      </c>
      <c r="CF187" s="2">
        <v>1</v>
      </c>
      <c r="CG187" s="2">
        <v>3</v>
      </c>
      <c r="CH187" s="70">
        <v>0</v>
      </c>
      <c r="CI187" s="2">
        <v>1</v>
      </c>
    </row>
    <row r="188" spans="1:88" x14ac:dyDescent="0.25">
      <c r="A188" s="1" t="s">
        <v>39</v>
      </c>
      <c r="B188" s="3">
        <f t="shared" si="96"/>
        <v>0.86585365853658536</v>
      </c>
      <c r="C188" s="3">
        <f t="shared" si="97"/>
        <v>1.1000000000000001</v>
      </c>
      <c r="D188" s="9" t="s">
        <v>172</v>
      </c>
      <c r="E188" s="1">
        <v>0</v>
      </c>
      <c r="F188" s="1">
        <v>0</v>
      </c>
      <c r="G188" s="1">
        <v>0</v>
      </c>
      <c r="H188" s="1">
        <v>1</v>
      </c>
      <c r="I188" s="1">
        <v>0</v>
      </c>
      <c r="J188" s="1">
        <v>0</v>
      </c>
      <c r="K188" s="1">
        <v>0</v>
      </c>
      <c r="L188" s="1">
        <v>0</v>
      </c>
      <c r="M188" s="1">
        <v>1</v>
      </c>
      <c r="N188" s="1">
        <v>2</v>
      </c>
      <c r="O188" s="1">
        <v>1</v>
      </c>
      <c r="P188" s="1">
        <v>0</v>
      </c>
      <c r="Q188" s="1">
        <v>0</v>
      </c>
      <c r="R188" s="1">
        <v>1</v>
      </c>
      <c r="S188" s="1">
        <v>0</v>
      </c>
      <c r="T188" s="64">
        <v>1</v>
      </c>
      <c r="U188" s="1">
        <v>0</v>
      </c>
      <c r="V188" s="1">
        <v>1</v>
      </c>
      <c r="W188" s="1">
        <v>0</v>
      </c>
      <c r="X188" s="1">
        <v>1</v>
      </c>
      <c r="Y188" s="64">
        <v>2</v>
      </c>
      <c r="Z188" s="1">
        <v>0</v>
      </c>
      <c r="AA188" s="64">
        <v>3</v>
      </c>
      <c r="AB188" s="1">
        <v>0</v>
      </c>
      <c r="AC188" s="1">
        <v>1</v>
      </c>
      <c r="AD188" s="1">
        <v>0</v>
      </c>
      <c r="AE188" s="1">
        <v>1</v>
      </c>
      <c r="AF188" s="1">
        <v>0</v>
      </c>
      <c r="AG188" s="1">
        <v>0</v>
      </c>
      <c r="AH188" s="1">
        <v>0</v>
      </c>
      <c r="AI188" s="1">
        <v>1</v>
      </c>
      <c r="AJ188" s="1">
        <v>2</v>
      </c>
      <c r="AK188" s="1">
        <v>0</v>
      </c>
      <c r="AL188" s="1">
        <v>0</v>
      </c>
      <c r="AM188" s="1">
        <v>1</v>
      </c>
      <c r="AN188" s="1">
        <v>2</v>
      </c>
      <c r="AO188" s="1">
        <v>0</v>
      </c>
      <c r="AP188" s="1">
        <v>3</v>
      </c>
      <c r="AQ188" s="1">
        <v>1</v>
      </c>
      <c r="AR188" s="1">
        <v>1</v>
      </c>
      <c r="AS188" s="1">
        <v>0</v>
      </c>
      <c r="AT188" s="1">
        <v>0</v>
      </c>
      <c r="AU188" s="1">
        <v>1</v>
      </c>
      <c r="AV188" s="1">
        <v>1</v>
      </c>
      <c r="AW188" s="1">
        <v>2</v>
      </c>
      <c r="AX188" s="1">
        <v>1</v>
      </c>
      <c r="AY188" s="1">
        <v>1</v>
      </c>
      <c r="AZ188" s="1">
        <v>2</v>
      </c>
      <c r="BA188" s="1">
        <v>0</v>
      </c>
      <c r="BB188" s="1">
        <v>1</v>
      </c>
      <c r="BC188" s="1">
        <v>1</v>
      </c>
      <c r="BD188" s="64">
        <v>3</v>
      </c>
      <c r="BE188" s="1">
        <v>1</v>
      </c>
      <c r="BF188" s="1">
        <v>2</v>
      </c>
      <c r="BG188" s="1">
        <v>1</v>
      </c>
      <c r="BH188" s="1">
        <v>0</v>
      </c>
      <c r="BI188" s="64">
        <v>2</v>
      </c>
      <c r="BJ188" s="1">
        <v>1</v>
      </c>
      <c r="BK188" s="1">
        <v>0</v>
      </c>
      <c r="BL188" s="1">
        <v>0</v>
      </c>
      <c r="BM188" s="1">
        <v>4</v>
      </c>
      <c r="BN188" s="1">
        <v>0</v>
      </c>
      <c r="BO188" s="1">
        <v>0</v>
      </c>
      <c r="BP188" s="1">
        <v>1</v>
      </c>
      <c r="BQ188" s="1">
        <v>1</v>
      </c>
      <c r="BR188" s="1">
        <v>0</v>
      </c>
      <c r="BS188" s="1">
        <v>1</v>
      </c>
      <c r="BT188" s="1">
        <v>0</v>
      </c>
      <c r="BU188" s="1">
        <v>1</v>
      </c>
      <c r="BV188" s="1">
        <v>1</v>
      </c>
      <c r="BW188" s="64">
        <v>4</v>
      </c>
      <c r="BX188" s="1">
        <v>0</v>
      </c>
      <c r="BY188" s="1">
        <v>0</v>
      </c>
      <c r="BZ188" s="1">
        <v>2</v>
      </c>
      <c r="CA188" s="1">
        <v>1</v>
      </c>
      <c r="CB188" s="1">
        <v>0</v>
      </c>
      <c r="CC188" s="1">
        <v>0</v>
      </c>
      <c r="CD188" s="1">
        <v>1</v>
      </c>
      <c r="CE188" s="1">
        <v>2</v>
      </c>
      <c r="CF188" s="2">
        <v>1</v>
      </c>
      <c r="CG188" s="2">
        <v>2</v>
      </c>
      <c r="CH188" s="70">
        <v>2</v>
      </c>
      <c r="CI188" s="2">
        <v>0</v>
      </c>
    </row>
    <row r="189" spans="1:88" x14ac:dyDescent="0.25">
      <c r="A189" s="1" t="s">
        <v>40</v>
      </c>
      <c r="B189" s="3">
        <f t="shared" si="96"/>
        <v>0.51219512195121952</v>
      </c>
      <c r="C189" s="3">
        <f t="shared" si="97"/>
        <v>0.8666666666666667</v>
      </c>
      <c r="D189" s="9" t="s">
        <v>172</v>
      </c>
      <c r="E189" s="1">
        <v>1</v>
      </c>
      <c r="F189" s="1">
        <v>1</v>
      </c>
      <c r="G189" s="1">
        <v>0</v>
      </c>
      <c r="H189" s="1">
        <v>0</v>
      </c>
      <c r="I189" s="1">
        <v>0</v>
      </c>
      <c r="J189" s="1">
        <v>0</v>
      </c>
      <c r="K189" s="1">
        <v>1</v>
      </c>
      <c r="L189" s="1">
        <v>0</v>
      </c>
      <c r="M189" s="1">
        <v>0</v>
      </c>
      <c r="N189" s="1">
        <v>1</v>
      </c>
      <c r="O189" s="1">
        <v>1</v>
      </c>
      <c r="P189" s="1">
        <v>0</v>
      </c>
      <c r="Q189" s="1">
        <v>0</v>
      </c>
      <c r="R189" s="1">
        <v>1</v>
      </c>
      <c r="S189" s="1">
        <v>1</v>
      </c>
      <c r="T189" s="1">
        <v>0</v>
      </c>
      <c r="U189" s="1">
        <v>0</v>
      </c>
      <c r="V189" s="1">
        <v>0</v>
      </c>
      <c r="W189" s="1">
        <v>1</v>
      </c>
      <c r="X189" s="1">
        <v>0</v>
      </c>
      <c r="Y189" s="1">
        <v>0</v>
      </c>
      <c r="Z189" s="1">
        <v>0</v>
      </c>
      <c r="AA189" s="1">
        <v>0</v>
      </c>
      <c r="AB189" s="1">
        <v>0</v>
      </c>
      <c r="AC189" s="1">
        <v>0</v>
      </c>
      <c r="AD189" s="1">
        <v>0</v>
      </c>
      <c r="AE189" s="1">
        <v>0</v>
      </c>
      <c r="AF189" s="1">
        <v>0</v>
      </c>
      <c r="AG189" s="1">
        <v>0</v>
      </c>
      <c r="AH189" s="1">
        <v>0</v>
      </c>
      <c r="AI189" s="1">
        <v>0</v>
      </c>
      <c r="AJ189" s="1">
        <v>0</v>
      </c>
      <c r="AK189" s="64">
        <v>1</v>
      </c>
      <c r="AL189" s="1">
        <v>0</v>
      </c>
      <c r="AM189" s="1">
        <v>0</v>
      </c>
      <c r="AN189" s="1">
        <v>1</v>
      </c>
      <c r="AO189" s="1">
        <v>0</v>
      </c>
      <c r="AP189" s="1">
        <v>0</v>
      </c>
      <c r="AQ189" s="1">
        <v>0</v>
      </c>
      <c r="AR189" s="1">
        <v>0</v>
      </c>
      <c r="AS189" s="1">
        <v>0</v>
      </c>
      <c r="AT189" s="1">
        <v>0</v>
      </c>
      <c r="AU189" s="1">
        <v>0</v>
      </c>
      <c r="AV189" s="1">
        <v>1</v>
      </c>
      <c r="AW189" s="1">
        <v>2</v>
      </c>
      <c r="AX189" s="1">
        <v>1</v>
      </c>
      <c r="AY189" s="1">
        <v>3</v>
      </c>
      <c r="AZ189" s="1">
        <v>2</v>
      </c>
      <c r="BA189" s="64">
        <v>1</v>
      </c>
      <c r="BB189" s="1">
        <v>1</v>
      </c>
      <c r="BC189" s="1">
        <v>0</v>
      </c>
      <c r="BD189" s="1">
        <v>2</v>
      </c>
      <c r="BE189" s="1">
        <v>0</v>
      </c>
      <c r="BF189" s="1">
        <v>1</v>
      </c>
      <c r="BG189" s="1">
        <v>1</v>
      </c>
      <c r="BH189" s="1">
        <v>1</v>
      </c>
      <c r="BI189" s="1">
        <v>0</v>
      </c>
      <c r="BJ189" s="1">
        <v>0</v>
      </c>
      <c r="BK189" s="1">
        <v>0</v>
      </c>
      <c r="BL189" s="64">
        <v>4</v>
      </c>
      <c r="BM189" s="1">
        <v>1</v>
      </c>
      <c r="BN189" s="1">
        <v>0</v>
      </c>
      <c r="BO189" s="1">
        <v>0</v>
      </c>
      <c r="BP189" s="1">
        <v>0</v>
      </c>
      <c r="BQ189" s="1">
        <v>0</v>
      </c>
      <c r="BR189" s="1">
        <v>1</v>
      </c>
      <c r="BS189" s="1">
        <v>2</v>
      </c>
      <c r="BT189" s="1">
        <v>0</v>
      </c>
      <c r="BU189" s="1">
        <v>0</v>
      </c>
      <c r="BV189" s="1">
        <v>0</v>
      </c>
      <c r="BW189" s="1">
        <v>0</v>
      </c>
      <c r="BX189" s="1">
        <v>1</v>
      </c>
      <c r="BY189" s="1">
        <v>2</v>
      </c>
      <c r="BZ189" s="1">
        <v>0</v>
      </c>
      <c r="CA189" s="1">
        <v>1</v>
      </c>
      <c r="CB189" s="1">
        <v>0</v>
      </c>
      <c r="CC189" s="1">
        <v>1</v>
      </c>
      <c r="CD189" s="1">
        <v>0</v>
      </c>
      <c r="CE189" s="1">
        <v>0</v>
      </c>
      <c r="CF189" s="2">
        <v>0</v>
      </c>
      <c r="CG189" s="2">
        <v>0</v>
      </c>
      <c r="CH189" s="70">
        <v>3</v>
      </c>
      <c r="CI189" s="2">
        <v>1</v>
      </c>
    </row>
    <row r="190" spans="1:88" x14ac:dyDescent="0.25">
      <c r="A190" s="1" t="s">
        <v>41</v>
      </c>
      <c r="B190" s="3">
        <f t="shared" si="96"/>
        <v>0.29268292682926828</v>
      </c>
      <c r="C190" s="3">
        <f t="shared" si="97"/>
        <v>0.36666666666666664</v>
      </c>
      <c r="D190" s="9" t="s">
        <v>172</v>
      </c>
      <c r="E190" s="1">
        <v>0</v>
      </c>
      <c r="F190" s="1">
        <v>1</v>
      </c>
      <c r="G190" s="1">
        <v>0</v>
      </c>
      <c r="H190" s="1">
        <v>1</v>
      </c>
      <c r="I190" s="1">
        <v>1</v>
      </c>
      <c r="J190" s="1">
        <v>0</v>
      </c>
      <c r="K190" s="1">
        <v>0</v>
      </c>
      <c r="L190" s="1">
        <v>0</v>
      </c>
      <c r="M190" s="1">
        <v>0</v>
      </c>
      <c r="N190" s="1">
        <v>0</v>
      </c>
      <c r="O190" s="1">
        <v>0</v>
      </c>
      <c r="P190" s="1">
        <v>0</v>
      </c>
      <c r="Q190" s="1">
        <v>0</v>
      </c>
      <c r="R190" s="1">
        <v>0</v>
      </c>
      <c r="S190" s="1">
        <v>0</v>
      </c>
      <c r="T190" s="1">
        <v>0</v>
      </c>
      <c r="U190" s="1">
        <v>0</v>
      </c>
      <c r="V190" s="1">
        <v>0</v>
      </c>
      <c r="W190" s="1">
        <v>0</v>
      </c>
      <c r="X190" s="1">
        <v>0</v>
      </c>
      <c r="Y190" s="1">
        <v>0</v>
      </c>
      <c r="Z190" s="1">
        <v>1</v>
      </c>
      <c r="AA190" s="1">
        <v>0</v>
      </c>
      <c r="AB190" s="1">
        <v>0</v>
      </c>
      <c r="AC190" s="1">
        <v>0</v>
      </c>
      <c r="AD190" s="1">
        <v>0</v>
      </c>
      <c r="AE190" s="1">
        <v>1</v>
      </c>
      <c r="AF190" s="1">
        <v>0</v>
      </c>
      <c r="AG190" s="1">
        <v>0</v>
      </c>
      <c r="AH190" s="1">
        <v>0</v>
      </c>
      <c r="AI190" s="1">
        <v>0</v>
      </c>
      <c r="AJ190" s="1">
        <v>1</v>
      </c>
      <c r="AK190" s="1">
        <v>0</v>
      </c>
      <c r="AL190" s="1">
        <v>0</v>
      </c>
      <c r="AM190" s="1">
        <v>0</v>
      </c>
      <c r="AN190" s="1">
        <v>0</v>
      </c>
      <c r="AO190" s="1">
        <v>0</v>
      </c>
      <c r="AP190" s="1">
        <v>1</v>
      </c>
      <c r="AQ190" s="1">
        <v>0</v>
      </c>
      <c r="AR190" s="1">
        <v>0</v>
      </c>
      <c r="AS190" s="1">
        <v>1</v>
      </c>
      <c r="AT190" s="1">
        <v>1</v>
      </c>
      <c r="AU190" s="1">
        <v>0</v>
      </c>
      <c r="AV190" s="1">
        <v>0</v>
      </c>
      <c r="AW190" s="1">
        <v>1</v>
      </c>
      <c r="AX190" s="1">
        <v>0</v>
      </c>
      <c r="AY190" s="1">
        <v>1</v>
      </c>
      <c r="AZ190" s="1">
        <v>1</v>
      </c>
      <c r="BA190" s="1">
        <v>0</v>
      </c>
      <c r="BB190" s="1">
        <v>0</v>
      </c>
      <c r="BC190" s="1">
        <v>1</v>
      </c>
      <c r="BD190" s="64">
        <v>3</v>
      </c>
      <c r="BE190" s="1">
        <v>1</v>
      </c>
      <c r="BF190" s="1">
        <v>1</v>
      </c>
      <c r="BG190" s="1">
        <v>0</v>
      </c>
      <c r="BH190" s="1">
        <v>0</v>
      </c>
      <c r="BI190" s="1">
        <v>0</v>
      </c>
      <c r="BJ190" s="1">
        <v>0</v>
      </c>
      <c r="BK190" s="1">
        <v>0</v>
      </c>
      <c r="BL190" s="1">
        <v>0</v>
      </c>
      <c r="BM190" s="1">
        <v>0</v>
      </c>
      <c r="BN190" s="1">
        <v>2</v>
      </c>
      <c r="BO190" s="1">
        <v>0</v>
      </c>
      <c r="BP190" s="1">
        <v>0</v>
      </c>
      <c r="BQ190" s="1">
        <v>0</v>
      </c>
      <c r="BR190" s="1">
        <v>0</v>
      </c>
      <c r="BS190" s="1">
        <v>0</v>
      </c>
      <c r="BT190" s="1">
        <v>0</v>
      </c>
      <c r="BU190" s="1">
        <v>0</v>
      </c>
      <c r="BV190" s="1">
        <v>0</v>
      </c>
      <c r="BW190" s="1">
        <v>0</v>
      </c>
      <c r="BX190" s="1">
        <v>0</v>
      </c>
      <c r="BY190" s="1">
        <v>0</v>
      </c>
      <c r="BZ190" s="1">
        <v>0</v>
      </c>
      <c r="CA190" s="1">
        <v>1</v>
      </c>
      <c r="CB190" s="1">
        <v>0</v>
      </c>
      <c r="CC190" s="1">
        <v>1</v>
      </c>
      <c r="CD190" s="1">
        <v>0</v>
      </c>
      <c r="CE190" s="1">
        <v>0</v>
      </c>
      <c r="CF190" s="2">
        <v>1</v>
      </c>
      <c r="CG190" s="2">
        <v>1</v>
      </c>
      <c r="CH190" s="70">
        <v>0</v>
      </c>
      <c r="CI190" s="2">
        <v>0</v>
      </c>
    </row>
    <row r="191" spans="1:88" x14ac:dyDescent="0.25">
      <c r="A191" s="1" t="s">
        <v>42</v>
      </c>
      <c r="B191" s="3">
        <f t="shared" si="96"/>
        <v>0.35365853658536583</v>
      </c>
      <c r="C191" s="3">
        <f t="shared" si="97"/>
        <v>0.4</v>
      </c>
      <c r="D191" s="9" t="s">
        <v>172</v>
      </c>
      <c r="E191" s="1">
        <v>1</v>
      </c>
      <c r="F191" s="1">
        <v>0</v>
      </c>
      <c r="G191" s="1">
        <v>0</v>
      </c>
      <c r="H191" s="1">
        <v>0</v>
      </c>
      <c r="I191" s="1">
        <v>0</v>
      </c>
      <c r="J191" s="64">
        <v>1</v>
      </c>
      <c r="K191" s="1">
        <v>0</v>
      </c>
      <c r="L191" s="1">
        <v>0</v>
      </c>
      <c r="M191" s="1">
        <v>0</v>
      </c>
      <c r="N191" s="1">
        <v>2</v>
      </c>
      <c r="O191" s="1">
        <v>0</v>
      </c>
      <c r="P191" s="1">
        <v>0</v>
      </c>
      <c r="Q191" s="1">
        <v>0</v>
      </c>
      <c r="R191" s="1">
        <v>1</v>
      </c>
      <c r="S191" s="1">
        <v>0</v>
      </c>
      <c r="T191" s="1">
        <v>0</v>
      </c>
      <c r="U191" s="1">
        <v>0</v>
      </c>
      <c r="V191" s="1">
        <v>0</v>
      </c>
      <c r="W191" s="1">
        <v>1</v>
      </c>
      <c r="X191" s="1">
        <v>2</v>
      </c>
      <c r="Y191" s="1">
        <v>0</v>
      </c>
      <c r="Z191" s="1">
        <v>0</v>
      </c>
      <c r="AA191" s="1">
        <v>1</v>
      </c>
      <c r="AB191" s="1">
        <v>0</v>
      </c>
      <c r="AC191" s="1">
        <v>0</v>
      </c>
      <c r="AD191" s="1">
        <v>0</v>
      </c>
      <c r="AE191" s="1">
        <v>0</v>
      </c>
      <c r="AF191" s="1">
        <v>0</v>
      </c>
      <c r="AG191" s="1">
        <v>0</v>
      </c>
      <c r="AH191" s="1">
        <v>0</v>
      </c>
      <c r="AI191" s="1">
        <v>0</v>
      </c>
      <c r="AJ191" s="1">
        <v>1</v>
      </c>
      <c r="AK191" s="1">
        <v>0</v>
      </c>
      <c r="AL191" s="1">
        <v>1</v>
      </c>
      <c r="AM191" s="1">
        <v>1</v>
      </c>
      <c r="AN191" s="1">
        <v>1</v>
      </c>
      <c r="AO191" s="1">
        <v>0</v>
      </c>
      <c r="AP191" s="1">
        <v>0</v>
      </c>
      <c r="AQ191" s="1">
        <v>0</v>
      </c>
      <c r="AR191" s="1">
        <v>1</v>
      </c>
      <c r="AS191" s="1">
        <v>0</v>
      </c>
      <c r="AT191" s="1">
        <v>0</v>
      </c>
      <c r="AU191" s="1">
        <v>0</v>
      </c>
      <c r="AV191" s="1">
        <v>2</v>
      </c>
      <c r="AW191" s="1">
        <v>2</v>
      </c>
      <c r="AX191" s="1">
        <v>1</v>
      </c>
      <c r="AY191" s="1">
        <v>0</v>
      </c>
      <c r="AZ191" s="1">
        <v>0</v>
      </c>
      <c r="BA191" s="1">
        <v>0</v>
      </c>
      <c r="BB191" s="1">
        <v>0</v>
      </c>
      <c r="BC191" s="1">
        <v>0</v>
      </c>
      <c r="BD191" s="1">
        <v>0</v>
      </c>
      <c r="BE191" s="1">
        <v>0</v>
      </c>
      <c r="BF191" s="1">
        <v>2</v>
      </c>
      <c r="BG191" s="1">
        <v>0</v>
      </c>
      <c r="BH191" s="1">
        <v>3</v>
      </c>
      <c r="BI191" s="1">
        <v>0</v>
      </c>
      <c r="BJ191" s="1">
        <v>1</v>
      </c>
      <c r="BK191" s="1">
        <v>0</v>
      </c>
      <c r="BL191" s="1">
        <v>0</v>
      </c>
      <c r="BM191" s="1">
        <v>1</v>
      </c>
      <c r="BN191" s="1">
        <v>0</v>
      </c>
      <c r="BO191" s="1">
        <v>0</v>
      </c>
      <c r="BP191" s="1">
        <v>0</v>
      </c>
      <c r="BQ191" s="1">
        <v>0</v>
      </c>
      <c r="BR191" s="1">
        <v>0</v>
      </c>
      <c r="BS191" s="1">
        <v>0</v>
      </c>
      <c r="BT191" s="1">
        <v>0</v>
      </c>
      <c r="BU191" s="1">
        <v>0</v>
      </c>
      <c r="BV191" s="1">
        <v>1</v>
      </c>
      <c r="BW191" s="1">
        <v>1</v>
      </c>
      <c r="BX191" s="1">
        <v>0</v>
      </c>
      <c r="BY191" s="1">
        <v>0</v>
      </c>
      <c r="BZ191" s="1">
        <v>0</v>
      </c>
      <c r="CA191" s="1">
        <v>0</v>
      </c>
      <c r="CB191" s="1">
        <v>0</v>
      </c>
      <c r="CC191" s="1">
        <v>0</v>
      </c>
      <c r="CD191" s="1">
        <v>0</v>
      </c>
      <c r="CE191" s="1">
        <v>0</v>
      </c>
      <c r="CF191" s="2">
        <v>0</v>
      </c>
      <c r="CG191" s="2">
        <v>1</v>
      </c>
      <c r="CH191" s="70">
        <v>0</v>
      </c>
      <c r="CI191" s="2">
        <v>0</v>
      </c>
    </row>
    <row r="192" spans="1:88" x14ac:dyDescent="0.25">
      <c r="A192" s="1" t="s">
        <v>43</v>
      </c>
      <c r="B192" s="3">
        <f t="shared" si="96"/>
        <v>0.28048780487804881</v>
      </c>
      <c r="C192" s="3">
        <f t="shared" si="97"/>
        <v>0.4</v>
      </c>
      <c r="D192" s="9" t="s">
        <v>172</v>
      </c>
      <c r="E192" s="1">
        <v>0</v>
      </c>
      <c r="F192" s="1">
        <v>0</v>
      </c>
      <c r="G192" s="1">
        <v>0</v>
      </c>
      <c r="H192" s="1">
        <v>0</v>
      </c>
      <c r="I192" s="1">
        <v>0</v>
      </c>
      <c r="J192" s="1">
        <v>0</v>
      </c>
      <c r="K192" s="1">
        <v>0</v>
      </c>
      <c r="L192" s="1">
        <v>0</v>
      </c>
      <c r="M192" s="1">
        <v>0</v>
      </c>
      <c r="N192" s="1">
        <v>0</v>
      </c>
      <c r="O192" s="1">
        <v>0</v>
      </c>
      <c r="P192" s="1">
        <v>0</v>
      </c>
      <c r="Q192" s="1">
        <v>0</v>
      </c>
      <c r="R192" s="1">
        <v>0</v>
      </c>
      <c r="S192" s="1">
        <v>0</v>
      </c>
      <c r="T192" s="1">
        <v>0</v>
      </c>
      <c r="U192" s="1">
        <v>0</v>
      </c>
      <c r="V192" s="1">
        <v>0</v>
      </c>
      <c r="W192" s="1">
        <v>0</v>
      </c>
      <c r="X192" s="1">
        <v>0</v>
      </c>
      <c r="Y192" s="1">
        <v>0</v>
      </c>
      <c r="Z192" s="1">
        <v>0</v>
      </c>
      <c r="AA192" s="1">
        <v>0</v>
      </c>
      <c r="AB192" s="1">
        <v>0</v>
      </c>
      <c r="AC192" s="1">
        <v>1</v>
      </c>
      <c r="AD192" s="1">
        <v>0</v>
      </c>
      <c r="AE192" s="1">
        <v>2</v>
      </c>
      <c r="AF192" s="1">
        <v>1</v>
      </c>
      <c r="AG192" s="1">
        <v>0</v>
      </c>
      <c r="AH192" s="1">
        <v>1</v>
      </c>
      <c r="AI192" s="1">
        <v>0</v>
      </c>
      <c r="AJ192" s="1">
        <v>0</v>
      </c>
      <c r="AK192" s="1">
        <v>0</v>
      </c>
      <c r="AL192" s="1">
        <v>0</v>
      </c>
      <c r="AM192" s="1">
        <v>1</v>
      </c>
      <c r="AN192" s="1">
        <v>1</v>
      </c>
      <c r="AO192" s="1">
        <v>0</v>
      </c>
      <c r="AP192" s="1">
        <v>2</v>
      </c>
      <c r="AQ192" s="1">
        <v>0</v>
      </c>
      <c r="AR192" s="1">
        <v>0</v>
      </c>
      <c r="AS192" s="1">
        <v>0</v>
      </c>
      <c r="AT192" s="1">
        <v>0</v>
      </c>
      <c r="AU192" s="1">
        <v>0</v>
      </c>
      <c r="AV192" s="1">
        <v>1</v>
      </c>
      <c r="AW192" s="1">
        <v>0</v>
      </c>
      <c r="AX192" s="1">
        <v>2</v>
      </c>
      <c r="AY192" s="1">
        <v>4</v>
      </c>
      <c r="AZ192" s="1">
        <v>0</v>
      </c>
      <c r="BA192" s="1">
        <v>0</v>
      </c>
      <c r="BB192" s="1">
        <v>0</v>
      </c>
      <c r="BC192" s="1">
        <v>1</v>
      </c>
      <c r="BD192" s="1">
        <v>0</v>
      </c>
      <c r="BE192" s="1">
        <v>0</v>
      </c>
      <c r="BF192" s="1">
        <v>0</v>
      </c>
      <c r="BG192" s="1">
        <v>0</v>
      </c>
      <c r="BH192" s="1">
        <v>1</v>
      </c>
      <c r="BI192" s="1">
        <v>0</v>
      </c>
      <c r="BJ192" s="1">
        <v>0</v>
      </c>
      <c r="BK192" s="1">
        <v>1</v>
      </c>
      <c r="BL192" s="1">
        <v>0</v>
      </c>
      <c r="BM192" s="1">
        <v>1</v>
      </c>
      <c r="BN192" s="1">
        <v>0</v>
      </c>
      <c r="BO192" s="1">
        <v>0</v>
      </c>
      <c r="BP192" s="64">
        <v>2</v>
      </c>
      <c r="BQ192" s="1">
        <v>0</v>
      </c>
      <c r="BR192" s="1">
        <v>0</v>
      </c>
      <c r="BS192" s="1">
        <v>0</v>
      </c>
      <c r="BT192" s="1">
        <v>0</v>
      </c>
      <c r="BU192" s="1">
        <v>0</v>
      </c>
      <c r="BV192" s="1">
        <v>0</v>
      </c>
      <c r="BW192" s="1">
        <v>0</v>
      </c>
      <c r="BX192" s="1">
        <v>0</v>
      </c>
      <c r="BY192" s="1">
        <v>0</v>
      </c>
      <c r="BZ192" s="1">
        <v>0</v>
      </c>
      <c r="CA192" s="1">
        <v>0</v>
      </c>
      <c r="CB192" s="1">
        <v>0</v>
      </c>
      <c r="CC192" s="1">
        <v>0</v>
      </c>
      <c r="CD192" s="1">
        <v>0</v>
      </c>
      <c r="CE192" s="1">
        <v>0</v>
      </c>
      <c r="CF192" s="2">
        <v>1</v>
      </c>
      <c r="CG192" s="2">
        <v>0</v>
      </c>
      <c r="CH192" s="70">
        <v>0</v>
      </c>
      <c r="CI192" s="2">
        <v>0</v>
      </c>
    </row>
    <row r="193" spans="1:88" x14ac:dyDescent="0.25">
      <c r="A193" s="1" t="s">
        <v>44</v>
      </c>
      <c r="B193" s="3">
        <f t="shared" si="96"/>
        <v>0.25609756097560976</v>
      </c>
      <c r="C193" s="3">
        <f t="shared" si="97"/>
        <v>0.33333333333333331</v>
      </c>
      <c r="D193" s="9" t="s">
        <v>172</v>
      </c>
      <c r="E193" s="1">
        <v>0</v>
      </c>
      <c r="F193" s="1">
        <v>0</v>
      </c>
      <c r="G193" s="1">
        <v>0</v>
      </c>
      <c r="H193" s="1">
        <v>0</v>
      </c>
      <c r="I193" s="1">
        <v>0</v>
      </c>
      <c r="J193" s="1">
        <v>0</v>
      </c>
      <c r="K193" s="1">
        <v>0</v>
      </c>
      <c r="L193" s="1">
        <v>0</v>
      </c>
      <c r="M193" s="1">
        <v>0</v>
      </c>
      <c r="N193" s="1">
        <v>0</v>
      </c>
      <c r="O193" s="1">
        <v>0</v>
      </c>
      <c r="P193" s="1">
        <v>1</v>
      </c>
      <c r="Q193" s="1">
        <v>0</v>
      </c>
      <c r="R193" s="1">
        <v>1</v>
      </c>
      <c r="S193" s="1">
        <v>1</v>
      </c>
      <c r="T193" s="1">
        <v>0</v>
      </c>
      <c r="U193" s="1">
        <v>1</v>
      </c>
      <c r="V193" s="1">
        <v>1</v>
      </c>
      <c r="W193" s="1">
        <v>0</v>
      </c>
      <c r="X193" s="1">
        <v>0</v>
      </c>
      <c r="Y193" s="1">
        <v>0</v>
      </c>
      <c r="Z193" s="1">
        <v>0</v>
      </c>
      <c r="AA193" s="1">
        <v>0</v>
      </c>
      <c r="AB193" s="1">
        <v>0</v>
      </c>
      <c r="AC193" s="1">
        <v>0</v>
      </c>
      <c r="AD193" s="1">
        <v>1</v>
      </c>
      <c r="AE193" s="1">
        <v>0</v>
      </c>
      <c r="AF193" s="1">
        <v>1</v>
      </c>
      <c r="AG193" s="1">
        <v>0</v>
      </c>
      <c r="AH193" s="1">
        <v>0</v>
      </c>
      <c r="AI193" s="1">
        <v>0</v>
      </c>
      <c r="AJ193" s="1">
        <v>0</v>
      </c>
      <c r="AK193" s="1">
        <v>0</v>
      </c>
      <c r="AL193" s="1">
        <v>0</v>
      </c>
      <c r="AM193" s="1">
        <v>0</v>
      </c>
      <c r="AN193" s="1">
        <v>0</v>
      </c>
      <c r="AO193" s="1">
        <v>0</v>
      </c>
      <c r="AP193" s="1">
        <v>0</v>
      </c>
      <c r="AQ193" s="1">
        <v>0</v>
      </c>
      <c r="AR193" s="1">
        <v>1</v>
      </c>
      <c r="AS193" s="1">
        <v>1</v>
      </c>
      <c r="AT193" s="1">
        <v>1</v>
      </c>
      <c r="AU193" s="1">
        <v>0</v>
      </c>
      <c r="AV193" s="1">
        <v>0</v>
      </c>
      <c r="AW193" s="1">
        <v>0</v>
      </c>
      <c r="AX193" s="1">
        <v>0</v>
      </c>
      <c r="AY193" s="1">
        <v>0</v>
      </c>
      <c r="AZ193" s="1">
        <v>0</v>
      </c>
      <c r="BA193" s="1">
        <v>0</v>
      </c>
      <c r="BB193" s="1">
        <v>0</v>
      </c>
      <c r="BC193" s="1">
        <v>0</v>
      </c>
      <c r="BD193" s="1">
        <v>0</v>
      </c>
      <c r="BE193" s="1">
        <v>1</v>
      </c>
      <c r="BF193" s="1">
        <v>0</v>
      </c>
      <c r="BG193" s="64">
        <v>3</v>
      </c>
      <c r="BH193" s="1">
        <v>0</v>
      </c>
      <c r="BI193" s="1">
        <v>0</v>
      </c>
      <c r="BJ193" s="1">
        <v>0</v>
      </c>
      <c r="BK193" s="1">
        <v>1</v>
      </c>
      <c r="BL193" s="1">
        <v>1</v>
      </c>
      <c r="BM193" s="1">
        <v>0</v>
      </c>
      <c r="BN193" s="1">
        <v>0</v>
      </c>
      <c r="BO193" s="1">
        <v>1</v>
      </c>
      <c r="BP193" s="1">
        <v>0</v>
      </c>
      <c r="BQ193" s="1">
        <v>2</v>
      </c>
      <c r="BR193" s="1">
        <v>0</v>
      </c>
      <c r="BS193" s="1">
        <v>0</v>
      </c>
      <c r="BT193" s="1">
        <v>0</v>
      </c>
      <c r="BU193" s="1">
        <v>0</v>
      </c>
      <c r="BV193" s="1">
        <v>0</v>
      </c>
      <c r="BW193" s="1">
        <v>0</v>
      </c>
      <c r="BX193" s="1">
        <v>0</v>
      </c>
      <c r="BY193" s="1">
        <v>0</v>
      </c>
      <c r="BZ193" s="1">
        <v>1</v>
      </c>
      <c r="CA193" s="1">
        <v>0</v>
      </c>
      <c r="CB193" s="1">
        <v>0</v>
      </c>
      <c r="CC193" s="1">
        <v>0</v>
      </c>
      <c r="CD193" s="1">
        <v>0</v>
      </c>
      <c r="CE193" s="1">
        <v>1</v>
      </c>
      <c r="CF193" s="2">
        <v>0</v>
      </c>
      <c r="CG193" s="2">
        <v>0</v>
      </c>
      <c r="CH193" s="70">
        <v>0</v>
      </c>
      <c r="CI193" s="2">
        <v>0</v>
      </c>
    </row>
    <row r="194" spans="1:88" x14ac:dyDescent="0.25">
      <c r="A194" s="1" t="s">
        <v>45</v>
      </c>
      <c r="B194" s="3">
        <f t="shared" si="96"/>
        <v>0.57317073170731703</v>
      </c>
      <c r="C194" s="3">
        <f t="shared" si="97"/>
        <v>0.5</v>
      </c>
      <c r="D194" s="9" t="s">
        <v>172</v>
      </c>
      <c r="E194" s="1">
        <v>1</v>
      </c>
      <c r="F194" s="1">
        <v>0</v>
      </c>
      <c r="G194" s="1">
        <v>1</v>
      </c>
      <c r="H194" s="1">
        <v>1</v>
      </c>
      <c r="I194" s="1">
        <v>1</v>
      </c>
      <c r="J194" s="1">
        <v>0</v>
      </c>
      <c r="K194" s="1">
        <v>1</v>
      </c>
      <c r="L194" s="64">
        <v>2</v>
      </c>
      <c r="M194" s="1">
        <v>2</v>
      </c>
      <c r="N194" s="1">
        <v>0</v>
      </c>
      <c r="O194" s="1">
        <v>0</v>
      </c>
      <c r="P194" s="1">
        <v>0</v>
      </c>
      <c r="Q194" s="1">
        <v>0</v>
      </c>
      <c r="R194" s="1">
        <v>0</v>
      </c>
      <c r="S194" s="1">
        <v>0</v>
      </c>
      <c r="T194" s="1">
        <v>0</v>
      </c>
      <c r="U194" s="1">
        <v>2</v>
      </c>
      <c r="V194" s="1">
        <v>0</v>
      </c>
      <c r="W194" s="1">
        <v>0</v>
      </c>
      <c r="X194" s="1">
        <v>1</v>
      </c>
      <c r="Y194" s="1">
        <v>0</v>
      </c>
      <c r="Z194" s="1">
        <v>0</v>
      </c>
      <c r="AA194" s="1">
        <v>1</v>
      </c>
      <c r="AB194" s="1">
        <v>0</v>
      </c>
      <c r="AC194" s="1">
        <v>1</v>
      </c>
      <c r="AD194" s="1">
        <v>1</v>
      </c>
      <c r="AE194" s="1">
        <v>0</v>
      </c>
      <c r="AF194" s="1">
        <v>2</v>
      </c>
      <c r="AG194" s="1">
        <v>0</v>
      </c>
      <c r="AH194" s="1">
        <v>1</v>
      </c>
      <c r="AI194" s="1">
        <v>0</v>
      </c>
      <c r="AJ194" s="1">
        <v>1</v>
      </c>
      <c r="AK194" s="64">
        <v>1</v>
      </c>
      <c r="AL194" s="1">
        <v>0</v>
      </c>
      <c r="AM194" s="1">
        <v>2</v>
      </c>
      <c r="AN194" s="1">
        <v>1</v>
      </c>
      <c r="AO194" s="1">
        <v>0</v>
      </c>
      <c r="AP194" s="1">
        <v>0</v>
      </c>
      <c r="AQ194" s="1">
        <v>0</v>
      </c>
      <c r="AR194" s="1">
        <v>1</v>
      </c>
      <c r="AS194" s="1">
        <v>1</v>
      </c>
      <c r="AT194" s="1">
        <v>0</v>
      </c>
      <c r="AU194" s="1">
        <v>0</v>
      </c>
      <c r="AV194" s="1">
        <v>1</v>
      </c>
      <c r="AW194" s="1">
        <v>0</v>
      </c>
      <c r="AX194" s="1">
        <v>0</v>
      </c>
      <c r="AY194" s="1">
        <v>1</v>
      </c>
      <c r="AZ194" s="1">
        <v>1</v>
      </c>
      <c r="BA194" s="64">
        <v>1</v>
      </c>
      <c r="BB194" s="1">
        <v>1</v>
      </c>
      <c r="BC194" s="1">
        <v>0</v>
      </c>
      <c r="BD194" s="1">
        <v>0</v>
      </c>
      <c r="BE194" s="1">
        <v>0</v>
      </c>
      <c r="BF194" s="1">
        <v>1</v>
      </c>
      <c r="BG194" s="1">
        <v>0</v>
      </c>
      <c r="BH194" s="1">
        <v>0</v>
      </c>
      <c r="BI194" s="1">
        <v>0</v>
      </c>
      <c r="BJ194" s="1">
        <v>0</v>
      </c>
      <c r="BK194" s="1">
        <v>0</v>
      </c>
      <c r="BL194" s="1">
        <v>0</v>
      </c>
      <c r="BM194" s="1">
        <v>0</v>
      </c>
      <c r="BN194" s="1">
        <v>0</v>
      </c>
      <c r="BO194" s="1">
        <v>0</v>
      </c>
      <c r="BP194" s="64">
        <v>2</v>
      </c>
      <c r="BQ194" s="1">
        <v>0</v>
      </c>
      <c r="BR194" s="1">
        <v>0</v>
      </c>
      <c r="BS194" s="1">
        <v>0</v>
      </c>
      <c r="BT194" s="1">
        <v>2</v>
      </c>
      <c r="BU194" s="1">
        <v>1</v>
      </c>
      <c r="BV194" s="1">
        <v>0</v>
      </c>
      <c r="BW194" s="1">
        <v>1</v>
      </c>
      <c r="BX194" s="1">
        <v>0</v>
      </c>
      <c r="BY194" s="1">
        <v>0</v>
      </c>
      <c r="BZ194" s="64">
        <v>4</v>
      </c>
      <c r="CA194" s="1">
        <v>2</v>
      </c>
      <c r="CB194" s="1">
        <v>0</v>
      </c>
      <c r="CC194" s="64">
        <v>2</v>
      </c>
      <c r="CD194" s="1">
        <v>0</v>
      </c>
      <c r="CE194" s="1">
        <v>0</v>
      </c>
      <c r="CF194" s="2">
        <v>1</v>
      </c>
      <c r="CG194" s="2">
        <v>0</v>
      </c>
      <c r="CH194" s="70">
        <v>1</v>
      </c>
      <c r="CI194" s="2">
        <v>2</v>
      </c>
    </row>
    <row r="195" spans="1:88" x14ac:dyDescent="0.25">
      <c r="A195" s="1" t="s">
        <v>46</v>
      </c>
      <c r="B195" s="3">
        <f t="shared" si="96"/>
        <v>1.4024390243902438</v>
      </c>
      <c r="C195" s="3">
        <f t="shared" si="97"/>
        <v>1.3</v>
      </c>
      <c r="D195" s="9" t="s">
        <v>172</v>
      </c>
      <c r="E195" s="64">
        <v>3</v>
      </c>
      <c r="F195" s="1">
        <v>0</v>
      </c>
      <c r="G195" s="1">
        <v>1</v>
      </c>
      <c r="H195" s="1">
        <v>3</v>
      </c>
      <c r="I195" s="1">
        <v>2</v>
      </c>
      <c r="J195" s="64">
        <v>1</v>
      </c>
      <c r="K195" s="1">
        <v>1</v>
      </c>
      <c r="L195" s="1">
        <v>1</v>
      </c>
      <c r="M195" s="64">
        <v>3</v>
      </c>
      <c r="N195" s="1">
        <v>1</v>
      </c>
      <c r="O195" s="1">
        <v>2</v>
      </c>
      <c r="P195" s="1">
        <v>0</v>
      </c>
      <c r="Q195" s="64">
        <v>2</v>
      </c>
      <c r="R195" s="1">
        <v>3</v>
      </c>
      <c r="S195" s="1">
        <v>0</v>
      </c>
      <c r="T195" s="1">
        <v>0</v>
      </c>
      <c r="U195" s="1">
        <v>1</v>
      </c>
      <c r="V195" s="1">
        <v>0</v>
      </c>
      <c r="W195" s="1">
        <v>2</v>
      </c>
      <c r="X195" s="64">
        <v>3</v>
      </c>
      <c r="Y195" s="1">
        <v>1</v>
      </c>
      <c r="Z195" s="1">
        <v>2</v>
      </c>
      <c r="AA195" s="1">
        <v>0</v>
      </c>
      <c r="AB195" s="64">
        <v>4</v>
      </c>
      <c r="AC195" s="1">
        <v>3</v>
      </c>
      <c r="AD195" s="1">
        <v>1</v>
      </c>
      <c r="AE195" s="1">
        <v>2</v>
      </c>
      <c r="AF195" s="1">
        <v>0</v>
      </c>
      <c r="AG195" s="1">
        <v>0</v>
      </c>
      <c r="AH195" s="1">
        <v>2</v>
      </c>
      <c r="AI195" s="64">
        <v>4</v>
      </c>
      <c r="AJ195" s="1">
        <v>3</v>
      </c>
      <c r="AK195" s="64">
        <v>1</v>
      </c>
      <c r="AL195" s="1">
        <v>0</v>
      </c>
      <c r="AM195" s="1">
        <v>3</v>
      </c>
      <c r="AN195" s="1">
        <v>1</v>
      </c>
      <c r="AO195" s="1">
        <v>0</v>
      </c>
      <c r="AP195" s="1">
        <v>0</v>
      </c>
      <c r="AQ195" s="64">
        <v>5</v>
      </c>
      <c r="AR195" s="1">
        <v>1</v>
      </c>
      <c r="AS195" s="1">
        <v>0</v>
      </c>
      <c r="AT195" s="1">
        <v>0</v>
      </c>
      <c r="AU195" s="1">
        <v>0</v>
      </c>
      <c r="AV195" s="1">
        <v>1</v>
      </c>
      <c r="AW195" s="64">
        <v>3</v>
      </c>
      <c r="AX195" s="1">
        <v>0</v>
      </c>
      <c r="AY195" s="1">
        <v>1</v>
      </c>
      <c r="AZ195" s="1">
        <v>1</v>
      </c>
      <c r="BA195" s="64">
        <v>1</v>
      </c>
      <c r="BB195" s="1">
        <v>1</v>
      </c>
      <c r="BC195" s="1">
        <v>0</v>
      </c>
      <c r="BD195" s="64">
        <v>3</v>
      </c>
      <c r="BE195" s="1">
        <v>0</v>
      </c>
      <c r="BF195" s="1">
        <v>0</v>
      </c>
      <c r="BG195" s="1">
        <v>0</v>
      </c>
      <c r="BH195" s="1">
        <v>1</v>
      </c>
      <c r="BI195" s="64">
        <v>2</v>
      </c>
      <c r="BJ195" s="1">
        <v>1</v>
      </c>
      <c r="BK195" s="1">
        <v>1</v>
      </c>
      <c r="BL195" s="64">
        <v>4</v>
      </c>
      <c r="BM195" s="1">
        <v>1</v>
      </c>
      <c r="BN195" s="1">
        <v>0</v>
      </c>
      <c r="BO195" s="1">
        <v>2</v>
      </c>
      <c r="BP195" s="64">
        <v>2</v>
      </c>
      <c r="BQ195" s="1">
        <v>1</v>
      </c>
      <c r="BR195" s="1">
        <v>0</v>
      </c>
      <c r="BS195" s="64">
        <v>3</v>
      </c>
      <c r="BT195" s="1">
        <v>2</v>
      </c>
      <c r="BU195" s="1">
        <v>1</v>
      </c>
      <c r="BV195" s="1">
        <v>1</v>
      </c>
      <c r="BW195" s="1">
        <v>3</v>
      </c>
      <c r="BX195" s="1">
        <v>0</v>
      </c>
      <c r="BY195" s="1">
        <v>3</v>
      </c>
      <c r="BZ195" s="1">
        <v>1</v>
      </c>
      <c r="CA195" s="1">
        <v>0</v>
      </c>
      <c r="CB195" s="64">
        <v>5</v>
      </c>
      <c r="CC195" s="1">
        <v>0</v>
      </c>
      <c r="CD195" s="1">
        <v>1</v>
      </c>
      <c r="CE195" s="1">
        <v>1</v>
      </c>
      <c r="CF195" s="2">
        <v>3</v>
      </c>
      <c r="CG195" s="2">
        <v>2</v>
      </c>
      <c r="CH195" s="70">
        <v>1</v>
      </c>
      <c r="CI195" s="2">
        <v>1</v>
      </c>
    </row>
    <row r="196" spans="1:88" x14ac:dyDescent="0.25">
      <c r="A196" s="1" t="s">
        <v>47</v>
      </c>
      <c r="B196" s="3">
        <f t="shared" si="96"/>
        <v>2.1219512195121952</v>
      </c>
      <c r="C196" s="3">
        <f t="shared" si="97"/>
        <v>2.6</v>
      </c>
      <c r="D196" s="9" t="s">
        <v>174</v>
      </c>
      <c r="E196" s="64">
        <v>3</v>
      </c>
      <c r="F196" s="1">
        <v>0</v>
      </c>
      <c r="G196" s="64">
        <v>3</v>
      </c>
      <c r="H196" s="1">
        <v>0</v>
      </c>
      <c r="I196" s="1">
        <v>2</v>
      </c>
      <c r="J196" s="1">
        <v>0</v>
      </c>
      <c r="K196" s="1">
        <v>0</v>
      </c>
      <c r="L196" s="64">
        <v>2</v>
      </c>
      <c r="M196" s="1">
        <v>2</v>
      </c>
      <c r="N196" s="1">
        <v>1</v>
      </c>
      <c r="O196" s="1">
        <v>0</v>
      </c>
      <c r="P196" s="64">
        <v>4</v>
      </c>
      <c r="Q196" s="1">
        <v>0</v>
      </c>
      <c r="R196" s="1">
        <v>1</v>
      </c>
      <c r="S196" s="1">
        <v>1</v>
      </c>
      <c r="T196" s="1">
        <v>0</v>
      </c>
      <c r="U196" s="1">
        <v>1</v>
      </c>
      <c r="V196" s="64">
        <v>6</v>
      </c>
      <c r="W196" s="64">
        <v>3</v>
      </c>
      <c r="X196" s="1">
        <v>1</v>
      </c>
      <c r="Y196" s="1">
        <v>0</v>
      </c>
      <c r="Z196" s="1">
        <v>1</v>
      </c>
      <c r="AA196" s="1">
        <v>2</v>
      </c>
      <c r="AB196" s="1">
        <v>0</v>
      </c>
      <c r="AC196" s="1">
        <v>1</v>
      </c>
      <c r="AD196" s="1">
        <v>2</v>
      </c>
      <c r="AE196" s="1">
        <v>1</v>
      </c>
      <c r="AF196" s="64">
        <v>4</v>
      </c>
      <c r="AG196" s="1">
        <v>2</v>
      </c>
      <c r="AH196" s="1">
        <v>2</v>
      </c>
      <c r="AI196" s="1">
        <v>1</v>
      </c>
      <c r="AJ196" s="1">
        <v>2</v>
      </c>
      <c r="AK196" s="64">
        <v>1</v>
      </c>
      <c r="AL196" s="1">
        <v>0</v>
      </c>
      <c r="AM196" s="1">
        <v>2</v>
      </c>
      <c r="AN196" s="1">
        <v>1</v>
      </c>
      <c r="AO196" s="64">
        <v>3</v>
      </c>
      <c r="AP196" s="64">
        <v>5</v>
      </c>
      <c r="AQ196" s="1">
        <v>3</v>
      </c>
      <c r="AR196" s="1">
        <v>0</v>
      </c>
      <c r="AS196" s="64">
        <v>4</v>
      </c>
      <c r="AT196" s="64">
        <v>2</v>
      </c>
      <c r="AU196" s="1">
        <v>1</v>
      </c>
      <c r="AV196" s="64">
        <v>6</v>
      </c>
      <c r="AW196" s="1">
        <v>2</v>
      </c>
      <c r="AX196" s="1">
        <v>2</v>
      </c>
      <c r="AY196" s="64">
        <v>8</v>
      </c>
      <c r="AZ196" s="64">
        <v>5</v>
      </c>
      <c r="BA196" s="64">
        <v>1</v>
      </c>
      <c r="BB196" s="1">
        <v>2</v>
      </c>
      <c r="BC196" s="64">
        <v>3</v>
      </c>
      <c r="BD196" s="64">
        <v>3</v>
      </c>
      <c r="BE196" s="64">
        <v>2</v>
      </c>
      <c r="BF196" s="64">
        <v>5</v>
      </c>
      <c r="BG196" s="1">
        <v>2</v>
      </c>
      <c r="BH196" s="1">
        <v>2</v>
      </c>
      <c r="BI196" s="1">
        <v>0</v>
      </c>
      <c r="BJ196" s="1">
        <v>2</v>
      </c>
      <c r="BK196" s="64">
        <v>5</v>
      </c>
      <c r="BL196" s="1">
        <v>2</v>
      </c>
      <c r="BM196" s="1">
        <v>1</v>
      </c>
      <c r="BN196" s="64">
        <v>5</v>
      </c>
      <c r="BO196" s="1">
        <v>2</v>
      </c>
      <c r="BP196" s="1">
        <v>0</v>
      </c>
      <c r="BQ196" s="1">
        <v>0</v>
      </c>
      <c r="BR196" s="64">
        <v>2</v>
      </c>
      <c r="BS196" s="1">
        <v>2</v>
      </c>
      <c r="BT196" s="64">
        <v>3</v>
      </c>
      <c r="BU196" s="1">
        <v>0</v>
      </c>
      <c r="BV196" s="64">
        <v>8</v>
      </c>
      <c r="BW196" s="1">
        <v>1</v>
      </c>
      <c r="BX196" s="1">
        <v>3</v>
      </c>
      <c r="BY196" s="64">
        <v>4</v>
      </c>
      <c r="BZ196" s="1">
        <v>1</v>
      </c>
      <c r="CA196" s="1">
        <v>0</v>
      </c>
      <c r="CB196" s="1">
        <v>2</v>
      </c>
      <c r="CC196" s="1">
        <v>1</v>
      </c>
      <c r="CD196" s="64">
        <v>4</v>
      </c>
      <c r="CE196" s="64">
        <v>3</v>
      </c>
      <c r="CF196" s="51">
        <v>4</v>
      </c>
      <c r="CG196" s="69">
        <v>4</v>
      </c>
      <c r="CH196" s="70">
        <v>2</v>
      </c>
      <c r="CI196" s="2">
        <v>0</v>
      </c>
    </row>
    <row r="197" spans="1:88" ht="15.75" thickBot="1" x14ac:dyDescent="0.3">
      <c r="A197" s="1" t="s">
        <v>48</v>
      </c>
      <c r="B197" s="3">
        <f t="shared" si="96"/>
        <v>2.1341463414634148</v>
      </c>
      <c r="C197" s="3">
        <f t="shared" si="97"/>
        <v>2.1333333333333333</v>
      </c>
      <c r="D197" s="9" t="s">
        <v>172</v>
      </c>
      <c r="E197" s="65">
        <v>3</v>
      </c>
      <c r="F197" s="65">
        <v>3</v>
      </c>
      <c r="G197" s="65">
        <v>3</v>
      </c>
      <c r="H197" s="65">
        <v>4</v>
      </c>
      <c r="I197" s="65">
        <v>3</v>
      </c>
      <c r="J197" s="1">
        <v>0</v>
      </c>
      <c r="K197" s="65">
        <v>2</v>
      </c>
      <c r="L197" s="1">
        <v>1</v>
      </c>
      <c r="M197" s="1">
        <v>0</v>
      </c>
      <c r="N197" s="1">
        <v>0</v>
      </c>
      <c r="O197" s="65">
        <v>5</v>
      </c>
      <c r="P197" s="1">
        <v>2</v>
      </c>
      <c r="Q197" s="1">
        <v>1</v>
      </c>
      <c r="R197" s="1">
        <v>3</v>
      </c>
      <c r="S197" s="1">
        <v>3</v>
      </c>
      <c r="T197" s="1">
        <v>0</v>
      </c>
      <c r="U197" s="65">
        <v>3</v>
      </c>
      <c r="V197" s="1">
        <v>0</v>
      </c>
      <c r="W197" s="1">
        <v>1</v>
      </c>
      <c r="X197" s="1">
        <v>2</v>
      </c>
      <c r="Y197" s="1">
        <v>1</v>
      </c>
      <c r="Z197" s="1">
        <v>1</v>
      </c>
      <c r="AA197" s="71">
        <v>3</v>
      </c>
      <c r="AB197" s="65">
        <v>4</v>
      </c>
      <c r="AC197" s="1">
        <v>1</v>
      </c>
      <c r="AD197" s="65">
        <v>3</v>
      </c>
      <c r="AE197" s="65">
        <v>3</v>
      </c>
      <c r="AF197" s="1">
        <v>0</v>
      </c>
      <c r="AG197" s="1">
        <v>1</v>
      </c>
      <c r="AH197" s="65">
        <v>3</v>
      </c>
      <c r="AI197" s="1">
        <v>3</v>
      </c>
      <c r="AJ197" s="1">
        <v>3</v>
      </c>
      <c r="AK197" s="65">
        <v>1</v>
      </c>
      <c r="AL197" s="65">
        <v>3</v>
      </c>
      <c r="AM197" s="65">
        <v>5</v>
      </c>
      <c r="AN197" s="65">
        <v>4</v>
      </c>
      <c r="AO197" s="1">
        <v>2</v>
      </c>
      <c r="AP197" s="1">
        <v>2</v>
      </c>
      <c r="AQ197" s="1">
        <v>4</v>
      </c>
      <c r="AR197" s="1">
        <v>1</v>
      </c>
      <c r="AS197" s="1">
        <v>2</v>
      </c>
      <c r="AT197" s="1">
        <v>0</v>
      </c>
      <c r="AU197" s="65">
        <v>4</v>
      </c>
      <c r="AV197" s="1">
        <v>2</v>
      </c>
      <c r="AW197" s="1">
        <v>2</v>
      </c>
      <c r="AX197" s="1">
        <v>2</v>
      </c>
      <c r="AY197" s="1">
        <v>0</v>
      </c>
      <c r="AZ197" s="1">
        <v>4</v>
      </c>
      <c r="BA197" s="1">
        <v>0</v>
      </c>
      <c r="BB197" s="1">
        <v>1</v>
      </c>
      <c r="BC197" s="1">
        <v>2</v>
      </c>
      <c r="BD197" s="65">
        <v>3</v>
      </c>
      <c r="BE197" s="65">
        <v>2</v>
      </c>
      <c r="BF197" s="1">
        <v>4</v>
      </c>
      <c r="BG197" s="1">
        <v>0</v>
      </c>
      <c r="BH197" s="1">
        <v>2</v>
      </c>
      <c r="BI197" s="1">
        <v>1</v>
      </c>
      <c r="BJ197" s="65">
        <v>4</v>
      </c>
      <c r="BK197" s="65">
        <v>5</v>
      </c>
      <c r="BL197" s="65">
        <v>4</v>
      </c>
      <c r="BM197" s="1">
        <v>2</v>
      </c>
      <c r="BN197" s="65">
        <v>5</v>
      </c>
      <c r="BO197" s="1">
        <v>2</v>
      </c>
      <c r="BP197" s="1">
        <v>1</v>
      </c>
      <c r="BQ197" s="65">
        <v>3</v>
      </c>
      <c r="BR197" s="1">
        <v>0</v>
      </c>
      <c r="BS197" s="1">
        <v>0</v>
      </c>
      <c r="BT197" s="65">
        <v>3</v>
      </c>
      <c r="BU197" s="1">
        <v>2</v>
      </c>
      <c r="BV197" s="1">
        <v>1</v>
      </c>
      <c r="BW197" s="1">
        <v>2</v>
      </c>
      <c r="BX197" s="65">
        <v>4</v>
      </c>
      <c r="BY197" s="1">
        <v>1</v>
      </c>
      <c r="BZ197" s="1">
        <v>2</v>
      </c>
      <c r="CA197" s="1">
        <v>2</v>
      </c>
      <c r="CB197" s="1">
        <v>1</v>
      </c>
      <c r="CC197" s="1">
        <v>0</v>
      </c>
      <c r="CD197" s="65">
        <v>4</v>
      </c>
      <c r="CE197" s="1">
        <v>2</v>
      </c>
      <c r="CF197" s="2">
        <v>0</v>
      </c>
      <c r="CG197" s="72">
        <v>4</v>
      </c>
      <c r="CH197" s="70">
        <v>3</v>
      </c>
    </row>
    <row r="198" spans="1:88" s="23" customFormat="1" x14ac:dyDescent="0.25">
      <c r="A198" s="19" t="s">
        <v>54</v>
      </c>
      <c r="B198" s="40">
        <f t="shared" si="96"/>
        <v>11.634146341463415</v>
      </c>
      <c r="C198" s="40">
        <f>SUM(C186:C197)</f>
        <v>13</v>
      </c>
      <c r="D198" s="20" t="s">
        <v>174</v>
      </c>
      <c r="E198" s="19">
        <f>SUM(E186:E197)</f>
        <v>15</v>
      </c>
      <c r="F198" s="19">
        <f t="shared" ref="F198:BQ198" si="98">SUM(F186:F197)</f>
        <v>7</v>
      </c>
      <c r="G198" s="19">
        <f t="shared" si="98"/>
        <v>9</v>
      </c>
      <c r="H198" s="19">
        <f t="shared" si="98"/>
        <v>12</v>
      </c>
      <c r="I198" s="19">
        <f t="shared" si="98"/>
        <v>13</v>
      </c>
      <c r="J198" s="19">
        <f t="shared" si="98"/>
        <v>2</v>
      </c>
      <c r="K198" s="19">
        <f t="shared" si="98"/>
        <v>5</v>
      </c>
      <c r="L198" s="19">
        <f t="shared" si="98"/>
        <v>7</v>
      </c>
      <c r="M198" s="19">
        <f t="shared" si="98"/>
        <v>12</v>
      </c>
      <c r="N198" s="19">
        <f t="shared" si="98"/>
        <v>12</v>
      </c>
      <c r="O198" s="19">
        <f t="shared" si="98"/>
        <v>15</v>
      </c>
      <c r="P198" s="19">
        <f t="shared" si="98"/>
        <v>10</v>
      </c>
      <c r="Q198" s="19">
        <f t="shared" si="98"/>
        <v>4</v>
      </c>
      <c r="R198" s="19">
        <f t="shared" si="98"/>
        <v>16</v>
      </c>
      <c r="S198" s="19">
        <f t="shared" si="98"/>
        <v>14</v>
      </c>
      <c r="T198" s="19">
        <f t="shared" si="98"/>
        <v>1</v>
      </c>
      <c r="U198" s="19">
        <f t="shared" si="98"/>
        <v>10</v>
      </c>
      <c r="V198" s="19">
        <f t="shared" si="98"/>
        <v>9</v>
      </c>
      <c r="W198" s="19">
        <f t="shared" si="98"/>
        <v>8</v>
      </c>
      <c r="X198" s="19">
        <f t="shared" si="98"/>
        <v>11</v>
      </c>
      <c r="Y198" s="19">
        <f t="shared" si="98"/>
        <v>6</v>
      </c>
      <c r="Z198" s="19">
        <f t="shared" si="98"/>
        <v>9</v>
      </c>
      <c r="AA198" s="19">
        <f t="shared" si="98"/>
        <v>13</v>
      </c>
      <c r="AB198" s="19">
        <f t="shared" si="98"/>
        <v>12</v>
      </c>
      <c r="AC198" s="19">
        <f t="shared" si="98"/>
        <v>15</v>
      </c>
      <c r="AD198" s="19">
        <f t="shared" si="98"/>
        <v>10</v>
      </c>
      <c r="AE198" s="19">
        <f t="shared" si="98"/>
        <v>14</v>
      </c>
      <c r="AF198" s="19">
        <f t="shared" si="98"/>
        <v>10</v>
      </c>
      <c r="AG198" s="19">
        <f t="shared" si="98"/>
        <v>10</v>
      </c>
      <c r="AH198" s="19">
        <f t="shared" si="98"/>
        <v>9</v>
      </c>
      <c r="AI198" s="19">
        <f t="shared" si="98"/>
        <v>13</v>
      </c>
      <c r="AJ198" s="19">
        <f t="shared" si="98"/>
        <v>20</v>
      </c>
      <c r="AK198" s="19">
        <f t="shared" si="98"/>
        <v>6</v>
      </c>
      <c r="AL198" s="19">
        <f t="shared" si="98"/>
        <v>4</v>
      </c>
      <c r="AM198" s="19">
        <f t="shared" si="98"/>
        <v>19</v>
      </c>
      <c r="AN198" s="19">
        <f t="shared" si="98"/>
        <v>13</v>
      </c>
      <c r="AO198" s="19">
        <f t="shared" si="98"/>
        <v>7</v>
      </c>
      <c r="AP198" s="19">
        <f t="shared" si="98"/>
        <v>16</v>
      </c>
      <c r="AQ198" s="19">
        <f t="shared" si="98"/>
        <v>15</v>
      </c>
      <c r="AR198" s="19">
        <f t="shared" si="98"/>
        <v>9</v>
      </c>
      <c r="AS198" s="19">
        <f t="shared" si="98"/>
        <v>10</v>
      </c>
      <c r="AT198" s="19">
        <f t="shared" si="98"/>
        <v>5</v>
      </c>
      <c r="AU198" s="19">
        <f t="shared" si="98"/>
        <v>7</v>
      </c>
      <c r="AV198" s="19">
        <f t="shared" si="98"/>
        <v>21</v>
      </c>
      <c r="AW198" s="19">
        <f t="shared" si="98"/>
        <v>15</v>
      </c>
      <c r="AX198" s="19">
        <f t="shared" si="98"/>
        <v>15</v>
      </c>
      <c r="AY198" s="19">
        <f t="shared" si="98"/>
        <v>25</v>
      </c>
      <c r="AZ198" s="19">
        <f t="shared" si="98"/>
        <v>23</v>
      </c>
      <c r="BA198" s="19">
        <f t="shared" si="98"/>
        <v>5</v>
      </c>
      <c r="BB198" s="19">
        <f t="shared" si="98"/>
        <v>11</v>
      </c>
      <c r="BC198" s="19">
        <f t="shared" si="98"/>
        <v>9</v>
      </c>
      <c r="BD198" s="19">
        <f t="shared" si="98"/>
        <v>19</v>
      </c>
      <c r="BE198" s="19">
        <f t="shared" si="98"/>
        <v>8</v>
      </c>
      <c r="BF198" s="19">
        <f t="shared" si="98"/>
        <v>18</v>
      </c>
      <c r="BG198" s="19">
        <f t="shared" si="98"/>
        <v>9</v>
      </c>
      <c r="BH198" s="19">
        <f t="shared" si="98"/>
        <v>18</v>
      </c>
      <c r="BI198" s="19">
        <f t="shared" si="98"/>
        <v>6</v>
      </c>
      <c r="BJ198" s="19">
        <f t="shared" si="98"/>
        <v>9</v>
      </c>
      <c r="BK198" s="19">
        <f t="shared" si="98"/>
        <v>17</v>
      </c>
      <c r="BL198" s="19">
        <f t="shared" si="98"/>
        <v>17</v>
      </c>
      <c r="BM198" s="19">
        <f t="shared" si="98"/>
        <v>18</v>
      </c>
      <c r="BN198" s="19">
        <f t="shared" si="98"/>
        <v>15</v>
      </c>
      <c r="BO198" s="19">
        <f t="shared" si="98"/>
        <v>13</v>
      </c>
      <c r="BP198" s="19">
        <f t="shared" si="98"/>
        <v>8</v>
      </c>
      <c r="BQ198" s="19">
        <f t="shared" si="98"/>
        <v>8</v>
      </c>
      <c r="BR198" s="19">
        <f t="shared" ref="BR198:CH198" si="99">SUM(BR186:BR197)</f>
        <v>5</v>
      </c>
      <c r="BS198" s="19">
        <f t="shared" si="99"/>
        <v>11</v>
      </c>
      <c r="BT198" s="19">
        <f t="shared" si="99"/>
        <v>12</v>
      </c>
      <c r="BU198" s="19">
        <f t="shared" si="99"/>
        <v>10</v>
      </c>
      <c r="BV198" s="19">
        <f t="shared" si="99"/>
        <v>16</v>
      </c>
      <c r="BW198" s="19">
        <f t="shared" si="99"/>
        <v>15</v>
      </c>
      <c r="BX198" s="19">
        <f t="shared" si="99"/>
        <v>9</v>
      </c>
      <c r="BY198" s="19">
        <f t="shared" si="99"/>
        <v>12</v>
      </c>
      <c r="BZ198" s="19">
        <f t="shared" si="99"/>
        <v>14</v>
      </c>
      <c r="CA198" s="19">
        <f t="shared" si="99"/>
        <v>10</v>
      </c>
      <c r="CB198" s="19">
        <f t="shared" si="99"/>
        <v>9</v>
      </c>
      <c r="CC198" s="19">
        <f t="shared" si="99"/>
        <v>7</v>
      </c>
      <c r="CD198" s="19">
        <f t="shared" si="99"/>
        <v>12</v>
      </c>
      <c r="CE198" s="19">
        <f t="shared" si="99"/>
        <v>13</v>
      </c>
      <c r="CF198" s="19">
        <f t="shared" si="99"/>
        <v>13</v>
      </c>
      <c r="CG198" s="19">
        <f t="shared" si="99"/>
        <v>20</v>
      </c>
      <c r="CH198" s="19">
        <f t="shared" si="99"/>
        <v>15</v>
      </c>
      <c r="CI198" s="39"/>
      <c r="CJ198" s="39"/>
    </row>
    <row r="199" spans="1:88" s="30" customFormat="1" ht="15.75" thickBot="1" x14ac:dyDescent="0.3">
      <c r="A199" s="26"/>
      <c r="B199" s="48"/>
      <c r="C199" s="48"/>
      <c r="D199" s="27"/>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c r="CG199" s="26"/>
      <c r="CH199" s="26"/>
      <c r="CI199" s="49"/>
      <c r="CJ199" s="49"/>
    </row>
    <row r="200" spans="1:88" s="38" customFormat="1" ht="15.75" thickBot="1" x14ac:dyDescent="0.3">
      <c r="A200" s="41" t="s">
        <v>275</v>
      </c>
      <c r="B200" s="42">
        <f>SUM(B188:B190)</f>
        <v>1.6707317073170731</v>
      </c>
      <c r="C200" s="42">
        <f>SUM(C188:C190)</f>
        <v>2.3333333333333335</v>
      </c>
      <c r="D200" s="35" t="s">
        <v>172</v>
      </c>
      <c r="E200" s="58">
        <f>SUM(E188:E190)</f>
        <v>1</v>
      </c>
      <c r="F200" s="58">
        <f t="shared" ref="F200:BQ200" si="100">SUM(F188:F190)</f>
        <v>2</v>
      </c>
      <c r="G200" s="58">
        <f t="shared" si="100"/>
        <v>0</v>
      </c>
      <c r="H200" s="58">
        <f t="shared" si="100"/>
        <v>2</v>
      </c>
      <c r="I200" s="58">
        <f t="shared" si="100"/>
        <v>1</v>
      </c>
      <c r="J200" s="58">
        <f t="shared" si="100"/>
        <v>0</v>
      </c>
      <c r="K200" s="58">
        <f t="shared" si="100"/>
        <v>1</v>
      </c>
      <c r="L200" s="58">
        <f t="shared" si="100"/>
        <v>0</v>
      </c>
      <c r="M200" s="58">
        <f t="shared" si="100"/>
        <v>1</v>
      </c>
      <c r="N200" s="58">
        <f t="shared" si="100"/>
        <v>3</v>
      </c>
      <c r="O200" s="58">
        <f t="shared" si="100"/>
        <v>2</v>
      </c>
      <c r="P200" s="58">
        <f t="shared" si="100"/>
        <v>0</v>
      </c>
      <c r="Q200" s="58">
        <f t="shared" si="100"/>
        <v>0</v>
      </c>
      <c r="R200" s="58">
        <f t="shared" si="100"/>
        <v>2</v>
      </c>
      <c r="S200" s="58">
        <f t="shared" si="100"/>
        <v>1</v>
      </c>
      <c r="T200" s="58">
        <f t="shared" si="100"/>
        <v>1</v>
      </c>
      <c r="U200" s="58">
        <f t="shared" si="100"/>
        <v>0</v>
      </c>
      <c r="V200" s="58">
        <f t="shared" si="100"/>
        <v>1</v>
      </c>
      <c r="W200" s="58">
        <f t="shared" si="100"/>
        <v>1</v>
      </c>
      <c r="X200" s="58">
        <f t="shared" si="100"/>
        <v>1</v>
      </c>
      <c r="Y200" s="58">
        <f t="shared" si="100"/>
        <v>2</v>
      </c>
      <c r="Z200" s="58">
        <f t="shared" si="100"/>
        <v>1</v>
      </c>
      <c r="AA200" s="58">
        <f t="shared" si="100"/>
        <v>3</v>
      </c>
      <c r="AB200" s="58">
        <f t="shared" si="100"/>
        <v>0</v>
      </c>
      <c r="AC200" s="58">
        <f t="shared" si="100"/>
        <v>1</v>
      </c>
      <c r="AD200" s="58">
        <f t="shared" si="100"/>
        <v>0</v>
      </c>
      <c r="AE200" s="58">
        <f t="shared" si="100"/>
        <v>2</v>
      </c>
      <c r="AF200" s="58">
        <f t="shared" si="100"/>
        <v>0</v>
      </c>
      <c r="AG200" s="58">
        <f t="shared" si="100"/>
        <v>0</v>
      </c>
      <c r="AH200" s="58">
        <f t="shared" si="100"/>
        <v>0</v>
      </c>
      <c r="AI200" s="58">
        <f t="shared" si="100"/>
        <v>1</v>
      </c>
      <c r="AJ200" s="58">
        <f t="shared" si="100"/>
        <v>3</v>
      </c>
      <c r="AK200" s="58">
        <f t="shared" si="100"/>
        <v>1</v>
      </c>
      <c r="AL200" s="58">
        <f t="shared" si="100"/>
        <v>0</v>
      </c>
      <c r="AM200" s="58">
        <f t="shared" si="100"/>
        <v>1</v>
      </c>
      <c r="AN200" s="58">
        <f t="shared" si="100"/>
        <v>3</v>
      </c>
      <c r="AO200" s="58">
        <f t="shared" si="100"/>
        <v>0</v>
      </c>
      <c r="AP200" s="58">
        <f t="shared" si="100"/>
        <v>4</v>
      </c>
      <c r="AQ200" s="58">
        <f t="shared" si="100"/>
        <v>1</v>
      </c>
      <c r="AR200" s="58">
        <f t="shared" si="100"/>
        <v>1</v>
      </c>
      <c r="AS200" s="58">
        <f t="shared" si="100"/>
        <v>1</v>
      </c>
      <c r="AT200" s="58">
        <f t="shared" si="100"/>
        <v>1</v>
      </c>
      <c r="AU200" s="58">
        <f t="shared" si="100"/>
        <v>1</v>
      </c>
      <c r="AV200" s="58">
        <f t="shared" si="100"/>
        <v>2</v>
      </c>
      <c r="AW200" s="58">
        <f t="shared" si="100"/>
        <v>5</v>
      </c>
      <c r="AX200" s="58">
        <f t="shared" si="100"/>
        <v>2</v>
      </c>
      <c r="AY200" s="58">
        <f t="shared" si="100"/>
        <v>5</v>
      </c>
      <c r="AZ200" s="58">
        <f t="shared" si="100"/>
        <v>5</v>
      </c>
      <c r="BA200" s="58">
        <f t="shared" si="100"/>
        <v>1</v>
      </c>
      <c r="BB200" s="58">
        <f t="shared" si="100"/>
        <v>2</v>
      </c>
      <c r="BC200" s="58">
        <f t="shared" si="100"/>
        <v>2</v>
      </c>
      <c r="BD200" s="58">
        <f t="shared" si="100"/>
        <v>8</v>
      </c>
      <c r="BE200" s="58">
        <f t="shared" si="100"/>
        <v>2</v>
      </c>
      <c r="BF200" s="58">
        <f t="shared" si="100"/>
        <v>4</v>
      </c>
      <c r="BG200" s="58">
        <f t="shared" si="100"/>
        <v>2</v>
      </c>
      <c r="BH200" s="58">
        <f t="shared" si="100"/>
        <v>1</v>
      </c>
      <c r="BI200" s="58">
        <f t="shared" si="100"/>
        <v>2</v>
      </c>
      <c r="BJ200" s="58">
        <f t="shared" si="100"/>
        <v>1</v>
      </c>
      <c r="BK200" s="58">
        <f t="shared" si="100"/>
        <v>0</v>
      </c>
      <c r="BL200" s="58">
        <f t="shared" si="100"/>
        <v>4</v>
      </c>
      <c r="BM200" s="58">
        <f t="shared" si="100"/>
        <v>5</v>
      </c>
      <c r="BN200" s="58">
        <f t="shared" si="100"/>
        <v>2</v>
      </c>
      <c r="BO200" s="58">
        <f t="shared" si="100"/>
        <v>0</v>
      </c>
      <c r="BP200" s="58">
        <f t="shared" si="100"/>
        <v>1</v>
      </c>
      <c r="BQ200" s="58">
        <f t="shared" si="100"/>
        <v>1</v>
      </c>
      <c r="BR200" s="58">
        <f t="shared" ref="BR200:CI200" si="101">SUM(BR188:BR190)</f>
        <v>1</v>
      </c>
      <c r="BS200" s="58">
        <f t="shared" si="101"/>
        <v>3</v>
      </c>
      <c r="BT200" s="58">
        <f t="shared" si="101"/>
        <v>0</v>
      </c>
      <c r="BU200" s="58">
        <f t="shared" si="101"/>
        <v>1</v>
      </c>
      <c r="BV200" s="58">
        <f t="shared" si="101"/>
        <v>1</v>
      </c>
      <c r="BW200" s="58">
        <f t="shared" si="101"/>
        <v>4</v>
      </c>
      <c r="BX200" s="58">
        <f t="shared" si="101"/>
        <v>1</v>
      </c>
      <c r="BY200" s="58">
        <f t="shared" si="101"/>
        <v>2</v>
      </c>
      <c r="BZ200" s="58">
        <f t="shared" si="101"/>
        <v>2</v>
      </c>
      <c r="CA200" s="58">
        <f t="shared" si="101"/>
        <v>3</v>
      </c>
      <c r="CB200" s="58">
        <f t="shared" si="101"/>
        <v>0</v>
      </c>
      <c r="CC200" s="58">
        <f t="shared" si="101"/>
        <v>2</v>
      </c>
      <c r="CD200" s="58">
        <f t="shared" si="101"/>
        <v>1</v>
      </c>
      <c r="CE200" s="58">
        <f t="shared" si="101"/>
        <v>2</v>
      </c>
      <c r="CF200" s="58">
        <f t="shared" si="101"/>
        <v>2</v>
      </c>
      <c r="CG200" s="58">
        <f t="shared" si="101"/>
        <v>3</v>
      </c>
      <c r="CH200" s="58">
        <f t="shared" si="101"/>
        <v>5</v>
      </c>
      <c r="CI200" s="58">
        <f t="shared" si="101"/>
        <v>1</v>
      </c>
      <c r="CJ200" s="43"/>
    </row>
    <row r="201" spans="1:88" s="38" customFormat="1" ht="15.75" thickBot="1" x14ac:dyDescent="0.3">
      <c r="A201" s="41" t="s">
        <v>276</v>
      </c>
      <c r="B201" s="42">
        <f>SUM(B191:B193)</f>
        <v>0.8902439024390244</v>
      </c>
      <c r="C201" s="42">
        <f>SUM(C191:C193)</f>
        <v>1.1333333333333333</v>
      </c>
      <c r="D201" s="35" t="s">
        <v>172</v>
      </c>
      <c r="E201" s="58">
        <f>SUM(E191:E193)</f>
        <v>1</v>
      </c>
      <c r="F201" s="58">
        <f t="shared" ref="F201:BQ201" si="102">SUM(F191:F193)</f>
        <v>0</v>
      </c>
      <c r="G201" s="58">
        <f t="shared" si="102"/>
        <v>0</v>
      </c>
      <c r="H201" s="58">
        <f t="shared" si="102"/>
        <v>0</v>
      </c>
      <c r="I201" s="58">
        <f t="shared" si="102"/>
        <v>0</v>
      </c>
      <c r="J201" s="58">
        <f t="shared" si="102"/>
        <v>1</v>
      </c>
      <c r="K201" s="58">
        <f t="shared" si="102"/>
        <v>0</v>
      </c>
      <c r="L201" s="58">
        <f t="shared" si="102"/>
        <v>0</v>
      </c>
      <c r="M201" s="58">
        <f t="shared" si="102"/>
        <v>0</v>
      </c>
      <c r="N201" s="58">
        <f t="shared" si="102"/>
        <v>2</v>
      </c>
      <c r="O201" s="58">
        <f t="shared" si="102"/>
        <v>0</v>
      </c>
      <c r="P201" s="58">
        <f t="shared" si="102"/>
        <v>1</v>
      </c>
      <c r="Q201" s="58">
        <f t="shared" si="102"/>
        <v>0</v>
      </c>
      <c r="R201" s="58">
        <f t="shared" si="102"/>
        <v>2</v>
      </c>
      <c r="S201" s="58">
        <f t="shared" si="102"/>
        <v>1</v>
      </c>
      <c r="T201" s="58">
        <f t="shared" si="102"/>
        <v>0</v>
      </c>
      <c r="U201" s="58">
        <f t="shared" si="102"/>
        <v>1</v>
      </c>
      <c r="V201" s="58">
        <f t="shared" si="102"/>
        <v>1</v>
      </c>
      <c r="W201" s="58">
        <f t="shared" si="102"/>
        <v>1</v>
      </c>
      <c r="X201" s="58">
        <f t="shared" si="102"/>
        <v>2</v>
      </c>
      <c r="Y201" s="58">
        <f t="shared" si="102"/>
        <v>0</v>
      </c>
      <c r="Z201" s="58">
        <f t="shared" si="102"/>
        <v>0</v>
      </c>
      <c r="AA201" s="58">
        <f t="shared" si="102"/>
        <v>1</v>
      </c>
      <c r="AB201" s="58">
        <f t="shared" si="102"/>
        <v>0</v>
      </c>
      <c r="AC201" s="58">
        <f t="shared" si="102"/>
        <v>1</v>
      </c>
      <c r="AD201" s="58">
        <f t="shared" si="102"/>
        <v>1</v>
      </c>
      <c r="AE201" s="58">
        <f t="shared" si="102"/>
        <v>2</v>
      </c>
      <c r="AF201" s="58">
        <f t="shared" si="102"/>
        <v>2</v>
      </c>
      <c r="AG201" s="58">
        <f t="shared" si="102"/>
        <v>0</v>
      </c>
      <c r="AH201" s="58">
        <f t="shared" si="102"/>
        <v>1</v>
      </c>
      <c r="AI201" s="58">
        <f t="shared" si="102"/>
        <v>0</v>
      </c>
      <c r="AJ201" s="58">
        <f t="shared" si="102"/>
        <v>1</v>
      </c>
      <c r="AK201" s="58">
        <f t="shared" si="102"/>
        <v>0</v>
      </c>
      <c r="AL201" s="58">
        <f t="shared" si="102"/>
        <v>1</v>
      </c>
      <c r="AM201" s="58">
        <f t="shared" si="102"/>
        <v>2</v>
      </c>
      <c r="AN201" s="58">
        <f t="shared" si="102"/>
        <v>2</v>
      </c>
      <c r="AO201" s="58">
        <f t="shared" si="102"/>
        <v>0</v>
      </c>
      <c r="AP201" s="58">
        <f t="shared" si="102"/>
        <v>2</v>
      </c>
      <c r="AQ201" s="58">
        <f t="shared" si="102"/>
        <v>0</v>
      </c>
      <c r="AR201" s="58">
        <f t="shared" si="102"/>
        <v>2</v>
      </c>
      <c r="AS201" s="58">
        <f t="shared" si="102"/>
        <v>1</v>
      </c>
      <c r="AT201" s="58">
        <f t="shared" si="102"/>
        <v>1</v>
      </c>
      <c r="AU201" s="58">
        <f t="shared" si="102"/>
        <v>0</v>
      </c>
      <c r="AV201" s="58">
        <f t="shared" si="102"/>
        <v>3</v>
      </c>
      <c r="AW201" s="58">
        <f t="shared" si="102"/>
        <v>2</v>
      </c>
      <c r="AX201" s="58">
        <f t="shared" si="102"/>
        <v>3</v>
      </c>
      <c r="AY201" s="58">
        <f t="shared" si="102"/>
        <v>4</v>
      </c>
      <c r="AZ201" s="58">
        <f t="shared" si="102"/>
        <v>0</v>
      </c>
      <c r="BA201" s="58">
        <f t="shared" si="102"/>
        <v>0</v>
      </c>
      <c r="BB201" s="58">
        <f t="shared" si="102"/>
        <v>0</v>
      </c>
      <c r="BC201" s="58">
        <f t="shared" si="102"/>
        <v>1</v>
      </c>
      <c r="BD201" s="58">
        <f t="shared" si="102"/>
        <v>0</v>
      </c>
      <c r="BE201" s="58">
        <f t="shared" si="102"/>
        <v>1</v>
      </c>
      <c r="BF201" s="58">
        <f t="shared" si="102"/>
        <v>2</v>
      </c>
      <c r="BG201" s="58">
        <f t="shared" si="102"/>
        <v>3</v>
      </c>
      <c r="BH201" s="58">
        <f t="shared" si="102"/>
        <v>4</v>
      </c>
      <c r="BI201" s="58">
        <f t="shared" si="102"/>
        <v>0</v>
      </c>
      <c r="BJ201" s="58">
        <f t="shared" si="102"/>
        <v>1</v>
      </c>
      <c r="BK201" s="58">
        <f t="shared" si="102"/>
        <v>2</v>
      </c>
      <c r="BL201" s="58">
        <f t="shared" si="102"/>
        <v>1</v>
      </c>
      <c r="BM201" s="58">
        <f t="shared" si="102"/>
        <v>2</v>
      </c>
      <c r="BN201" s="58">
        <f t="shared" si="102"/>
        <v>0</v>
      </c>
      <c r="BO201" s="58">
        <f t="shared" si="102"/>
        <v>1</v>
      </c>
      <c r="BP201" s="58">
        <f t="shared" si="102"/>
        <v>2</v>
      </c>
      <c r="BQ201" s="58">
        <f t="shared" si="102"/>
        <v>2</v>
      </c>
      <c r="BR201" s="58">
        <f t="shared" ref="BR201:CI201" si="103">SUM(BR191:BR193)</f>
        <v>0</v>
      </c>
      <c r="BS201" s="58">
        <f t="shared" si="103"/>
        <v>0</v>
      </c>
      <c r="BT201" s="58">
        <f t="shared" si="103"/>
        <v>0</v>
      </c>
      <c r="BU201" s="58">
        <f t="shared" si="103"/>
        <v>0</v>
      </c>
      <c r="BV201" s="58">
        <f t="shared" si="103"/>
        <v>1</v>
      </c>
      <c r="BW201" s="58">
        <f t="shared" si="103"/>
        <v>1</v>
      </c>
      <c r="BX201" s="58">
        <f t="shared" si="103"/>
        <v>0</v>
      </c>
      <c r="BY201" s="58">
        <f t="shared" si="103"/>
        <v>0</v>
      </c>
      <c r="BZ201" s="58">
        <f t="shared" si="103"/>
        <v>1</v>
      </c>
      <c r="CA201" s="58">
        <f t="shared" si="103"/>
        <v>0</v>
      </c>
      <c r="CB201" s="58">
        <f t="shared" si="103"/>
        <v>0</v>
      </c>
      <c r="CC201" s="58">
        <f t="shared" si="103"/>
        <v>0</v>
      </c>
      <c r="CD201" s="58">
        <f t="shared" si="103"/>
        <v>0</v>
      </c>
      <c r="CE201" s="58">
        <f t="shared" si="103"/>
        <v>1</v>
      </c>
      <c r="CF201" s="58">
        <f t="shared" si="103"/>
        <v>1</v>
      </c>
      <c r="CG201" s="58">
        <f t="shared" si="103"/>
        <v>1</v>
      </c>
      <c r="CH201" s="58">
        <f t="shared" si="103"/>
        <v>0</v>
      </c>
      <c r="CI201" s="58">
        <f t="shared" si="103"/>
        <v>0</v>
      </c>
      <c r="CJ201" s="43"/>
    </row>
    <row r="202" spans="1:88" s="38" customFormat="1" ht="15.75" thickBot="1" x14ac:dyDescent="0.3">
      <c r="A202" s="41" t="s">
        <v>277</v>
      </c>
      <c r="B202" s="42">
        <f>SUM(B194:B196)</f>
        <v>4.0975609756097562</v>
      </c>
      <c r="C202" s="42">
        <f>SUM(C194:C196)</f>
        <v>4.4000000000000004</v>
      </c>
      <c r="D202" s="35" t="s">
        <v>172</v>
      </c>
      <c r="E202" s="58">
        <f>SUM(E194:E196)</f>
        <v>7</v>
      </c>
      <c r="F202" s="58">
        <f t="shared" ref="F202:BQ202" si="104">SUM(F194:F196)</f>
        <v>0</v>
      </c>
      <c r="G202" s="58">
        <f t="shared" si="104"/>
        <v>5</v>
      </c>
      <c r="H202" s="58">
        <f t="shared" si="104"/>
        <v>4</v>
      </c>
      <c r="I202" s="58">
        <f t="shared" si="104"/>
        <v>5</v>
      </c>
      <c r="J202" s="58">
        <f t="shared" si="104"/>
        <v>1</v>
      </c>
      <c r="K202" s="58">
        <f t="shared" si="104"/>
        <v>2</v>
      </c>
      <c r="L202" s="58">
        <f t="shared" si="104"/>
        <v>5</v>
      </c>
      <c r="M202" s="58">
        <f t="shared" si="104"/>
        <v>7</v>
      </c>
      <c r="N202" s="58">
        <f t="shared" si="104"/>
        <v>2</v>
      </c>
      <c r="O202" s="58">
        <f t="shared" si="104"/>
        <v>2</v>
      </c>
      <c r="P202" s="58">
        <f t="shared" si="104"/>
        <v>4</v>
      </c>
      <c r="Q202" s="58">
        <f t="shared" si="104"/>
        <v>2</v>
      </c>
      <c r="R202" s="58">
        <f t="shared" si="104"/>
        <v>4</v>
      </c>
      <c r="S202" s="58">
        <f t="shared" si="104"/>
        <v>1</v>
      </c>
      <c r="T202" s="58">
        <f t="shared" si="104"/>
        <v>0</v>
      </c>
      <c r="U202" s="58">
        <f t="shared" si="104"/>
        <v>4</v>
      </c>
      <c r="V202" s="58">
        <f t="shared" si="104"/>
        <v>6</v>
      </c>
      <c r="W202" s="58">
        <f t="shared" si="104"/>
        <v>5</v>
      </c>
      <c r="X202" s="58">
        <f t="shared" si="104"/>
        <v>5</v>
      </c>
      <c r="Y202" s="58">
        <f t="shared" si="104"/>
        <v>1</v>
      </c>
      <c r="Z202" s="58">
        <f t="shared" si="104"/>
        <v>3</v>
      </c>
      <c r="AA202" s="58">
        <f t="shared" si="104"/>
        <v>3</v>
      </c>
      <c r="AB202" s="58">
        <f t="shared" si="104"/>
        <v>4</v>
      </c>
      <c r="AC202" s="58">
        <f t="shared" si="104"/>
        <v>5</v>
      </c>
      <c r="AD202" s="58">
        <f t="shared" si="104"/>
        <v>4</v>
      </c>
      <c r="AE202" s="58">
        <f t="shared" si="104"/>
        <v>3</v>
      </c>
      <c r="AF202" s="58">
        <f t="shared" si="104"/>
        <v>6</v>
      </c>
      <c r="AG202" s="58">
        <f t="shared" si="104"/>
        <v>2</v>
      </c>
      <c r="AH202" s="58">
        <f t="shared" si="104"/>
        <v>5</v>
      </c>
      <c r="AI202" s="58">
        <f t="shared" si="104"/>
        <v>5</v>
      </c>
      <c r="AJ202" s="58">
        <f t="shared" si="104"/>
        <v>6</v>
      </c>
      <c r="AK202" s="58">
        <f t="shared" si="104"/>
        <v>3</v>
      </c>
      <c r="AL202" s="58">
        <f t="shared" si="104"/>
        <v>0</v>
      </c>
      <c r="AM202" s="58">
        <f t="shared" si="104"/>
        <v>7</v>
      </c>
      <c r="AN202" s="58">
        <f t="shared" si="104"/>
        <v>3</v>
      </c>
      <c r="AO202" s="58">
        <f t="shared" si="104"/>
        <v>3</v>
      </c>
      <c r="AP202" s="58">
        <f t="shared" si="104"/>
        <v>5</v>
      </c>
      <c r="AQ202" s="58">
        <f t="shared" si="104"/>
        <v>8</v>
      </c>
      <c r="AR202" s="58">
        <f t="shared" si="104"/>
        <v>2</v>
      </c>
      <c r="AS202" s="58">
        <f t="shared" si="104"/>
        <v>5</v>
      </c>
      <c r="AT202" s="58">
        <f t="shared" si="104"/>
        <v>2</v>
      </c>
      <c r="AU202" s="58">
        <f t="shared" si="104"/>
        <v>1</v>
      </c>
      <c r="AV202" s="58">
        <f t="shared" si="104"/>
        <v>8</v>
      </c>
      <c r="AW202" s="58">
        <f t="shared" si="104"/>
        <v>5</v>
      </c>
      <c r="AX202" s="58">
        <f t="shared" si="104"/>
        <v>2</v>
      </c>
      <c r="AY202" s="58">
        <f t="shared" si="104"/>
        <v>10</v>
      </c>
      <c r="AZ202" s="58">
        <f t="shared" si="104"/>
        <v>7</v>
      </c>
      <c r="BA202" s="58">
        <f t="shared" si="104"/>
        <v>3</v>
      </c>
      <c r="BB202" s="58">
        <f t="shared" si="104"/>
        <v>4</v>
      </c>
      <c r="BC202" s="58">
        <f t="shared" si="104"/>
        <v>3</v>
      </c>
      <c r="BD202" s="58">
        <f t="shared" si="104"/>
        <v>6</v>
      </c>
      <c r="BE202" s="58">
        <f t="shared" si="104"/>
        <v>2</v>
      </c>
      <c r="BF202" s="58">
        <f t="shared" si="104"/>
        <v>6</v>
      </c>
      <c r="BG202" s="58">
        <f t="shared" si="104"/>
        <v>2</v>
      </c>
      <c r="BH202" s="58">
        <f t="shared" si="104"/>
        <v>3</v>
      </c>
      <c r="BI202" s="58">
        <f t="shared" si="104"/>
        <v>2</v>
      </c>
      <c r="BJ202" s="58">
        <f t="shared" si="104"/>
        <v>3</v>
      </c>
      <c r="BK202" s="58">
        <f t="shared" si="104"/>
        <v>6</v>
      </c>
      <c r="BL202" s="58">
        <f t="shared" si="104"/>
        <v>6</v>
      </c>
      <c r="BM202" s="58">
        <f t="shared" si="104"/>
        <v>2</v>
      </c>
      <c r="BN202" s="58">
        <f t="shared" si="104"/>
        <v>5</v>
      </c>
      <c r="BO202" s="58">
        <f t="shared" si="104"/>
        <v>4</v>
      </c>
      <c r="BP202" s="58">
        <f t="shared" si="104"/>
        <v>4</v>
      </c>
      <c r="BQ202" s="58">
        <f t="shared" si="104"/>
        <v>1</v>
      </c>
      <c r="BR202" s="58">
        <f t="shared" ref="BR202:CI202" si="105">SUM(BR194:BR196)</f>
        <v>2</v>
      </c>
      <c r="BS202" s="58">
        <f t="shared" si="105"/>
        <v>5</v>
      </c>
      <c r="BT202" s="58">
        <f t="shared" si="105"/>
        <v>7</v>
      </c>
      <c r="BU202" s="58">
        <f t="shared" si="105"/>
        <v>2</v>
      </c>
      <c r="BV202" s="58">
        <f t="shared" si="105"/>
        <v>9</v>
      </c>
      <c r="BW202" s="58">
        <f t="shared" si="105"/>
        <v>5</v>
      </c>
      <c r="BX202" s="58">
        <f t="shared" si="105"/>
        <v>3</v>
      </c>
      <c r="BY202" s="58">
        <f t="shared" si="105"/>
        <v>7</v>
      </c>
      <c r="BZ202" s="58">
        <f t="shared" si="105"/>
        <v>6</v>
      </c>
      <c r="CA202" s="58">
        <f t="shared" si="105"/>
        <v>2</v>
      </c>
      <c r="CB202" s="58">
        <f t="shared" si="105"/>
        <v>7</v>
      </c>
      <c r="CC202" s="58">
        <f t="shared" si="105"/>
        <v>3</v>
      </c>
      <c r="CD202" s="58">
        <f t="shared" si="105"/>
        <v>5</v>
      </c>
      <c r="CE202" s="58">
        <f t="shared" si="105"/>
        <v>4</v>
      </c>
      <c r="CF202" s="58">
        <f t="shared" si="105"/>
        <v>8</v>
      </c>
      <c r="CG202" s="58">
        <f t="shared" si="105"/>
        <v>6</v>
      </c>
      <c r="CH202" s="58">
        <f t="shared" si="105"/>
        <v>4</v>
      </c>
      <c r="CI202" s="58">
        <f t="shared" si="105"/>
        <v>3</v>
      </c>
      <c r="CJ202" s="43"/>
    </row>
    <row r="203" spans="1:88" s="38" customFormat="1" ht="15.75" thickBot="1" x14ac:dyDescent="0.3">
      <c r="A203" s="41" t="s">
        <v>278</v>
      </c>
      <c r="B203" s="42">
        <f>SUM(B186:B187,B197)</f>
        <v>4.975609756097561</v>
      </c>
      <c r="C203" s="42">
        <f>SUM(C186:C187,C197)</f>
        <v>5.1333333333333329</v>
      </c>
      <c r="D203" s="35" t="s">
        <v>172</v>
      </c>
      <c r="E203" s="58">
        <f>SUM(E186:E187,E197)</f>
        <v>6</v>
      </c>
      <c r="F203" s="58">
        <f t="shared" ref="F203:BQ203" si="106">SUM(F186:F187,F197)</f>
        <v>5</v>
      </c>
      <c r="G203" s="58">
        <f t="shared" si="106"/>
        <v>4</v>
      </c>
      <c r="H203" s="58">
        <f t="shared" si="106"/>
        <v>6</v>
      </c>
      <c r="I203" s="58">
        <f t="shared" si="106"/>
        <v>7</v>
      </c>
      <c r="J203" s="58">
        <f t="shared" si="106"/>
        <v>0</v>
      </c>
      <c r="K203" s="58">
        <f t="shared" si="106"/>
        <v>2</v>
      </c>
      <c r="L203" s="58">
        <f t="shared" si="106"/>
        <v>2</v>
      </c>
      <c r="M203" s="58">
        <f t="shared" si="106"/>
        <v>4</v>
      </c>
      <c r="N203" s="58">
        <f t="shared" si="106"/>
        <v>5</v>
      </c>
      <c r="O203" s="58">
        <f t="shared" si="106"/>
        <v>11</v>
      </c>
      <c r="P203" s="58">
        <f t="shared" si="106"/>
        <v>5</v>
      </c>
      <c r="Q203" s="58">
        <f t="shared" si="106"/>
        <v>2</v>
      </c>
      <c r="R203" s="58">
        <f t="shared" si="106"/>
        <v>8</v>
      </c>
      <c r="S203" s="58">
        <f t="shared" si="106"/>
        <v>11</v>
      </c>
      <c r="T203" s="58">
        <f t="shared" si="106"/>
        <v>0</v>
      </c>
      <c r="U203" s="58">
        <f t="shared" si="106"/>
        <v>5</v>
      </c>
      <c r="V203" s="58">
        <f t="shared" si="106"/>
        <v>1</v>
      </c>
      <c r="W203" s="58">
        <f t="shared" si="106"/>
        <v>1</v>
      </c>
      <c r="X203" s="58">
        <f t="shared" si="106"/>
        <v>3</v>
      </c>
      <c r="Y203" s="58">
        <f t="shared" si="106"/>
        <v>3</v>
      </c>
      <c r="Z203" s="58">
        <f t="shared" si="106"/>
        <v>5</v>
      </c>
      <c r="AA203" s="58">
        <f t="shared" si="106"/>
        <v>6</v>
      </c>
      <c r="AB203" s="58">
        <f t="shared" si="106"/>
        <v>8</v>
      </c>
      <c r="AC203" s="58">
        <f t="shared" si="106"/>
        <v>8</v>
      </c>
      <c r="AD203" s="58">
        <f t="shared" si="106"/>
        <v>5</v>
      </c>
      <c r="AE203" s="58">
        <f t="shared" si="106"/>
        <v>7</v>
      </c>
      <c r="AF203" s="58">
        <f t="shared" si="106"/>
        <v>2</v>
      </c>
      <c r="AG203" s="58">
        <f t="shared" si="106"/>
        <v>8</v>
      </c>
      <c r="AH203" s="58">
        <f t="shared" si="106"/>
        <v>3</v>
      </c>
      <c r="AI203" s="58">
        <f t="shared" si="106"/>
        <v>7</v>
      </c>
      <c r="AJ203" s="58">
        <f t="shared" si="106"/>
        <v>10</v>
      </c>
      <c r="AK203" s="58">
        <f t="shared" si="106"/>
        <v>2</v>
      </c>
      <c r="AL203" s="58">
        <f t="shared" si="106"/>
        <v>3</v>
      </c>
      <c r="AM203" s="58">
        <f t="shared" si="106"/>
        <v>9</v>
      </c>
      <c r="AN203" s="58">
        <f t="shared" si="106"/>
        <v>5</v>
      </c>
      <c r="AO203" s="58">
        <f t="shared" si="106"/>
        <v>4</v>
      </c>
      <c r="AP203" s="58">
        <f t="shared" si="106"/>
        <v>5</v>
      </c>
      <c r="AQ203" s="58">
        <f t="shared" si="106"/>
        <v>6</v>
      </c>
      <c r="AR203" s="58">
        <f t="shared" si="106"/>
        <v>4</v>
      </c>
      <c r="AS203" s="58">
        <f t="shared" si="106"/>
        <v>3</v>
      </c>
      <c r="AT203" s="58">
        <f t="shared" si="106"/>
        <v>1</v>
      </c>
      <c r="AU203" s="58">
        <f t="shared" si="106"/>
        <v>5</v>
      </c>
      <c r="AV203" s="58">
        <f t="shared" si="106"/>
        <v>8</v>
      </c>
      <c r="AW203" s="58">
        <f t="shared" si="106"/>
        <v>3</v>
      </c>
      <c r="AX203" s="58">
        <f t="shared" si="106"/>
        <v>8</v>
      </c>
      <c r="AY203" s="58">
        <f t="shared" si="106"/>
        <v>6</v>
      </c>
      <c r="AZ203" s="58">
        <f t="shared" si="106"/>
        <v>11</v>
      </c>
      <c r="BA203" s="58">
        <f t="shared" si="106"/>
        <v>1</v>
      </c>
      <c r="BB203" s="58">
        <f t="shared" si="106"/>
        <v>5</v>
      </c>
      <c r="BC203" s="58">
        <f t="shared" si="106"/>
        <v>3</v>
      </c>
      <c r="BD203" s="58">
        <f t="shared" si="106"/>
        <v>5</v>
      </c>
      <c r="BE203" s="58">
        <f t="shared" si="106"/>
        <v>3</v>
      </c>
      <c r="BF203" s="58">
        <f t="shared" si="106"/>
        <v>6</v>
      </c>
      <c r="BG203" s="58">
        <f t="shared" si="106"/>
        <v>2</v>
      </c>
      <c r="BH203" s="58">
        <f t="shared" si="106"/>
        <v>10</v>
      </c>
      <c r="BI203" s="58">
        <f t="shared" si="106"/>
        <v>2</v>
      </c>
      <c r="BJ203" s="58">
        <f t="shared" si="106"/>
        <v>4</v>
      </c>
      <c r="BK203" s="58">
        <f t="shared" si="106"/>
        <v>9</v>
      </c>
      <c r="BL203" s="58">
        <f t="shared" si="106"/>
        <v>6</v>
      </c>
      <c r="BM203" s="58">
        <f t="shared" si="106"/>
        <v>9</v>
      </c>
      <c r="BN203" s="58">
        <f t="shared" si="106"/>
        <v>8</v>
      </c>
      <c r="BO203" s="58">
        <f t="shared" si="106"/>
        <v>8</v>
      </c>
      <c r="BP203" s="58">
        <f t="shared" si="106"/>
        <v>1</v>
      </c>
      <c r="BQ203" s="58">
        <f t="shared" si="106"/>
        <v>4</v>
      </c>
      <c r="BR203" s="58">
        <f t="shared" ref="BR203:CH203" si="107">SUM(BR186:BR187,BR197)</f>
        <v>2</v>
      </c>
      <c r="BS203" s="58">
        <f t="shared" si="107"/>
        <v>3</v>
      </c>
      <c r="BT203" s="58">
        <f t="shared" si="107"/>
        <v>5</v>
      </c>
      <c r="BU203" s="58">
        <f t="shared" si="107"/>
        <v>7</v>
      </c>
      <c r="BV203" s="58">
        <f t="shared" si="107"/>
        <v>5</v>
      </c>
      <c r="BW203" s="58">
        <f t="shared" si="107"/>
        <v>5</v>
      </c>
      <c r="BX203" s="58">
        <f t="shared" si="107"/>
        <v>5</v>
      </c>
      <c r="BY203" s="58">
        <f t="shared" si="107"/>
        <v>3</v>
      </c>
      <c r="BZ203" s="58">
        <f t="shared" si="107"/>
        <v>5</v>
      </c>
      <c r="CA203" s="58">
        <f t="shared" si="107"/>
        <v>5</v>
      </c>
      <c r="CB203" s="58">
        <f t="shared" si="107"/>
        <v>2</v>
      </c>
      <c r="CC203" s="58">
        <f t="shared" si="107"/>
        <v>2</v>
      </c>
      <c r="CD203" s="58">
        <f t="shared" si="107"/>
        <v>6</v>
      </c>
      <c r="CE203" s="58">
        <f t="shared" si="107"/>
        <v>6</v>
      </c>
      <c r="CF203" s="58">
        <f t="shared" si="107"/>
        <v>2</v>
      </c>
      <c r="CG203" s="58">
        <f t="shared" si="107"/>
        <v>10</v>
      </c>
      <c r="CH203" s="58">
        <f t="shared" si="107"/>
        <v>6</v>
      </c>
      <c r="CI203" s="58"/>
      <c r="CJ203" s="43"/>
    </row>
    <row r="204" spans="1:88" s="38" customFormat="1" ht="15.75" thickBot="1" x14ac:dyDescent="0.3">
      <c r="A204" s="41" t="s">
        <v>279</v>
      </c>
      <c r="B204" s="42">
        <f>SUM(B189:B194)</f>
        <v>2.2682926829268295</v>
      </c>
      <c r="C204" s="42">
        <f>SUM(C189:C194)</f>
        <v>2.8666666666666667</v>
      </c>
      <c r="D204" s="35" t="s">
        <v>174</v>
      </c>
      <c r="E204" s="58">
        <f>SUM(E189:E194)</f>
        <v>3</v>
      </c>
      <c r="F204" s="58">
        <f t="shared" ref="F204:BQ204" si="108">SUM(F189:F194)</f>
        <v>2</v>
      </c>
      <c r="G204" s="58">
        <f t="shared" si="108"/>
        <v>1</v>
      </c>
      <c r="H204" s="58">
        <f t="shared" si="108"/>
        <v>2</v>
      </c>
      <c r="I204" s="58">
        <f t="shared" si="108"/>
        <v>2</v>
      </c>
      <c r="J204" s="58">
        <f t="shared" si="108"/>
        <v>1</v>
      </c>
      <c r="K204" s="58">
        <f t="shared" si="108"/>
        <v>2</v>
      </c>
      <c r="L204" s="58">
        <f t="shared" si="108"/>
        <v>2</v>
      </c>
      <c r="M204" s="58">
        <f t="shared" si="108"/>
        <v>2</v>
      </c>
      <c r="N204" s="58">
        <f t="shared" si="108"/>
        <v>3</v>
      </c>
      <c r="O204" s="58">
        <f t="shared" si="108"/>
        <v>1</v>
      </c>
      <c r="P204" s="58">
        <f t="shared" si="108"/>
        <v>1</v>
      </c>
      <c r="Q204" s="58">
        <f t="shared" si="108"/>
        <v>0</v>
      </c>
      <c r="R204" s="58">
        <f t="shared" si="108"/>
        <v>3</v>
      </c>
      <c r="S204" s="58">
        <f t="shared" si="108"/>
        <v>2</v>
      </c>
      <c r="T204" s="58">
        <f t="shared" si="108"/>
        <v>0</v>
      </c>
      <c r="U204" s="58">
        <f t="shared" si="108"/>
        <v>3</v>
      </c>
      <c r="V204" s="58">
        <f t="shared" si="108"/>
        <v>1</v>
      </c>
      <c r="W204" s="58">
        <f t="shared" si="108"/>
        <v>2</v>
      </c>
      <c r="X204" s="58">
        <f t="shared" si="108"/>
        <v>3</v>
      </c>
      <c r="Y204" s="58">
        <f t="shared" si="108"/>
        <v>0</v>
      </c>
      <c r="Z204" s="58">
        <f t="shared" si="108"/>
        <v>1</v>
      </c>
      <c r="AA204" s="58">
        <f t="shared" si="108"/>
        <v>2</v>
      </c>
      <c r="AB204" s="58">
        <f t="shared" si="108"/>
        <v>0</v>
      </c>
      <c r="AC204" s="58">
        <f t="shared" si="108"/>
        <v>2</v>
      </c>
      <c r="AD204" s="58">
        <f t="shared" si="108"/>
        <v>2</v>
      </c>
      <c r="AE204" s="58">
        <f t="shared" si="108"/>
        <v>3</v>
      </c>
      <c r="AF204" s="58">
        <f t="shared" si="108"/>
        <v>4</v>
      </c>
      <c r="AG204" s="58">
        <f t="shared" si="108"/>
        <v>0</v>
      </c>
      <c r="AH204" s="58">
        <f t="shared" si="108"/>
        <v>2</v>
      </c>
      <c r="AI204" s="58">
        <f t="shared" si="108"/>
        <v>0</v>
      </c>
      <c r="AJ204" s="58">
        <f t="shared" si="108"/>
        <v>3</v>
      </c>
      <c r="AK204" s="58">
        <f t="shared" si="108"/>
        <v>2</v>
      </c>
      <c r="AL204" s="58">
        <f t="shared" si="108"/>
        <v>1</v>
      </c>
      <c r="AM204" s="58">
        <f t="shared" si="108"/>
        <v>4</v>
      </c>
      <c r="AN204" s="58">
        <f t="shared" si="108"/>
        <v>4</v>
      </c>
      <c r="AO204" s="58">
        <f t="shared" si="108"/>
        <v>0</v>
      </c>
      <c r="AP204" s="58">
        <f t="shared" si="108"/>
        <v>3</v>
      </c>
      <c r="AQ204" s="58">
        <f t="shared" si="108"/>
        <v>0</v>
      </c>
      <c r="AR204" s="58">
        <f t="shared" si="108"/>
        <v>3</v>
      </c>
      <c r="AS204" s="58">
        <f t="shared" si="108"/>
        <v>3</v>
      </c>
      <c r="AT204" s="58">
        <f t="shared" si="108"/>
        <v>2</v>
      </c>
      <c r="AU204" s="58">
        <f t="shared" si="108"/>
        <v>0</v>
      </c>
      <c r="AV204" s="58">
        <f t="shared" si="108"/>
        <v>5</v>
      </c>
      <c r="AW204" s="58">
        <f t="shared" si="108"/>
        <v>5</v>
      </c>
      <c r="AX204" s="58">
        <f t="shared" si="108"/>
        <v>4</v>
      </c>
      <c r="AY204" s="58">
        <f t="shared" si="108"/>
        <v>9</v>
      </c>
      <c r="AZ204" s="58">
        <f t="shared" si="108"/>
        <v>4</v>
      </c>
      <c r="BA204" s="58">
        <f t="shared" si="108"/>
        <v>2</v>
      </c>
      <c r="BB204" s="58">
        <f t="shared" si="108"/>
        <v>2</v>
      </c>
      <c r="BC204" s="58">
        <f t="shared" si="108"/>
        <v>2</v>
      </c>
      <c r="BD204" s="58">
        <f t="shared" si="108"/>
        <v>5</v>
      </c>
      <c r="BE204" s="58">
        <f t="shared" si="108"/>
        <v>2</v>
      </c>
      <c r="BF204" s="58">
        <f t="shared" si="108"/>
        <v>5</v>
      </c>
      <c r="BG204" s="58">
        <f t="shared" si="108"/>
        <v>4</v>
      </c>
      <c r="BH204" s="58">
        <f t="shared" si="108"/>
        <v>5</v>
      </c>
      <c r="BI204" s="58">
        <f t="shared" si="108"/>
        <v>0</v>
      </c>
      <c r="BJ204" s="58">
        <f t="shared" si="108"/>
        <v>1</v>
      </c>
      <c r="BK204" s="58">
        <f t="shared" si="108"/>
        <v>2</v>
      </c>
      <c r="BL204" s="58">
        <f t="shared" si="108"/>
        <v>5</v>
      </c>
      <c r="BM204" s="58">
        <f t="shared" si="108"/>
        <v>3</v>
      </c>
      <c r="BN204" s="58">
        <f t="shared" si="108"/>
        <v>2</v>
      </c>
      <c r="BO204" s="58">
        <f t="shared" si="108"/>
        <v>1</v>
      </c>
      <c r="BP204" s="58">
        <f t="shared" si="108"/>
        <v>4</v>
      </c>
      <c r="BQ204" s="58">
        <f t="shared" si="108"/>
        <v>2</v>
      </c>
      <c r="BR204" s="58">
        <f t="shared" ref="BR204:CI204" si="109">SUM(BR189:BR194)</f>
        <v>1</v>
      </c>
      <c r="BS204" s="58">
        <f t="shared" si="109"/>
        <v>2</v>
      </c>
      <c r="BT204" s="58">
        <f t="shared" si="109"/>
        <v>2</v>
      </c>
      <c r="BU204" s="58">
        <f t="shared" si="109"/>
        <v>1</v>
      </c>
      <c r="BV204" s="58">
        <f t="shared" si="109"/>
        <v>1</v>
      </c>
      <c r="BW204" s="58">
        <f t="shared" si="109"/>
        <v>2</v>
      </c>
      <c r="BX204" s="58">
        <f t="shared" si="109"/>
        <v>1</v>
      </c>
      <c r="BY204" s="58">
        <f t="shared" si="109"/>
        <v>2</v>
      </c>
      <c r="BZ204" s="58">
        <f t="shared" si="109"/>
        <v>5</v>
      </c>
      <c r="CA204" s="58">
        <f t="shared" si="109"/>
        <v>4</v>
      </c>
      <c r="CB204" s="58">
        <f t="shared" si="109"/>
        <v>0</v>
      </c>
      <c r="CC204" s="58">
        <f t="shared" si="109"/>
        <v>4</v>
      </c>
      <c r="CD204" s="58">
        <f t="shared" si="109"/>
        <v>0</v>
      </c>
      <c r="CE204" s="58">
        <f t="shared" si="109"/>
        <v>1</v>
      </c>
      <c r="CF204" s="58">
        <f t="shared" si="109"/>
        <v>3</v>
      </c>
      <c r="CG204" s="58">
        <f t="shared" si="109"/>
        <v>2</v>
      </c>
      <c r="CH204" s="58">
        <f t="shared" si="109"/>
        <v>4</v>
      </c>
      <c r="CI204" s="58">
        <f t="shared" si="109"/>
        <v>3</v>
      </c>
      <c r="CJ204" s="43"/>
    </row>
    <row r="205" spans="1:88" s="38" customFormat="1" ht="15.75" thickBot="1" x14ac:dyDescent="0.3">
      <c r="A205" s="41" t="s">
        <v>280</v>
      </c>
      <c r="B205" s="42">
        <f>SUM(B186:B188,B195:B197)</f>
        <v>9.3658536585365848</v>
      </c>
      <c r="C205" s="42">
        <f>SUM(C186:C188,C195:C197)</f>
        <v>10.133333333333333</v>
      </c>
      <c r="D205" s="35" t="s">
        <v>174</v>
      </c>
      <c r="E205" s="58">
        <f>SUM(E186:E188,E195:E197)</f>
        <v>12</v>
      </c>
      <c r="F205" s="58">
        <f t="shared" ref="F205:BQ205" si="110">SUM(F186:F188,F195:F197)</f>
        <v>5</v>
      </c>
      <c r="G205" s="58">
        <f t="shared" si="110"/>
        <v>8</v>
      </c>
      <c r="H205" s="58">
        <f t="shared" si="110"/>
        <v>10</v>
      </c>
      <c r="I205" s="58">
        <f t="shared" si="110"/>
        <v>11</v>
      </c>
      <c r="J205" s="58">
        <f t="shared" si="110"/>
        <v>1</v>
      </c>
      <c r="K205" s="58">
        <f t="shared" si="110"/>
        <v>3</v>
      </c>
      <c r="L205" s="58">
        <f t="shared" si="110"/>
        <v>5</v>
      </c>
      <c r="M205" s="58">
        <f t="shared" si="110"/>
        <v>10</v>
      </c>
      <c r="N205" s="58">
        <f t="shared" si="110"/>
        <v>9</v>
      </c>
      <c r="O205" s="58">
        <f t="shared" si="110"/>
        <v>14</v>
      </c>
      <c r="P205" s="58">
        <f t="shared" si="110"/>
        <v>9</v>
      </c>
      <c r="Q205" s="58">
        <f t="shared" si="110"/>
        <v>4</v>
      </c>
      <c r="R205" s="58">
        <f t="shared" si="110"/>
        <v>13</v>
      </c>
      <c r="S205" s="58">
        <f t="shared" si="110"/>
        <v>12</v>
      </c>
      <c r="T205" s="58">
        <f t="shared" si="110"/>
        <v>1</v>
      </c>
      <c r="U205" s="58">
        <f t="shared" si="110"/>
        <v>7</v>
      </c>
      <c r="V205" s="58">
        <f t="shared" si="110"/>
        <v>8</v>
      </c>
      <c r="W205" s="58">
        <f t="shared" si="110"/>
        <v>6</v>
      </c>
      <c r="X205" s="58">
        <f t="shared" si="110"/>
        <v>8</v>
      </c>
      <c r="Y205" s="58">
        <f t="shared" si="110"/>
        <v>6</v>
      </c>
      <c r="Z205" s="58">
        <f t="shared" si="110"/>
        <v>8</v>
      </c>
      <c r="AA205" s="58">
        <f t="shared" si="110"/>
        <v>11</v>
      </c>
      <c r="AB205" s="58">
        <f t="shared" si="110"/>
        <v>12</v>
      </c>
      <c r="AC205" s="58">
        <f t="shared" si="110"/>
        <v>13</v>
      </c>
      <c r="AD205" s="58">
        <f t="shared" si="110"/>
        <v>8</v>
      </c>
      <c r="AE205" s="58">
        <f t="shared" si="110"/>
        <v>11</v>
      </c>
      <c r="AF205" s="58">
        <f t="shared" si="110"/>
        <v>6</v>
      </c>
      <c r="AG205" s="58">
        <f t="shared" si="110"/>
        <v>10</v>
      </c>
      <c r="AH205" s="58">
        <f t="shared" si="110"/>
        <v>7</v>
      </c>
      <c r="AI205" s="58">
        <f t="shared" si="110"/>
        <v>13</v>
      </c>
      <c r="AJ205" s="58">
        <f t="shared" si="110"/>
        <v>17</v>
      </c>
      <c r="AK205" s="58">
        <f t="shared" si="110"/>
        <v>4</v>
      </c>
      <c r="AL205" s="58">
        <f t="shared" si="110"/>
        <v>3</v>
      </c>
      <c r="AM205" s="58">
        <f t="shared" si="110"/>
        <v>15</v>
      </c>
      <c r="AN205" s="58">
        <f t="shared" si="110"/>
        <v>9</v>
      </c>
      <c r="AO205" s="58">
        <f t="shared" si="110"/>
        <v>7</v>
      </c>
      <c r="AP205" s="58">
        <f t="shared" si="110"/>
        <v>13</v>
      </c>
      <c r="AQ205" s="58">
        <f t="shared" si="110"/>
        <v>15</v>
      </c>
      <c r="AR205" s="58">
        <f t="shared" si="110"/>
        <v>6</v>
      </c>
      <c r="AS205" s="58">
        <f t="shared" si="110"/>
        <v>7</v>
      </c>
      <c r="AT205" s="58">
        <f t="shared" si="110"/>
        <v>3</v>
      </c>
      <c r="AU205" s="58">
        <f t="shared" si="110"/>
        <v>7</v>
      </c>
      <c r="AV205" s="58">
        <f t="shared" si="110"/>
        <v>16</v>
      </c>
      <c r="AW205" s="58">
        <f t="shared" si="110"/>
        <v>10</v>
      </c>
      <c r="AX205" s="58">
        <f t="shared" si="110"/>
        <v>11</v>
      </c>
      <c r="AY205" s="58">
        <f t="shared" si="110"/>
        <v>16</v>
      </c>
      <c r="AZ205" s="58">
        <f t="shared" si="110"/>
        <v>19</v>
      </c>
      <c r="BA205" s="58">
        <f t="shared" si="110"/>
        <v>3</v>
      </c>
      <c r="BB205" s="58">
        <f t="shared" si="110"/>
        <v>9</v>
      </c>
      <c r="BC205" s="58">
        <f t="shared" si="110"/>
        <v>7</v>
      </c>
      <c r="BD205" s="58">
        <f t="shared" si="110"/>
        <v>14</v>
      </c>
      <c r="BE205" s="58">
        <f t="shared" si="110"/>
        <v>6</v>
      </c>
      <c r="BF205" s="58">
        <f t="shared" si="110"/>
        <v>13</v>
      </c>
      <c r="BG205" s="58">
        <f t="shared" si="110"/>
        <v>5</v>
      </c>
      <c r="BH205" s="58">
        <f t="shared" si="110"/>
        <v>13</v>
      </c>
      <c r="BI205" s="58">
        <f t="shared" si="110"/>
        <v>6</v>
      </c>
      <c r="BJ205" s="58">
        <f t="shared" si="110"/>
        <v>8</v>
      </c>
      <c r="BK205" s="58">
        <f t="shared" si="110"/>
        <v>15</v>
      </c>
      <c r="BL205" s="58">
        <f t="shared" si="110"/>
        <v>12</v>
      </c>
      <c r="BM205" s="58">
        <f t="shared" si="110"/>
        <v>15</v>
      </c>
      <c r="BN205" s="58">
        <f t="shared" si="110"/>
        <v>13</v>
      </c>
      <c r="BO205" s="58">
        <f t="shared" si="110"/>
        <v>12</v>
      </c>
      <c r="BP205" s="58">
        <f t="shared" si="110"/>
        <v>4</v>
      </c>
      <c r="BQ205" s="58">
        <f t="shared" si="110"/>
        <v>6</v>
      </c>
      <c r="BR205" s="58">
        <f t="shared" ref="BR205:CH205" si="111">SUM(BR186:BR188,BR195:BR197)</f>
        <v>4</v>
      </c>
      <c r="BS205" s="58">
        <f t="shared" si="111"/>
        <v>9</v>
      </c>
      <c r="BT205" s="58">
        <f t="shared" si="111"/>
        <v>10</v>
      </c>
      <c r="BU205" s="58">
        <f t="shared" si="111"/>
        <v>9</v>
      </c>
      <c r="BV205" s="58">
        <f t="shared" si="111"/>
        <v>15</v>
      </c>
      <c r="BW205" s="58">
        <f t="shared" si="111"/>
        <v>13</v>
      </c>
      <c r="BX205" s="58">
        <f t="shared" si="111"/>
        <v>8</v>
      </c>
      <c r="BY205" s="58">
        <f t="shared" si="111"/>
        <v>10</v>
      </c>
      <c r="BZ205" s="58">
        <f t="shared" si="111"/>
        <v>9</v>
      </c>
      <c r="CA205" s="58">
        <f t="shared" si="111"/>
        <v>6</v>
      </c>
      <c r="CB205" s="58">
        <f t="shared" si="111"/>
        <v>9</v>
      </c>
      <c r="CC205" s="58">
        <f t="shared" si="111"/>
        <v>3</v>
      </c>
      <c r="CD205" s="58">
        <f t="shared" si="111"/>
        <v>12</v>
      </c>
      <c r="CE205" s="58">
        <f t="shared" si="111"/>
        <v>12</v>
      </c>
      <c r="CF205" s="58">
        <f t="shared" si="111"/>
        <v>10</v>
      </c>
      <c r="CG205" s="58">
        <f t="shared" si="111"/>
        <v>18</v>
      </c>
      <c r="CH205" s="58">
        <f t="shared" si="111"/>
        <v>11</v>
      </c>
      <c r="CI205" s="58"/>
      <c r="CJ205" s="43"/>
    </row>
    <row r="206" spans="1:88" s="38" customFormat="1" ht="15.75" thickBot="1" x14ac:dyDescent="0.3">
      <c r="A206" s="41" t="s">
        <v>289</v>
      </c>
      <c r="B206" s="42">
        <f>SUM(B189:B191)</f>
        <v>1.1585365853658538</v>
      </c>
      <c r="C206" s="42">
        <f>SUM(C189:C191)</f>
        <v>1.6333333333333333</v>
      </c>
      <c r="D206" s="35" t="s">
        <v>174</v>
      </c>
      <c r="E206" s="58">
        <f>SUM(E189:E191)</f>
        <v>2</v>
      </c>
      <c r="F206" s="58">
        <f t="shared" ref="F206:BQ206" si="112">SUM(F189:F191)</f>
        <v>2</v>
      </c>
      <c r="G206" s="58">
        <f t="shared" si="112"/>
        <v>0</v>
      </c>
      <c r="H206" s="58">
        <f t="shared" si="112"/>
        <v>1</v>
      </c>
      <c r="I206" s="58">
        <f t="shared" si="112"/>
        <v>1</v>
      </c>
      <c r="J206" s="58">
        <f t="shared" si="112"/>
        <v>1</v>
      </c>
      <c r="K206" s="58">
        <f t="shared" si="112"/>
        <v>1</v>
      </c>
      <c r="L206" s="58">
        <f t="shared" si="112"/>
        <v>0</v>
      </c>
      <c r="M206" s="58">
        <f t="shared" si="112"/>
        <v>0</v>
      </c>
      <c r="N206" s="58">
        <f t="shared" si="112"/>
        <v>3</v>
      </c>
      <c r="O206" s="58">
        <f t="shared" si="112"/>
        <v>1</v>
      </c>
      <c r="P206" s="58">
        <f t="shared" si="112"/>
        <v>0</v>
      </c>
      <c r="Q206" s="58">
        <f t="shared" si="112"/>
        <v>0</v>
      </c>
      <c r="R206" s="58">
        <f t="shared" si="112"/>
        <v>2</v>
      </c>
      <c r="S206" s="58">
        <f t="shared" si="112"/>
        <v>1</v>
      </c>
      <c r="T206" s="58">
        <f t="shared" si="112"/>
        <v>0</v>
      </c>
      <c r="U206" s="58">
        <f t="shared" si="112"/>
        <v>0</v>
      </c>
      <c r="V206" s="58">
        <f t="shared" si="112"/>
        <v>0</v>
      </c>
      <c r="W206" s="58">
        <f t="shared" si="112"/>
        <v>2</v>
      </c>
      <c r="X206" s="58">
        <f t="shared" si="112"/>
        <v>2</v>
      </c>
      <c r="Y206" s="58">
        <f t="shared" si="112"/>
        <v>0</v>
      </c>
      <c r="Z206" s="58">
        <f t="shared" si="112"/>
        <v>1</v>
      </c>
      <c r="AA206" s="58">
        <f t="shared" si="112"/>
        <v>1</v>
      </c>
      <c r="AB206" s="58">
        <f t="shared" si="112"/>
        <v>0</v>
      </c>
      <c r="AC206" s="58">
        <f t="shared" si="112"/>
        <v>0</v>
      </c>
      <c r="AD206" s="58">
        <f t="shared" si="112"/>
        <v>0</v>
      </c>
      <c r="AE206" s="58">
        <f t="shared" si="112"/>
        <v>1</v>
      </c>
      <c r="AF206" s="58">
        <f t="shared" si="112"/>
        <v>0</v>
      </c>
      <c r="AG206" s="58">
        <f t="shared" si="112"/>
        <v>0</v>
      </c>
      <c r="AH206" s="58">
        <f t="shared" si="112"/>
        <v>0</v>
      </c>
      <c r="AI206" s="58">
        <f t="shared" si="112"/>
        <v>0</v>
      </c>
      <c r="AJ206" s="58">
        <f t="shared" si="112"/>
        <v>2</v>
      </c>
      <c r="AK206" s="58">
        <f t="shared" si="112"/>
        <v>1</v>
      </c>
      <c r="AL206" s="58">
        <f t="shared" si="112"/>
        <v>1</v>
      </c>
      <c r="AM206" s="58">
        <f t="shared" si="112"/>
        <v>1</v>
      </c>
      <c r="AN206" s="58">
        <f t="shared" si="112"/>
        <v>2</v>
      </c>
      <c r="AO206" s="58">
        <f t="shared" si="112"/>
        <v>0</v>
      </c>
      <c r="AP206" s="58">
        <f t="shared" si="112"/>
        <v>1</v>
      </c>
      <c r="AQ206" s="58">
        <f t="shared" si="112"/>
        <v>0</v>
      </c>
      <c r="AR206" s="58">
        <f t="shared" si="112"/>
        <v>1</v>
      </c>
      <c r="AS206" s="58">
        <f t="shared" si="112"/>
        <v>1</v>
      </c>
      <c r="AT206" s="58">
        <f t="shared" si="112"/>
        <v>1</v>
      </c>
      <c r="AU206" s="58">
        <f t="shared" si="112"/>
        <v>0</v>
      </c>
      <c r="AV206" s="58">
        <f t="shared" si="112"/>
        <v>3</v>
      </c>
      <c r="AW206" s="58">
        <f t="shared" si="112"/>
        <v>5</v>
      </c>
      <c r="AX206" s="58">
        <f t="shared" si="112"/>
        <v>2</v>
      </c>
      <c r="AY206" s="58">
        <f t="shared" si="112"/>
        <v>4</v>
      </c>
      <c r="AZ206" s="58">
        <f t="shared" si="112"/>
        <v>3</v>
      </c>
      <c r="BA206" s="58">
        <f t="shared" si="112"/>
        <v>1</v>
      </c>
      <c r="BB206" s="58">
        <f t="shared" si="112"/>
        <v>1</v>
      </c>
      <c r="BC206" s="58">
        <f t="shared" si="112"/>
        <v>1</v>
      </c>
      <c r="BD206" s="58">
        <f t="shared" si="112"/>
        <v>5</v>
      </c>
      <c r="BE206" s="58">
        <f t="shared" si="112"/>
        <v>1</v>
      </c>
      <c r="BF206" s="58">
        <f t="shared" si="112"/>
        <v>4</v>
      </c>
      <c r="BG206" s="58">
        <f t="shared" si="112"/>
        <v>1</v>
      </c>
      <c r="BH206" s="58">
        <f t="shared" si="112"/>
        <v>4</v>
      </c>
      <c r="BI206" s="58">
        <f t="shared" si="112"/>
        <v>0</v>
      </c>
      <c r="BJ206" s="58">
        <f t="shared" si="112"/>
        <v>1</v>
      </c>
      <c r="BK206" s="58">
        <f t="shared" si="112"/>
        <v>0</v>
      </c>
      <c r="BL206" s="58">
        <f t="shared" si="112"/>
        <v>4</v>
      </c>
      <c r="BM206" s="58">
        <f t="shared" si="112"/>
        <v>2</v>
      </c>
      <c r="BN206" s="58">
        <f t="shared" si="112"/>
        <v>2</v>
      </c>
      <c r="BO206" s="58">
        <f t="shared" si="112"/>
        <v>0</v>
      </c>
      <c r="BP206" s="58">
        <f t="shared" si="112"/>
        <v>0</v>
      </c>
      <c r="BQ206" s="58">
        <f t="shared" si="112"/>
        <v>0</v>
      </c>
      <c r="BR206" s="58">
        <f t="shared" ref="BR206:CI206" si="113">SUM(BR189:BR191)</f>
        <v>1</v>
      </c>
      <c r="BS206" s="58">
        <f t="shared" si="113"/>
        <v>2</v>
      </c>
      <c r="BT206" s="58">
        <f t="shared" si="113"/>
        <v>0</v>
      </c>
      <c r="BU206" s="58">
        <f t="shared" si="113"/>
        <v>0</v>
      </c>
      <c r="BV206" s="58">
        <f t="shared" si="113"/>
        <v>1</v>
      </c>
      <c r="BW206" s="58">
        <f t="shared" si="113"/>
        <v>1</v>
      </c>
      <c r="BX206" s="58">
        <f t="shared" si="113"/>
        <v>1</v>
      </c>
      <c r="BY206" s="58">
        <f t="shared" si="113"/>
        <v>2</v>
      </c>
      <c r="BZ206" s="58">
        <f t="shared" si="113"/>
        <v>0</v>
      </c>
      <c r="CA206" s="58">
        <f t="shared" si="113"/>
        <v>2</v>
      </c>
      <c r="CB206" s="58">
        <f t="shared" si="113"/>
        <v>0</v>
      </c>
      <c r="CC206" s="58">
        <f t="shared" si="113"/>
        <v>2</v>
      </c>
      <c r="CD206" s="58">
        <f t="shared" si="113"/>
        <v>0</v>
      </c>
      <c r="CE206" s="58">
        <f t="shared" si="113"/>
        <v>0</v>
      </c>
      <c r="CF206" s="58">
        <f t="shared" si="113"/>
        <v>1</v>
      </c>
      <c r="CG206" s="58">
        <f t="shared" si="113"/>
        <v>2</v>
      </c>
      <c r="CH206" s="58">
        <f t="shared" si="113"/>
        <v>3</v>
      </c>
      <c r="CI206" s="58">
        <f t="shared" si="113"/>
        <v>1</v>
      </c>
      <c r="CJ206" s="43"/>
    </row>
    <row r="207" spans="1:88" s="23" customFormat="1" x14ac:dyDescent="0.25">
      <c r="A207" s="17" t="s">
        <v>290</v>
      </c>
      <c r="B207" s="40">
        <f>SUM(B192:B194)</f>
        <v>1.1097560975609757</v>
      </c>
      <c r="C207" s="40">
        <f>SUM(C192:C194)</f>
        <v>1.2333333333333334</v>
      </c>
      <c r="D207" s="20" t="s">
        <v>172</v>
      </c>
      <c r="E207" s="19">
        <f>SUM(E192:E194)</f>
        <v>1</v>
      </c>
      <c r="F207" s="19">
        <f t="shared" ref="F207:BQ207" si="114">SUM(F192:F194)</f>
        <v>0</v>
      </c>
      <c r="G207" s="19">
        <f t="shared" si="114"/>
        <v>1</v>
      </c>
      <c r="H207" s="19">
        <f t="shared" si="114"/>
        <v>1</v>
      </c>
      <c r="I207" s="19">
        <f t="shared" si="114"/>
        <v>1</v>
      </c>
      <c r="J207" s="19">
        <f t="shared" si="114"/>
        <v>0</v>
      </c>
      <c r="K207" s="19">
        <f t="shared" si="114"/>
        <v>1</v>
      </c>
      <c r="L207" s="19">
        <f t="shared" si="114"/>
        <v>2</v>
      </c>
      <c r="M207" s="19">
        <f t="shared" si="114"/>
        <v>2</v>
      </c>
      <c r="N207" s="19">
        <f t="shared" si="114"/>
        <v>0</v>
      </c>
      <c r="O207" s="19">
        <f t="shared" si="114"/>
        <v>0</v>
      </c>
      <c r="P207" s="19">
        <f t="shared" si="114"/>
        <v>1</v>
      </c>
      <c r="Q207" s="19">
        <f t="shared" si="114"/>
        <v>0</v>
      </c>
      <c r="R207" s="19">
        <f t="shared" si="114"/>
        <v>1</v>
      </c>
      <c r="S207" s="19">
        <f t="shared" si="114"/>
        <v>1</v>
      </c>
      <c r="T207" s="19">
        <f t="shared" si="114"/>
        <v>0</v>
      </c>
      <c r="U207" s="19">
        <f t="shared" si="114"/>
        <v>3</v>
      </c>
      <c r="V207" s="19">
        <f t="shared" si="114"/>
        <v>1</v>
      </c>
      <c r="W207" s="19">
        <f t="shared" si="114"/>
        <v>0</v>
      </c>
      <c r="X207" s="19">
        <f t="shared" si="114"/>
        <v>1</v>
      </c>
      <c r="Y207" s="19">
        <f t="shared" si="114"/>
        <v>0</v>
      </c>
      <c r="Z207" s="19">
        <f t="shared" si="114"/>
        <v>0</v>
      </c>
      <c r="AA207" s="19">
        <f t="shared" si="114"/>
        <v>1</v>
      </c>
      <c r="AB207" s="19">
        <f t="shared" si="114"/>
        <v>0</v>
      </c>
      <c r="AC207" s="19">
        <f t="shared" si="114"/>
        <v>2</v>
      </c>
      <c r="AD207" s="19">
        <f t="shared" si="114"/>
        <v>2</v>
      </c>
      <c r="AE207" s="19">
        <f t="shared" si="114"/>
        <v>2</v>
      </c>
      <c r="AF207" s="19">
        <f t="shared" si="114"/>
        <v>4</v>
      </c>
      <c r="AG207" s="19">
        <f t="shared" si="114"/>
        <v>0</v>
      </c>
      <c r="AH207" s="19">
        <f t="shared" si="114"/>
        <v>2</v>
      </c>
      <c r="AI207" s="19">
        <f t="shared" si="114"/>
        <v>0</v>
      </c>
      <c r="AJ207" s="19">
        <f t="shared" si="114"/>
        <v>1</v>
      </c>
      <c r="AK207" s="19">
        <f t="shared" si="114"/>
        <v>1</v>
      </c>
      <c r="AL207" s="19">
        <f t="shared" si="114"/>
        <v>0</v>
      </c>
      <c r="AM207" s="19">
        <f t="shared" si="114"/>
        <v>3</v>
      </c>
      <c r="AN207" s="19">
        <f t="shared" si="114"/>
        <v>2</v>
      </c>
      <c r="AO207" s="19">
        <f t="shared" si="114"/>
        <v>0</v>
      </c>
      <c r="AP207" s="19">
        <f t="shared" si="114"/>
        <v>2</v>
      </c>
      <c r="AQ207" s="19">
        <f t="shared" si="114"/>
        <v>0</v>
      </c>
      <c r="AR207" s="19">
        <f t="shared" si="114"/>
        <v>2</v>
      </c>
      <c r="AS207" s="19">
        <f t="shared" si="114"/>
        <v>2</v>
      </c>
      <c r="AT207" s="19">
        <f t="shared" si="114"/>
        <v>1</v>
      </c>
      <c r="AU207" s="19">
        <f t="shared" si="114"/>
        <v>0</v>
      </c>
      <c r="AV207" s="19">
        <f t="shared" si="114"/>
        <v>2</v>
      </c>
      <c r="AW207" s="19">
        <f t="shared" si="114"/>
        <v>0</v>
      </c>
      <c r="AX207" s="19">
        <f t="shared" si="114"/>
        <v>2</v>
      </c>
      <c r="AY207" s="19">
        <f t="shared" si="114"/>
        <v>5</v>
      </c>
      <c r="AZ207" s="19">
        <f t="shared" si="114"/>
        <v>1</v>
      </c>
      <c r="BA207" s="19">
        <f t="shared" si="114"/>
        <v>1</v>
      </c>
      <c r="BB207" s="19">
        <f t="shared" si="114"/>
        <v>1</v>
      </c>
      <c r="BC207" s="19">
        <f t="shared" si="114"/>
        <v>1</v>
      </c>
      <c r="BD207" s="19">
        <f t="shared" si="114"/>
        <v>0</v>
      </c>
      <c r="BE207" s="19">
        <f t="shared" si="114"/>
        <v>1</v>
      </c>
      <c r="BF207" s="19">
        <f t="shared" si="114"/>
        <v>1</v>
      </c>
      <c r="BG207" s="19">
        <f t="shared" si="114"/>
        <v>3</v>
      </c>
      <c r="BH207" s="19">
        <f t="shared" si="114"/>
        <v>1</v>
      </c>
      <c r="BI207" s="19">
        <f t="shared" si="114"/>
        <v>0</v>
      </c>
      <c r="BJ207" s="19">
        <f t="shared" si="114"/>
        <v>0</v>
      </c>
      <c r="BK207" s="19">
        <f t="shared" si="114"/>
        <v>2</v>
      </c>
      <c r="BL207" s="19">
        <f t="shared" si="114"/>
        <v>1</v>
      </c>
      <c r="BM207" s="19">
        <f t="shared" si="114"/>
        <v>1</v>
      </c>
      <c r="BN207" s="19">
        <f t="shared" si="114"/>
        <v>0</v>
      </c>
      <c r="BO207" s="19">
        <f t="shared" si="114"/>
        <v>1</v>
      </c>
      <c r="BP207" s="19">
        <f t="shared" si="114"/>
        <v>4</v>
      </c>
      <c r="BQ207" s="19">
        <f t="shared" si="114"/>
        <v>2</v>
      </c>
      <c r="BR207" s="19">
        <f t="shared" ref="BR207:CI207" si="115">SUM(BR192:BR194)</f>
        <v>0</v>
      </c>
      <c r="BS207" s="19">
        <f t="shared" si="115"/>
        <v>0</v>
      </c>
      <c r="BT207" s="19">
        <f t="shared" si="115"/>
        <v>2</v>
      </c>
      <c r="BU207" s="19">
        <f t="shared" si="115"/>
        <v>1</v>
      </c>
      <c r="BV207" s="19">
        <f t="shared" si="115"/>
        <v>0</v>
      </c>
      <c r="BW207" s="19">
        <f t="shared" si="115"/>
        <v>1</v>
      </c>
      <c r="BX207" s="19">
        <f t="shared" si="115"/>
        <v>0</v>
      </c>
      <c r="BY207" s="19">
        <f t="shared" si="115"/>
        <v>0</v>
      </c>
      <c r="BZ207" s="19">
        <f t="shared" si="115"/>
        <v>5</v>
      </c>
      <c r="CA207" s="19">
        <f t="shared" si="115"/>
        <v>2</v>
      </c>
      <c r="CB207" s="19">
        <f t="shared" si="115"/>
        <v>0</v>
      </c>
      <c r="CC207" s="19">
        <f t="shared" si="115"/>
        <v>2</v>
      </c>
      <c r="CD207" s="19">
        <f t="shared" si="115"/>
        <v>0</v>
      </c>
      <c r="CE207" s="19">
        <f t="shared" si="115"/>
        <v>1</v>
      </c>
      <c r="CF207" s="19">
        <f t="shared" si="115"/>
        <v>2</v>
      </c>
      <c r="CG207" s="19">
        <f t="shared" si="115"/>
        <v>0</v>
      </c>
      <c r="CH207" s="19">
        <f t="shared" si="115"/>
        <v>1</v>
      </c>
      <c r="CI207" s="19">
        <f t="shared" si="115"/>
        <v>2</v>
      </c>
      <c r="CJ207" s="39"/>
    </row>
    <row r="208" spans="1:88" ht="15.75" thickBot="1" x14ac:dyDescent="0.3">
      <c r="A208" s="15"/>
      <c r="B208" s="3"/>
      <c r="C208" s="3"/>
      <c r="D208" s="9"/>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row>
    <row r="209" spans="1:88" s="58" customFormat="1" ht="30" customHeight="1" thickBot="1" x14ac:dyDescent="0.3">
      <c r="A209" s="41" t="s">
        <v>193</v>
      </c>
      <c r="B209" s="41" t="s">
        <v>309</v>
      </c>
      <c r="C209" s="41" t="s">
        <v>51</v>
      </c>
      <c r="D209" s="56" t="s">
        <v>53</v>
      </c>
      <c r="E209" s="57"/>
      <c r="F209" s="57"/>
      <c r="G209" s="57"/>
      <c r="H209" s="57"/>
      <c r="I209" s="57"/>
      <c r="J209" s="57"/>
      <c r="K209" s="57"/>
      <c r="L209" s="57"/>
      <c r="M209" s="57"/>
      <c r="N209" s="57"/>
      <c r="O209" s="56"/>
      <c r="P209" s="56"/>
      <c r="Q209" s="56"/>
      <c r="R209" s="56"/>
      <c r="S209" s="56"/>
      <c r="T209" s="56"/>
      <c r="Y209" s="57" t="s">
        <v>21</v>
      </c>
      <c r="Z209" s="57" t="s">
        <v>22</v>
      </c>
      <c r="AA209" s="57" t="s">
        <v>23</v>
      </c>
      <c r="AB209" s="57" t="s">
        <v>24</v>
      </c>
      <c r="AC209" s="57" t="s">
        <v>25</v>
      </c>
      <c r="AD209" s="57" t="s">
        <v>26</v>
      </c>
      <c r="AE209" s="57" t="s">
        <v>27</v>
      </c>
      <c r="AF209" s="57" t="s">
        <v>28</v>
      </c>
      <c r="AG209" s="57" t="s">
        <v>29</v>
      </c>
      <c r="AH209" s="57" t="s">
        <v>30</v>
      </c>
      <c r="AI209" s="56" t="s">
        <v>31</v>
      </c>
      <c r="AJ209" s="56" t="s">
        <v>32</v>
      </c>
      <c r="AK209" s="56" t="s">
        <v>33</v>
      </c>
      <c r="AL209" s="56" t="s">
        <v>34</v>
      </c>
      <c r="AM209" s="56" t="s">
        <v>35</v>
      </c>
      <c r="AN209" s="56" t="s">
        <v>36</v>
      </c>
      <c r="AO209" s="58">
        <v>1973</v>
      </c>
      <c r="AP209" s="58">
        <v>1974</v>
      </c>
      <c r="AQ209" s="58">
        <v>1975</v>
      </c>
      <c r="AR209" s="58">
        <v>1976</v>
      </c>
      <c r="AS209" s="58">
        <v>1977</v>
      </c>
      <c r="AT209" s="58">
        <v>1978</v>
      </c>
      <c r="AU209" s="58">
        <v>1979</v>
      </c>
      <c r="AV209" s="58">
        <v>1980</v>
      </c>
      <c r="AW209" s="58">
        <v>1981</v>
      </c>
      <c r="AX209" s="58">
        <v>1982</v>
      </c>
      <c r="AY209" s="58">
        <v>1983</v>
      </c>
      <c r="AZ209" s="58">
        <v>1984</v>
      </c>
      <c r="BA209" s="58">
        <v>1985</v>
      </c>
      <c r="BB209" s="58">
        <v>1986</v>
      </c>
      <c r="BC209" s="58">
        <v>1987</v>
      </c>
      <c r="BD209" s="58">
        <v>1988</v>
      </c>
      <c r="BE209" s="58">
        <v>1989</v>
      </c>
      <c r="BF209" s="58">
        <v>1990</v>
      </c>
      <c r="BG209" s="58">
        <v>1991</v>
      </c>
      <c r="BH209" s="58">
        <v>1992</v>
      </c>
      <c r="BI209" s="58">
        <v>1993</v>
      </c>
      <c r="BJ209" s="58">
        <v>1994</v>
      </c>
      <c r="BK209" s="58">
        <v>1995</v>
      </c>
      <c r="BL209" s="58">
        <v>1996</v>
      </c>
      <c r="BM209" s="58">
        <v>1997</v>
      </c>
      <c r="BN209" s="58">
        <v>1998</v>
      </c>
      <c r="BO209" s="58">
        <v>1999</v>
      </c>
      <c r="BP209" s="58">
        <v>2000</v>
      </c>
      <c r="BQ209" s="58">
        <v>2001</v>
      </c>
      <c r="BR209" s="58">
        <v>2002</v>
      </c>
      <c r="BS209" s="58">
        <v>2003</v>
      </c>
      <c r="BT209" s="58">
        <v>2004</v>
      </c>
      <c r="BU209" s="58">
        <v>2005</v>
      </c>
      <c r="BV209" s="58">
        <v>2006</v>
      </c>
      <c r="BW209" s="58">
        <v>2007</v>
      </c>
      <c r="BX209" s="58">
        <v>2008</v>
      </c>
      <c r="BY209" s="58">
        <v>2009</v>
      </c>
      <c r="BZ209" s="58">
        <v>2010</v>
      </c>
      <c r="CA209" s="58">
        <v>2011</v>
      </c>
      <c r="CB209" s="58">
        <v>2012</v>
      </c>
      <c r="CC209" s="58">
        <v>2013</v>
      </c>
      <c r="CD209" s="58">
        <v>2014</v>
      </c>
      <c r="CE209" s="58">
        <v>2015</v>
      </c>
      <c r="CF209" s="58">
        <v>2016</v>
      </c>
      <c r="CG209" s="58">
        <v>2017</v>
      </c>
      <c r="CH209" s="58">
        <v>2018</v>
      </c>
      <c r="CI209" s="58">
        <v>2019</v>
      </c>
    </row>
    <row r="210" spans="1:88" x14ac:dyDescent="0.25">
      <c r="A210" s="1" t="s">
        <v>37</v>
      </c>
      <c r="B210" s="3">
        <f>AVERAGE(Y210:CH210)</f>
        <v>219.01639344262296</v>
      </c>
      <c r="C210" s="3">
        <f>AVERAGE(AC210:AF210,AH210:BF210)</f>
        <v>234.28571428571428</v>
      </c>
      <c r="D210" s="9" t="s">
        <v>310</v>
      </c>
      <c r="E210" s="3"/>
      <c r="F210" s="3"/>
      <c r="G210" s="3"/>
      <c r="H210" s="3"/>
      <c r="I210" s="3"/>
      <c r="J210" s="3"/>
      <c r="K210" s="3"/>
      <c r="L210" s="3"/>
      <c r="M210" s="3"/>
      <c r="N210" s="3"/>
      <c r="O210" s="3"/>
      <c r="P210" s="3"/>
      <c r="Q210" s="3"/>
      <c r="R210" s="3"/>
      <c r="S210" s="3"/>
      <c r="T210" s="3"/>
      <c r="U210" s="3"/>
      <c r="V210" s="3"/>
      <c r="W210" s="3"/>
      <c r="X210" s="3"/>
      <c r="Y210" s="3">
        <v>110</v>
      </c>
      <c r="Z210" s="3">
        <v>70</v>
      </c>
      <c r="AA210" s="3">
        <v>140</v>
      </c>
      <c r="AB210" s="3">
        <v>140</v>
      </c>
      <c r="AC210" s="3">
        <v>90</v>
      </c>
      <c r="AD210" s="3">
        <v>250</v>
      </c>
      <c r="AE210" s="3">
        <v>290</v>
      </c>
      <c r="AF210" s="3">
        <v>230</v>
      </c>
      <c r="AG210" s="3">
        <v>140</v>
      </c>
      <c r="AH210" s="3">
        <v>160</v>
      </c>
      <c r="AI210" s="3">
        <v>290</v>
      </c>
      <c r="AJ210" s="3">
        <v>290</v>
      </c>
      <c r="AK210" s="3">
        <v>290</v>
      </c>
      <c r="AL210" s="3">
        <v>290</v>
      </c>
      <c r="AM210" s="3">
        <v>290</v>
      </c>
      <c r="AN210" s="3">
        <v>290</v>
      </c>
      <c r="AO210" s="3">
        <v>140</v>
      </c>
      <c r="AP210" s="3">
        <v>180</v>
      </c>
      <c r="AQ210" s="3">
        <v>320</v>
      </c>
      <c r="AR210" s="3">
        <v>270</v>
      </c>
      <c r="AS210" s="3">
        <v>280</v>
      </c>
      <c r="AT210" s="3">
        <v>210</v>
      </c>
      <c r="AU210" s="3">
        <v>280</v>
      </c>
      <c r="AV210" s="3">
        <v>290</v>
      </c>
      <c r="AW210" s="3">
        <v>60</v>
      </c>
      <c r="AX210" s="3">
        <v>270</v>
      </c>
      <c r="AY210" s="3">
        <v>280</v>
      </c>
      <c r="AZ210" s="3">
        <v>250</v>
      </c>
      <c r="BA210" s="3" t="s">
        <v>76</v>
      </c>
      <c r="BB210" s="3">
        <v>140</v>
      </c>
      <c r="BC210" s="3">
        <v>140</v>
      </c>
      <c r="BD210" s="3">
        <v>120</v>
      </c>
      <c r="BE210" s="3">
        <v>280</v>
      </c>
      <c r="BF210" s="3">
        <v>290</v>
      </c>
      <c r="BG210" s="3">
        <v>290</v>
      </c>
      <c r="BH210" s="3">
        <v>170</v>
      </c>
      <c r="BI210" s="3">
        <v>280</v>
      </c>
      <c r="BJ210" s="3">
        <v>260</v>
      </c>
      <c r="BK210" s="3">
        <v>150</v>
      </c>
      <c r="BL210" s="3">
        <v>290</v>
      </c>
      <c r="BM210" s="3">
        <v>190</v>
      </c>
      <c r="BN210" s="3">
        <v>320</v>
      </c>
      <c r="BO210" s="3">
        <v>160</v>
      </c>
      <c r="BP210" s="3">
        <v>140</v>
      </c>
      <c r="BQ210" s="3">
        <v>280</v>
      </c>
      <c r="BR210" s="3">
        <v>280</v>
      </c>
      <c r="BS210" s="3">
        <v>200</v>
      </c>
      <c r="BT210" s="3">
        <v>280</v>
      </c>
      <c r="BU210" s="3">
        <v>290</v>
      </c>
      <c r="BV210" s="3">
        <v>130</v>
      </c>
      <c r="BW210" s="3">
        <v>290</v>
      </c>
      <c r="BX210" s="3">
        <v>300</v>
      </c>
      <c r="BY210" s="3">
        <v>270</v>
      </c>
      <c r="BZ210" s="3">
        <v>130</v>
      </c>
      <c r="CA210" s="3">
        <v>290</v>
      </c>
      <c r="CB210" s="3">
        <v>290</v>
      </c>
      <c r="CC210" s="3">
        <v>80</v>
      </c>
      <c r="CD210" s="3">
        <v>210</v>
      </c>
      <c r="CE210" s="3">
        <v>130</v>
      </c>
      <c r="CF210" s="3">
        <v>170</v>
      </c>
      <c r="CG210" s="2">
        <v>200</v>
      </c>
      <c r="CH210" s="2">
        <v>130</v>
      </c>
      <c r="CI210" s="2">
        <v>210</v>
      </c>
    </row>
    <row r="211" spans="1:88" x14ac:dyDescent="0.25">
      <c r="A211" s="1" t="s">
        <v>38</v>
      </c>
      <c r="B211" s="3">
        <f t="shared" ref="B211:B222" si="116">AVERAGE(Y211:CH211)</f>
        <v>214.03225806451613</v>
      </c>
      <c r="C211" s="3">
        <f>AVERAGE(AC211:BF211)</f>
        <v>217</v>
      </c>
      <c r="D211" s="9" t="s">
        <v>311</v>
      </c>
      <c r="E211" s="3"/>
      <c r="F211" s="3"/>
      <c r="G211" s="3"/>
      <c r="H211" s="3"/>
      <c r="I211" s="3"/>
      <c r="J211" s="3"/>
      <c r="K211" s="3"/>
      <c r="L211" s="3"/>
      <c r="M211" s="3"/>
      <c r="N211" s="3"/>
      <c r="O211" s="3"/>
      <c r="P211" s="3"/>
      <c r="Q211" s="3"/>
      <c r="R211" s="3"/>
      <c r="S211" s="3"/>
      <c r="T211" s="3"/>
      <c r="U211" s="3"/>
      <c r="V211" s="3"/>
      <c r="W211" s="3"/>
      <c r="X211" s="3"/>
      <c r="Y211" s="3">
        <v>270</v>
      </c>
      <c r="Z211" s="3">
        <v>110</v>
      </c>
      <c r="AA211" s="3">
        <v>290</v>
      </c>
      <c r="AB211" s="3">
        <v>270</v>
      </c>
      <c r="AC211" s="3">
        <v>270</v>
      </c>
      <c r="AD211" s="3">
        <v>290</v>
      </c>
      <c r="AE211" s="3">
        <v>160</v>
      </c>
      <c r="AF211" s="3">
        <v>290</v>
      </c>
      <c r="AG211" s="3">
        <v>290</v>
      </c>
      <c r="AH211" s="3">
        <v>290</v>
      </c>
      <c r="AI211" s="3">
        <v>320</v>
      </c>
      <c r="AJ211" s="3">
        <v>200</v>
      </c>
      <c r="AK211" s="3">
        <v>140</v>
      </c>
      <c r="AL211" s="3">
        <v>70</v>
      </c>
      <c r="AM211" s="3">
        <v>290</v>
      </c>
      <c r="AN211" s="3">
        <v>270</v>
      </c>
      <c r="AO211" s="3">
        <v>290</v>
      </c>
      <c r="AP211" s="3">
        <v>290</v>
      </c>
      <c r="AQ211" s="3">
        <v>290</v>
      </c>
      <c r="AR211" s="3">
        <v>230</v>
      </c>
      <c r="AS211" s="3">
        <v>120</v>
      </c>
      <c r="AT211" s="3">
        <v>100</v>
      </c>
      <c r="AU211" s="3">
        <v>170</v>
      </c>
      <c r="AV211" s="3">
        <v>80</v>
      </c>
      <c r="AW211" s="3">
        <v>210</v>
      </c>
      <c r="AX211" s="3">
        <v>120</v>
      </c>
      <c r="AY211" s="3">
        <v>110</v>
      </c>
      <c r="AZ211" s="3">
        <v>130</v>
      </c>
      <c r="BA211" s="3">
        <v>260</v>
      </c>
      <c r="BB211" s="3">
        <v>290</v>
      </c>
      <c r="BC211" s="3">
        <v>300</v>
      </c>
      <c r="BD211" s="3">
        <v>290</v>
      </c>
      <c r="BE211" s="3">
        <v>70</v>
      </c>
      <c r="BF211" s="3">
        <v>280</v>
      </c>
      <c r="BG211" s="3">
        <v>150</v>
      </c>
      <c r="BH211" s="3">
        <v>160</v>
      </c>
      <c r="BI211" s="3">
        <v>290</v>
      </c>
      <c r="BJ211" s="3">
        <v>150</v>
      </c>
      <c r="BK211" s="3">
        <v>70</v>
      </c>
      <c r="BL211" s="3">
        <v>290</v>
      </c>
      <c r="BM211" s="3">
        <v>290</v>
      </c>
      <c r="BN211" s="3">
        <v>120</v>
      </c>
      <c r="BO211" s="3">
        <v>150</v>
      </c>
      <c r="BP211" s="3">
        <v>110</v>
      </c>
      <c r="BQ211" s="3">
        <v>270</v>
      </c>
      <c r="BR211" s="3">
        <v>120</v>
      </c>
      <c r="BS211" s="3">
        <v>290</v>
      </c>
      <c r="BT211" s="3">
        <v>270</v>
      </c>
      <c r="BU211" s="3">
        <v>270</v>
      </c>
      <c r="BV211" s="3">
        <v>290</v>
      </c>
      <c r="BW211" s="3">
        <v>160</v>
      </c>
      <c r="BX211" s="3">
        <v>130</v>
      </c>
      <c r="BY211" s="3">
        <v>90</v>
      </c>
      <c r="BZ211" s="3">
        <v>130</v>
      </c>
      <c r="CA211" s="3">
        <v>290</v>
      </c>
      <c r="CB211" s="3">
        <v>290</v>
      </c>
      <c r="CC211" s="3">
        <v>280</v>
      </c>
      <c r="CD211" s="3">
        <v>180</v>
      </c>
      <c r="CE211" s="3">
        <v>220</v>
      </c>
      <c r="CF211" s="3">
        <v>280</v>
      </c>
      <c r="CG211" s="2">
        <v>210</v>
      </c>
      <c r="CH211" s="2">
        <v>270</v>
      </c>
      <c r="CI211" s="2">
        <v>110</v>
      </c>
    </row>
    <row r="212" spans="1:88" x14ac:dyDescent="0.25">
      <c r="A212" s="1" t="s">
        <v>39</v>
      </c>
      <c r="B212" s="3">
        <f t="shared" si="116"/>
        <v>215.16129032258064</v>
      </c>
      <c r="C212" s="3">
        <f>AVERAGE(AC212:BF212)</f>
        <v>214</v>
      </c>
      <c r="D212" s="9" t="s">
        <v>173</v>
      </c>
      <c r="E212" s="3"/>
      <c r="F212" s="3"/>
      <c r="G212" s="3"/>
      <c r="H212" s="3"/>
      <c r="I212" s="3"/>
      <c r="J212" s="3"/>
      <c r="K212" s="3"/>
      <c r="L212" s="3"/>
      <c r="M212" s="3"/>
      <c r="N212" s="3"/>
      <c r="O212" s="3"/>
      <c r="P212" s="3"/>
      <c r="Q212" s="3"/>
      <c r="R212" s="3"/>
      <c r="S212" s="3"/>
      <c r="T212" s="3"/>
      <c r="U212" s="3"/>
      <c r="V212" s="3"/>
      <c r="W212" s="3"/>
      <c r="X212" s="3"/>
      <c r="Y212" s="3">
        <v>270</v>
      </c>
      <c r="Z212" s="3">
        <v>160</v>
      </c>
      <c r="AA212" s="3">
        <v>270</v>
      </c>
      <c r="AB212" s="3">
        <v>250</v>
      </c>
      <c r="AC212" s="3">
        <v>110</v>
      </c>
      <c r="AD212" s="3">
        <v>270</v>
      </c>
      <c r="AE212" s="3">
        <v>160</v>
      </c>
      <c r="AF212" s="3">
        <v>140</v>
      </c>
      <c r="AG212" s="3">
        <v>270</v>
      </c>
      <c r="AH212" s="3">
        <v>140</v>
      </c>
      <c r="AI212" s="3">
        <v>160</v>
      </c>
      <c r="AJ212" s="3">
        <v>270</v>
      </c>
      <c r="AK212" s="3">
        <v>290</v>
      </c>
      <c r="AL212" s="3">
        <v>270</v>
      </c>
      <c r="AM212" s="3">
        <v>140</v>
      </c>
      <c r="AN212" s="3">
        <v>200</v>
      </c>
      <c r="AO212" s="3">
        <v>140</v>
      </c>
      <c r="AP212" s="3">
        <v>200</v>
      </c>
      <c r="AQ212" s="3">
        <v>290</v>
      </c>
      <c r="AR212" s="3">
        <v>290</v>
      </c>
      <c r="AS212" s="3">
        <v>170</v>
      </c>
      <c r="AT212" s="3">
        <v>290</v>
      </c>
      <c r="AU212" s="3">
        <v>290</v>
      </c>
      <c r="AV212" s="3">
        <v>290</v>
      </c>
      <c r="AW212" s="3">
        <v>270</v>
      </c>
      <c r="AX212" s="3">
        <v>280</v>
      </c>
      <c r="AY212" s="3">
        <v>140</v>
      </c>
      <c r="AZ212" s="3">
        <v>80</v>
      </c>
      <c r="BA212" s="3">
        <v>200</v>
      </c>
      <c r="BB212" s="3">
        <v>270</v>
      </c>
      <c r="BC212" s="3">
        <v>290</v>
      </c>
      <c r="BD212" s="3">
        <v>130</v>
      </c>
      <c r="BE212" s="3">
        <v>120</v>
      </c>
      <c r="BF212" s="3">
        <v>260</v>
      </c>
      <c r="BG212" s="3">
        <v>280</v>
      </c>
      <c r="BH212" s="3">
        <v>280</v>
      </c>
      <c r="BI212" s="3">
        <v>300</v>
      </c>
      <c r="BJ212" s="3">
        <v>150</v>
      </c>
      <c r="BK212" s="3">
        <v>140</v>
      </c>
      <c r="BL212" s="3">
        <v>290</v>
      </c>
      <c r="BM212" s="3">
        <v>150</v>
      </c>
      <c r="BN212" s="3">
        <v>150</v>
      </c>
      <c r="BO212" s="3">
        <v>140</v>
      </c>
      <c r="BP212" s="3">
        <v>130</v>
      </c>
      <c r="BQ212" s="3">
        <v>230</v>
      </c>
      <c r="BR212" s="3">
        <v>190</v>
      </c>
      <c r="BS212" s="3">
        <v>140</v>
      </c>
      <c r="BT212" s="3">
        <v>280</v>
      </c>
      <c r="BU212" s="3">
        <v>180</v>
      </c>
      <c r="BV212" s="3">
        <v>300</v>
      </c>
      <c r="BW212" s="3">
        <v>300</v>
      </c>
      <c r="BX212" s="3">
        <v>290</v>
      </c>
      <c r="BY212" s="3">
        <v>280</v>
      </c>
      <c r="BZ212" s="3">
        <v>290</v>
      </c>
      <c r="CA212" s="3">
        <v>200</v>
      </c>
      <c r="CB212" s="3">
        <v>130</v>
      </c>
      <c r="CC212" s="3">
        <v>270</v>
      </c>
      <c r="CD212" s="3">
        <v>190</v>
      </c>
      <c r="CE212" s="3">
        <v>140</v>
      </c>
      <c r="CF212" s="3">
        <v>70</v>
      </c>
      <c r="CG212" s="2">
        <v>200</v>
      </c>
      <c r="CH212" s="2">
        <v>280</v>
      </c>
      <c r="CI212" s="2">
        <v>140</v>
      </c>
    </row>
    <row r="213" spans="1:88" x14ac:dyDescent="0.25">
      <c r="A213" s="1" t="s">
        <v>40</v>
      </c>
      <c r="B213" s="3">
        <f t="shared" si="116"/>
        <v>231.93548387096774</v>
      </c>
      <c r="C213" s="3">
        <f>AVERAGE(AC213:BF213)</f>
        <v>238.33333333333334</v>
      </c>
      <c r="D213" s="9" t="s">
        <v>160</v>
      </c>
      <c r="E213" s="3"/>
      <c r="F213" s="3"/>
      <c r="G213" s="3"/>
      <c r="H213" s="3"/>
      <c r="I213" s="3"/>
      <c r="J213" s="3"/>
      <c r="K213" s="3"/>
      <c r="L213" s="3"/>
      <c r="M213" s="3"/>
      <c r="N213" s="3"/>
      <c r="O213" s="3"/>
      <c r="P213" s="3"/>
      <c r="Q213" s="3"/>
      <c r="R213" s="3"/>
      <c r="S213" s="3"/>
      <c r="T213" s="3"/>
      <c r="U213" s="3"/>
      <c r="V213" s="3"/>
      <c r="W213" s="3"/>
      <c r="X213" s="3"/>
      <c r="Y213" s="3">
        <v>140</v>
      </c>
      <c r="Z213" s="3">
        <v>180</v>
      </c>
      <c r="AA213" s="3">
        <v>270</v>
      </c>
      <c r="AB213" s="3">
        <v>140</v>
      </c>
      <c r="AC213" s="3">
        <v>270</v>
      </c>
      <c r="AD213" s="3">
        <v>290</v>
      </c>
      <c r="AE213" s="3">
        <v>70</v>
      </c>
      <c r="AF213" s="3">
        <v>290</v>
      </c>
      <c r="AG213" s="3">
        <v>250</v>
      </c>
      <c r="AH213" s="3">
        <v>320</v>
      </c>
      <c r="AI213" s="3">
        <v>270</v>
      </c>
      <c r="AJ213" s="3">
        <v>320</v>
      </c>
      <c r="AK213" s="3">
        <v>290</v>
      </c>
      <c r="AL213" s="3">
        <v>270</v>
      </c>
      <c r="AM213" s="3">
        <v>290</v>
      </c>
      <c r="AN213" s="3">
        <v>270</v>
      </c>
      <c r="AO213" s="3">
        <v>270</v>
      </c>
      <c r="AP213" s="3">
        <v>290</v>
      </c>
      <c r="AQ213" s="3">
        <v>290</v>
      </c>
      <c r="AR213" s="3">
        <v>290</v>
      </c>
      <c r="AS213" s="3">
        <v>280</v>
      </c>
      <c r="AT213" s="3">
        <v>290</v>
      </c>
      <c r="AU213" s="3">
        <v>70</v>
      </c>
      <c r="AV213" s="3">
        <v>170</v>
      </c>
      <c r="AW213" s="3">
        <v>280</v>
      </c>
      <c r="AX213" s="3">
        <v>120</v>
      </c>
      <c r="AY213" s="3">
        <v>270</v>
      </c>
      <c r="AZ213" s="3">
        <v>120</v>
      </c>
      <c r="BA213" s="3">
        <v>280</v>
      </c>
      <c r="BB213" s="3">
        <v>280</v>
      </c>
      <c r="BC213" s="3">
        <v>270</v>
      </c>
      <c r="BD213" s="3">
        <v>130</v>
      </c>
      <c r="BE213" s="3">
        <v>90</v>
      </c>
      <c r="BF213" s="3">
        <v>160</v>
      </c>
      <c r="BG213" s="3">
        <v>90</v>
      </c>
      <c r="BH213" s="3">
        <v>270</v>
      </c>
      <c r="BI213" s="3">
        <v>120</v>
      </c>
      <c r="BJ213" s="3">
        <v>270</v>
      </c>
      <c r="BK213" s="3">
        <v>80</v>
      </c>
      <c r="BL213" s="3">
        <v>130</v>
      </c>
      <c r="BM213" s="3">
        <v>290</v>
      </c>
      <c r="BN213" s="3">
        <v>230</v>
      </c>
      <c r="BO213" s="3">
        <v>290</v>
      </c>
      <c r="BP213" s="3">
        <v>300</v>
      </c>
      <c r="BQ213" s="3">
        <v>210</v>
      </c>
      <c r="BR213" s="3">
        <v>300</v>
      </c>
      <c r="BS213" s="3">
        <v>290</v>
      </c>
      <c r="BT213" s="3">
        <v>300</v>
      </c>
      <c r="BU213" s="3">
        <v>130</v>
      </c>
      <c r="BV213" s="3">
        <v>240</v>
      </c>
      <c r="BW213" s="3">
        <v>310</v>
      </c>
      <c r="BX213" s="3">
        <v>280</v>
      </c>
      <c r="BY213" s="3">
        <v>290</v>
      </c>
      <c r="BZ213" s="3">
        <v>290</v>
      </c>
      <c r="CA213" s="3">
        <v>290</v>
      </c>
      <c r="CB213" s="3">
        <v>240</v>
      </c>
      <c r="CC213" s="3">
        <v>290</v>
      </c>
      <c r="CD213" s="3">
        <v>190</v>
      </c>
      <c r="CE213" s="3">
        <v>210</v>
      </c>
      <c r="CF213" s="3">
        <v>300</v>
      </c>
      <c r="CG213" s="2">
        <v>150</v>
      </c>
      <c r="CH213" s="2">
        <v>120</v>
      </c>
      <c r="CI213" s="2">
        <v>280</v>
      </c>
    </row>
    <row r="214" spans="1:88" x14ac:dyDescent="0.25">
      <c r="A214" s="1" t="s">
        <v>41</v>
      </c>
      <c r="B214" s="3">
        <f t="shared" si="116"/>
        <v>242.58064516129033</v>
      </c>
      <c r="C214" s="3">
        <f>AVERAGE(AC214:BF214)</f>
        <v>241.33333333333334</v>
      </c>
      <c r="D214" s="9" t="s">
        <v>171</v>
      </c>
      <c r="E214" s="3"/>
      <c r="F214" s="3"/>
      <c r="G214" s="3"/>
      <c r="H214" s="3"/>
      <c r="I214" s="3"/>
      <c r="J214" s="3"/>
      <c r="K214" s="3"/>
      <c r="L214" s="3"/>
      <c r="M214" s="3"/>
      <c r="N214" s="3"/>
      <c r="O214" s="3"/>
      <c r="P214" s="3"/>
      <c r="Q214" s="3"/>
      <c r="R214" s="3"/>
      <c r="S214" s="3"/>
      <c r="T214" s="3"/>
      <c r="U214" s="3"/>
      <c r="V214" s="3"/>
      <c r="W214" s="3"/>
      <c r="X214" s="3"/>
      <c r="Y214" s="3">
        <v>70</v>
      </c>
      <c r="Z214" s="3">
        <v>270</v>
      </c>
      <c r="AA214" s="3">
        <v>270</v>
      </c>
      <c r="AB214" s="3">
        <v>90</v>
      </c>
      <c r="AC214" s="3">
        <v>70</v>
      </c>
      <c r="AD214" s="3">
        <v>250</v>
      </c>
      <c r="AE214" s="3">
        <v>110</v>
      </c>
      <c r="AF214" s="3">
        <v>290</v>
      </c>
      <c r="AG214" s="3">
        <v>270</v>
      </c>
      <c r="AH214" s="3">
        <v>160</v>
      </c>
      <c r="AI214" s="3">
        <v>180</v>
      </c>
      <c r="AJ214" s="3">
        <v>290</v>
      </c>
      <c r="AK214" s="3">
        <v>290</v>
      </c>
      <c r="AL214" s="3">
        <v>270</v>
      </c>
      <c r="AM214" s="3">
        <v>290</v>
      </c>
      <c r="AN214" s="3">
        <v>140</v>
      </c>
      <c r="AO214" s="3">
        <v>270</v>
      </c>
      <c r="AP214" s="3">
        <v>290</v>
      </c>
      <c r="AQ214" s="3">
        <v>290</v>
      </c>
      <c r="AR214" s="3">
        <v>160</v>
      </c>
      <c r="AS214" s="3">
        <v>210</v>
      </c>
      <c r="AT214" s="3">
        <v>290</v>
      </c>
      <c r="AU214" s="3">
        <v>290</v>
      </c>
      <c r="AV214" s="3">
        <v>290</v>
      </c>
      <c r="AW214" s="3">
        <v>290</v>
      </c>
      <c r="AX214" s="3">
        <v>270</v>
      </c>
      <c r="AY214" s="3">
        <v>280</v>
      </c>
      <c r="AZ214" s="3">
        <v>290</v>
      </c>
      <c r="BA214" s="3">
        <v>260</v>
      </c>
      <c r="BB214" s="3">
        <v>280</v>
      </c>
      <c r="BC214" s="3">
        <v>290</v>
      </c>
      <c r="BD214" s="3">
        <v>280</v>
      </c>
      <c r="BE214" s="3">
        <v>190</v>
      </c>
      <c r="BF214" s="3">
        <v>110</v>
      </c>
      <c r="BG214" s="3">
        <v>290</v>
      </c>
      <c r="BH214" s="3">
        <v>300</v>
      </c>
      <c r="BI214" s="3">
        <v>310</v>
      </c>
      <c r="BJ214" s="3">
        <v>300</v>
      </c>
      <c r="BK214" s="3">
        <v>300</v>
      </c>
      <c r="BL214" s="3">
        <v>300</v>
      </c>
      <c r="BM214" s="3">
        <v>290</v>
      </c>
      <c r="BN214" s="3">
        <v>200</v>
      </c>
      <c r="BO214" s="3">
        <v>290</v>
      </c>
      <c r="BP214" s="3">
        <v>210</v>
      </c>
      <c r="BQ214" s="3">
        <v>280</v>
      </c>
      <c r="BR214" s="3">
        <v>290</v>
      </c>
      <c r="BS214" s="3">
        <v>210</v>
      </c>
      <c r="BT214" s="3">
        <v>100</v>
      </c>
      <c r="BU214" s="3">
        <v>160</v>
      </c>
      <c r="BV214" s="3">
        <v>300</v>
      </c>
      <c r="BW214" s="3">
        <v>300</v>
      </c>
      <c r="BX214" s="3">
        <v>280</v>
      </c>
      <c r="BY214" s="3">
        <v>140</v>
      </c>
      <c r="BZ214" s="3">
        <v>300</v>
      </c>
      <c r="CA214" s="3">
        <v>300</v>
      </c>
      <c r="CB214" s="3">
        <v>290</v>
      </c>
      <c r="CC214" s="3">
        <v>300</v>
      </c>
      <c r="CD214" s="3">
        <v>180</v>
      </c>
      <c r="CE214" s="3">
        <v>200</v>
      </c>
      <c r="CF214" s="3">
        <v>280</v>
      </c>
      <c r="CG214" s="2">
        <v>280</v>
      </c>
      <c r="CH214" s="2">
        <v>120</v>
      </c>
      <c r="CI214" s="2">
        <v>300</v>
      </c>
    </row>
    <row r="215" spans="1:88" x14ac:dyDescent="0.25">
      <c r="A215" s="1" t="s">
        <v>42</v>
      </c>
      <c r="B215" s="3">
        <f t="shared" si="116"/>
        <v>244.51612903225808</v>
      </c>
      <c r="C215" s="3">
        <f>AVERAGE(AC215:BF215)</f>
        <v>246.33333333333334</v>
      </c>
      <c r="D215" s="9" t="s">
        <v>174</v>
      </c>
      <c r="E215" s="3"/>
      <c r="F215" s="3"/>
      <c r="G215" s="3"/>
      <c r="H215" s="3"/>
      <c r="I215" s="3"/>
      <c r="J215" s="3"/>
      <c r="K215" s="3"/>
      <c r="L215" s="3"/>
      <c r="M215" s="3"/>
      <c r="N215" s="3"/>
      <c r="O215" s="3"/>
      <c r="P215" s="3"/>
      <c r="Q215" s="3"/>
      <c r="R215" s="3"/>
      <c r="S215" s="3"/>
      <c r="T215" s="3"/>
      <c r="U215" s="3"/>
      <c r="V215" s="3"/>
      <c r="W215" s="3"/>
      <c r="X215" s="3"/>
      <c r="Y215" s="3">
        <v>290</v>
      </c>
      <c r="Z215" s="3">
        <v>140</v>
      </c>
      <c r="AA215" s="3">
        <v>90</v>
      </c>
      <c r="AB215" s="3">
        <v>290</v>
      </c>
      <c r="AC215" s="3">
        <v>270</v>
      </c>
      <c r="AD215" s="3">
        <v>320</v>
      </c>
      <c r="AE215" s="3">
        <v>290</v>
      </c>
      <c r="AF215" s="3">
        <v>140</v>
      </c>
      <c r="AG215" s="3">
        <v>290</v>
      </c>
      <c r="AH215" s="3">
        <v>270</v>
      </c>
      <c r="AI215" s="3">
        <v>320</v>
      </c>
      <c r="AJ215" s="3">
        <v>270</v>
      </c>
      <c r="AK215" s="3">
        <v>270</v>
      </c>
      <c r="AL215" s="3">
        <v>290</v>
      </c>
      <c r="AM215" s="3">
        <v>90</v>
      </c>
      <c r="AN215" s="3">
        <v>290</v>
      </c>
      <c r="AO215" s="3">
        <v>290</v>
      </c>
      <c r="AP215" s="3">
        <v>270</v>
      </c>
      <c r="AQ215" s="3">
        <v>290</v>
      </c>
      <c r="AR215" s="3">
        <v>290</v>
      </c>
      <c r="AS215" s="3">
        <v>280</v>
      </c>
      <c r="AT215" s="3">
        <v>300</v>
      </c>
      <c r="AU215" s="3">
        <v>300</v>
      </c>
      <c r="AV215" s="3">
        <v>290</v>
      </c>
      <c r="AW215" s="3">
        <v>220</v>
      </c>
      <c r="AX215" s="3">
        <v>90</v>
      </c>
      <c r="AY215" s="3">
        <v>170</v>
      </c>
      <c r="AZ215" s="3">
        <v>290</v>
      </c>
      <c r="BA215" s="3">
        <v>280</v>
      </c>
      <c r="BB215" s="3">
        <v>290</v>
      </c>
      <c r="BC215" s="3">
        <v>130</v>
      </c>
      <c r="BD215" s="3">
        <v>80</v>
      </c>
      <c r="BE215" s="3">
        <v>130</v>
      </c>
      <c r="BF215" s="3">
        <v>290</v>
      </c>
      <c r="BG215" s="3">
        <v>300</v>
      </c>
      <c r="BH215" s="3">
        <v>280</v>
      </c>
      <c r="BI215" s="3">
        <v>210</v>
      </c>
      <c r="BJ215" s="3">
        <v>180</v>
      </c>
      <c r="BK215" s="3">
        <v>270</v>
      </c>
      <c r="BL215" s="3">
        <v>210</v>
      </c>
      <c r="BM215" s="3">
        <v>300</v>
      </c>
      <c r="BN215" s="3">
        <v>270</v>
      </c>
      <c r="BO215" s="3">
        <v>280</v>
      </c>
      <c r="BP215" s="3">
        <v>270</v>
      </c>
      <c r="BQ215" s="3">
        <v>300</v>
      </c>
      <c r="BR215" s="3">
        <v>280</v>
      </c>
      <c r="BS215" s="3">
        <v>290</v>
      </c>
      <c r="BT215" s="3">
        <v>280</v>
      </c>
      <c r="BU215" s="3">
        <v>290</v>
      </c>
      <c r="BV215" s="3">
        <v>160</v>
      </c>
      <c r="BW215" s="3">
        <v>240</v>
      </c>
      <c r="BX215" s="3">
        <v>110</v>
      </c>
      <c r="BY215" s="3">
        <v>300</v>
      </c>
      <c r="BZ215" s="3">
        <v>280</v>
      </c>
      <c r="CA215" s="3">
        <v>280</v>
      </c>
      <c r="CB215" s="3">
        <v>120</v>
      </c>
      <c r="CC215" s="3">
        <v>290</v>
      </c>
      <c r="CD215" s="3">
        <v>180</v>
      </c>
      <c r="CE215" s="3">
        <v>230</v>
      </c>
      <c r="CF215" s="3">
        <v>210</v>
      </c>
      <c r="CG215" s="2">
        <v>250</v>
      </c>
      <c r="CH215" s="2">
        <v>300</v>
      </c>
      <c r="CI215" s="2">
        <v>280</v>
      </c>
    </row>
    <row r="216" spans="1:88" x14ac:dyDescent="0.25">
      <c r="A216" s="1" t="s">
        <v>43</v>
      </c>
      <c r="B216" s="3">
        <f t="shared" si="116"/>
        <v>252.45901639344262</v>
      </c>
      <c r="C216" s="3">
        <f>AVERAGE(AC216:AM216,AO216:BF216)</f>
        <v>248.62068965517241</v>
      </c>
      <c r="D216" s="9" t="s">
        <v>186</v>
      </c>
      <c r="E216" s="3"/>
      <c r="F216" s="3"/>
      <c r="G216" s="3"/>
      <c r="H216" s="3"/>
      <c r="I216" s="3"/>
      <c r="J216" s="3"/>
      <c r="K216" s="3"/>
      <c r="L216" s="3"/>
      <c r="M216" s="3"/>
      <c r="N216" s="3"/>
      <c r="O216" s="3"/>
      <c r="P216" s="3"/>
      <c r="Q216" s="3"/>
      <c r="R216" s="3"/>
      <c r="S216" s="3"/>
      <c r="T216" s="3"/>
      <c r="U216" s="3"/>
      <c r="V216" s="3"/>
      <c r="W216" s="3"/>
      <c r="X216" s="3"/>
      <c r="Y216" s="3">
        <v>270</v>
      </c>
      <c r="Z216" s="3">
        <v>270</v>
      </c>
      <c r="AA216" s="3">
        <v>200</v>
      </c>
      <c r="AB216" s="3">
        <v>270</v>
      </c>
      <c r="AC216" s="3">
        <v>270</v>
      </c>
      <c r="AD216" s="3">
        <v>270</v>
      </c>
      <c r="AE216" s="3">
        <v>290</v>
      </c>
      <c r="AF216" s="3">
        <v>320</v>
      </c>
      <c r="AG216" s="3">
        <v>90</v>
      </c>
      <c r="AH216" s="3">
        <v>320</v>
      </c>
      <c r="AI216" s="3">
        <v>320</v>
      </c>
      <c r="AJ216" s="3">
        <v>270</v>
      </c>
      <c r="AK216" s="3">
        <v>270</v>
      </c>
      <c r="AL216" s="3">
        <v>290</v>
      </c>
      <c r="AM216" s="3">
        <v>290</v>
      </c>
      <c r="AN216" s="3">
        <v>290</v>
      </c>
      <c r="AO216" s="3">
        <v>250</v>
      </c>
      <c r="AP216" s="3">
        <v>140</v>
      </c>
      <c r="AQ216" s="3">
        <v>270</v>
      </c>
      <c r="AR216" s="3">
        <v>270</v>
      </c>
      <c r="AS216" s="3">
        <v>260</v>
      </c>
      <c r="AT216" s="3">
        <v>60</v>
      </c>
      <c r="AU216" s="3">
        <v>130</v>
      </c>
      <c r="AV216" s="3">
        <v>290</v>
      </c>
      <c r="AW216" s="3">
        <v>240</v>
      </c>
      <c r="AX216" s="3">
        <v>240</v>
      </c>
      <c r="AY216" s="3">
        <v>200</v>
      </c>
      <c r="AZ216" s="3">
        <v>290</v>
      </c>
      <c r="BA216" s="3">
        <v>280</v>
      </c>
      <c r="BB216" s="3">
        <v>300</v>
      </c>
      <c r="BC216" s="3">
        <v>290</v>
      </c>
      <c r="BD216" s="3">
        <v>290</v>
      </c>
      <c r="BE216" s="3">
        <v>290</v>
      </c>
      <c r="BF216" s="3">
        <v>120</v>
      </c>
      <c r="BG216" s="3">
        <v>290</v>
      </c>
      <c r="BH216" s="3" t="s">
        <v>76</v>
      </c>
      <c r="BI216" s="3">
        <v>100</v>
      </c>
      <c r="BJ216" s="3">
        <v>100</v>
      </c>
      <c r="BK216" s="3">
        <v>270</v>
      </c>
      <c r="BL216" s="3">
        <v>310</v>
      </c>
      <c r="BM216" s="3">
        <v>140</v>
      </c>
      <c r="BN216" s="3">
        <v>300</v>
      </c>
      <c r="BO216" s="3">
        <v>290</v>
      </c>
      <c r="BP216" s="3">
        <v>300</v>
      </c>
      <c r="BQ216" s="3">
        <v>290</v>
      </c>
      <c r="BR216" s="3">
        <v>310</v>
      </c>
      <c r="BS216" s="3">
        <v>300</v>
      </c>
      <c r="BT216" s="3">
        <v>270</v>
      </c>
      <c r="BU216" s="3">
        <v>290</v>
      </c>
      <c r="BV216" s="3">
        <v>310</v>
      </c>
      <c r="BW216" s="3">
        <v>300</v>
      </c>
      <c r="BX216" s="3">
        <v>290</v>
      </c>
      <c r="BY216" s="3">
        <v>300</v>
      </c>
      <c r="BZ216" s="3">
        <v>280</v>
      </c>
      <c r="CA216" s="3">
        <v>300</v>
      </c>
      <c r="CB216" s="3">
        <v>220</v>
      </c>
      <c r="CC216" s="3">
        <v>240</v>
      </c>
      <c r="CD216" s="3">
        <v>210</v>
      </c>
      <c r="CE216" s="3">
        <v>210</v>
      </c>
      <c r="CF216" s="3">
        <v>260</v>
      </c>
      <c r="CG216" s="2">
        <v>130</v>
      </c>
      <c r="CH216" s="2">
        <v>280</v>
      </c>
      <c r="CI216" s="2">
        <v>240</v>
      </c>
    </row>
    <row r="217" spans="1:88" x14ac:dyDescent="0.25">
      <c r="A217" s="1" t="s">
        <v>44</v>
      </c>
      <c r="B217" s="3">
        <f t="shared" si="116"/>
        <v>240.49180327868854</v>
      </c>
      <c r="C217" s="3">
        <f>AVERAGE(AC217:AJ217,AL217:BF217)</f>
        <v>251.42857142857142</v>
      </c>
      <c r="D217" s="9" t="s">
        <v>312</v>
      </c>
      <c r="E217" s="3"/>
      <c r="F217" s="3"/>
      <c r="G217" s="3"/>
      <c r="H217" s="3"/>
      <c r="I217" s="3"/>
      <c r="J217" s="3"/>
      <c r="K217" s="3"/>
      <c r="L217" s="3"/>
      <c r="M217" s="3"/>
      <c r="N217" s="3"/>
      <c r="O217" s="3"/>
      <c r="P217" s="3"/>
      <c r="Q217" s="3"/>
      <c r="R217" s="3"/>
      <c r="S217" s="3"/>
      <c r="T217" s="3"/>
      <c r="U217" s="3"/>
      <c r="V217" s="3"/>
      <c r="W217" s="3"/>
      <c r="X217" s="3"/>
      <c r="Y217" s="3">
        <v>290</v>
      </c>
      <c r="Z217" s="3">
        <v>140</v>
      </c>
      <c r="AA217" s="3">
        <v>270</v>
      </c>
      <c r="AB217" s="3">
        <v>270</v>
      </c>
      <c r="AC217" s="3">
        <v>290</v>
      </c>
      <c r="AD217" s="3">
        <v>320</v>
      </c>
      <c r="AE217" s="3">
        <v>200</v>
      </c>
      <c r="AF217" s="3">
        <v>180</v>
      </c>
      <c r="AG217" s="3">
        <v>180</v>
      </c>
      <c r="AH217" s="3">
        <v>290</v>
      </c>
      <c r="AI217" s="3">
        <v>320</v>
      </c>
      <c r="AJ217" s="3">
        <v>320</v>
      </c>
      <c r="AK217" s="3">
        <v>290</v>
      </c>
      <c r="AL217" s="3">
        <v>270</v>
      </c>
      <c r="AM217" s="3">
        <v>290</v>
      </c>
      <c r="AN217" s="3">
        <v>290</v>
      </c>
      <c r="AO217" s="3">
        <v>230</v>
      </c>
      <c r="AP217" s="3">
        <v>290</v>
      </c>
      <c r="AQ217" s="3">
        <v>160</v>
      </c>
      <c r="AR217" s="3">
        <v>290</v>
      </c>
      <c r="AS217" s="3">
        <v>270</v>
      </c>
      <c r="AT217" s="3">
        <v>90</v>
      </c>
      <c r="AU217" s="3">
        <v>130</v>
      </c>
      <c r="AV217" s="3">
        <v>300</v>
      </c>
      <c r="AW217" s="3">
        <v>300</v>
      </c>
      <c r="AX217" s="3">
        <v>280</v>
      </c>
      <c r="AY217" s="3">
        <v>120</v>
      </c>
      <c r="AZ217" s="3">
        <v>230</v>
      </c>
      <c r="BA217" s="3">
        <v>280</v>
      </c>
      <c r="BB217" s="3">
        <v>300</v>
      </c>
      <c r="BC217" s="3">
        <v>280</v>
      </c>
      <c r="BD217" s="3">
        <v>290</v>
      </c>
      <c r="BE217" s="3" t="s">
        <v>76</v>
      </c>
      <c r="BF217" s="3">
        <v>250</v>
      </c>
      <c r="BG217" s="3">
        <v>120</v>
      </c>
      <c r="BH217" s="3">
        <v>290</v>
      </c>
      <c r="BI217" s="3">
        <v>270</v>
      </c>
      <c r="BJ217" s="3">
        <v>120</v>
      </c>
      <c r="BK217" s="3">
        <v>310</v>
      </c>
      <c r="BL217" s="3">
        <v>280</v>
      </c>
      <c r="BM217" s="3">
        <v>270</v>
      </c>
      <c r="BN217" s="3">
        <v>290</v>
      </c>
      <c r="BO217" s="3">
        <v>290</v>
      </c>
      <c r="BP217" s="3">
        <v>290</v>
      </c>
      <c r="BQ217" s="3">
        <v>130</v>
      </c>
      <c r="BR217" s="3">
        <v>290</v>
      </c>
      <c r="BS217" s="3">
        <v>100</v>
      </c>
      <c r="BT217" s="3">
        <v>250</v>
      </c>
      <c r="BU217" s="3">
        <v>280</v>
      </c>
      <c r="BV217" s="3">
        <v>310</v>
      </c>
      <c r="BW217" s="3">
        <v>230</v>
      </c>
      <c r="BX217" s="3">
        <v>290</v>
      </c>
      <c r="BY217" s="3">
        <v>130</v>
      </c>
      <c r="BZ217" s="3">
        <v>110</v>
      </c>
      <c r="CA217" s="3">
        <v>230</v>
      </c>
      <c r="CB217" s="3">
        <v>140</v>
      </c>
      <c r="CC217" s="3">
        <v>170</v>
      </c>
      <c r="CD217" s="3">
        <v>200</v>
      </c>
      <c r="CE217" s="3">
        <v>220</v>
      </c>
      <c r="CF217" s="3">
        <v>280</v>
      </c>
      <c r="CG217" s="2">
        <v>290</v>
      </c>
      <c r="CH217" s="2">
        <v>190</v>
      </c>
      <c r="CI217" s="2">
        <v>290</v>
      </c>
    </row>
    <row r="218" spans="1:88" x14ac:dyDescent="0.25">
      <c r="A218" s="1" t="s">
        <v>45</v>
      </c>
      <c r="B218" s="3">
        <f t="shared" si="116"/>
        <v>253.7704918032787</v>
      </c>
      <c r="C218" s="3">
        <f>AVERAGE(AC218:BE218)</f>
        <v>251.72413793103448</v>
      </c>
      <c r="D218" s="9" t="s">
        <v>171</v>
      </c>
      <c r="E218" s="3"/>
      <c r="F218" s="3"/>
      <c r="G218" s="3"/>
      <c r="H218" s="3"/>
      <c r="I218" s="3"/>
      <c r="J218" s="3"/>
      <c r="K218" s="3"/>
      <c r="L218" s="3"/>
      <c r="M218" s="3"/>
      <c r="N218" s="3"/>
      <c r="O218" s="3"/>
      <c r="P218" s="3"/>
      <c r="Q218" s="3"/>
      <c r="R218" s="3"/>
      <c r="S218" s="3"/>
      <c r="T218" s="3"/>
      <c r="U218" s="3"/>
      <c r="V218" s="3"/>
      <c r="W218" s="3"/>
      <c r="X218" s="3"/>
      <c r="Y218" s="3">
        <v>160</v>
      </c>
      <c r="Z218" s="3">
        <v>270</v>
      </c>
      <c r="AA218" s="3">
        <v>270</v>
      </c>
      <c r="AB218" s="3">
        <v>270</v>
      </c>
      <c r="AC218" s="3">
        <v>270</v>
      </c>
      <c r="AD218" s="3">
        <v>290</v>
      </c>
      <c r="AE218" s="3">
        <v>290</v>
      </c>
      <c r="AF218" s="3">
        <v>290</v>
      </c>
      <c r="AG218" s="3">
        <v>290</v>
      </c>
      <c r="AH218" s="3">
        <v>160</v>
      </c>
      <c r="AI218" s="3">
        <v>320</v>
      </c>
      <c r="AJ218" s="3">
        <v>290</v>
      </c>
      <c r="AK218" s="3">
        <v>270</v>
      </c>
      <c r="AL218" s="3">
        <v>270</v>
      </c>
      <c r="AM218" s="3">
        <v>270</v>
      </c>
      <c r="AN218" s="3">
        <v>200</v>
      </c>
      <c r="AO218" s="3">
        <v>290</v>
      </c>
      <c r="AP218" s="3">
        <v>290</v>
      </c>
      <c r="AQ218" s="3">
        <v>270</v>
      </c>
      <c r="AR218" s="3">
        <v>140</v>
      </c>
      <c r="AS218" s="3">
        <v>290</v>
      </c>
      <c r="AT218" s="3">
        <v>280</v>
      </c>
      <c r="AU218" s="3">
        <v>280</v>
      </c>
      <c r="AV218" s="3">
        <v>150</v>
      </c>
      <c r="AW218" s="3">
        <v>130</v>
      </c>
      <c r="AX218" s="3">
        <v>280</v>
      </c>
      <c r="AY218" s="3">
        <v>270</v>
      </c>
      <c r="AZ218" s="3">
        <v>280</v>
      </c>
      <c r="BA218" s="3">
        <v>120</v>
      </c>
      <c r="BB218" s="3">
        <v>290</v>
      </c>
      <c r="BC218" s="3">
        <v>280</v>
      </c>
      <c r="BD218" s="3">
        <v>150</v>
      </c>
      <c r="BE218" s="3">
        <v>300</v>
      </c>
      <c r="BF218" s="3">
        <v>290</v>
      </c>
      <c r="BG218" s="3">
        <v>290</v>
      </c>
      <c r="BH218" s="3">
        <v>280</v>
      </c>
      <c r="BI218" s="3">
        <v>280</v>
      </c>
      <c r="BJ218" s="3">
        <v>280</v>
      </c>
      <c r="BK218" s="3">
        <v>290</v>
      </c>
      <c r="BL218" s="3">
        <v>280</v>
      </c>
      <c r="BM218" s="3">
        <v>160</v>
      </c>
      <c r="BN218" s="3">
        <v>280</v>
      </c>
      <c r="BO218" s="3">
        <v>300</v>
      </c>
      <c r="BP218" s="3">
        <v>290</v>
      </c>
      <c r="BQ218" s="3">
        <v>300</v>
      </c>
      <c r="BR218" s="3">
        <v>240</v>
      </c>
      <c r="BS218" s="3">
        <v>290</v>
      </c>
      <c r="BT218" s="3">
        <v>270</v>
      </c>
      <c r="BU218" s="3">
        <v>280</v>
      </c>
      <c r="BV218" s="3">
        <v>300</v>
      </c>
      <c r="BW218" s="3">
        <v>300</v>
      </c>
      <c r="BX218" s="3">
        <v>310</v>
      </c>
      <c r="BY218" s="3">
        <v>280</v>
      </c>
      <c r="BZ218" s="3" t="s">
        <v>76</v>
      </c>
      <c r="CA218" s="3">
        <v>130</v>
      </c>
      <c r="CB218" s="3">
        <v>280</v>
      </c>
      <c r="CC218" s="3">
        <v>190</v>
      </c>
      <c r="CD218" s="3">
        <v>180</v>
      </c>
      <c r="CE218" s="3">
        <v>220</v>
      </c>
      <c r="CF218" s="3">
        <v>220</v>
      </c>
      <c r="CG218" s="2">
        <v>120</v>
      </c>
      <c r="CH218" s="2">
        <v>280</v>
      </c>
      <c r="CI218" s="2">
        <v>280</v>
      </c>
    </row>
    <row r="219" spans="1:88" x14ac:dyDescent="0.25">
      <c r="A219" s="1" t="s">
        <v>46</v>
      </c>
      <c r="B219" s="3">
        <f t="shared" si="116"/>
        <v>216.7741935483871</v>
      </c>
      <c r="C219" s="3">
        <f>AVERAGE(AC219:BF219)</f>
        <v>221.66666666666666</v>
      </c>
      <c r="D219" s="9" t="s">
        <v>285</v>
      </c>
      <c r="E219" s="3"/>
      <c r="F219" s="3"/>
      <c r="G219" s="3"/>
      <c r="H219" s="3"/>
      <c r="I219" s="3"/>
      <c r="J219" s="3"/>
      <c r="K219" s="3"/>
      <c r="L219" s="3"/>
      <c r="M219" s="3"/>
      <c r="N219" s="3"/>
      <c r="O219" s="3"/>
      <c r="P219" s="3"/>
      <c r="Q219" s="3"/>
      <c r="R219" s="3"/>
      <c r="S219" s="3"/>
      <c r="T219" s="3"/>
      <c r="U219" s="3"/>
      <c r="V219" s="3"/>
      <c r="W219" s="3"/>
      <c r="X219" s="3"/>
      <c r="Y219" s="3">
        <v>290</v>
      </c>
      <c r="Z219" s="3">
        <v>250</v>
      </c>
      <c r="AA219" s="3">
        <v>140</v>
      </c>
      <c r="AB219" s="3">
        <v>250</v>
      </c>
      <c r="AC219" s="3">
        <v>110</v>
      </c>
      <c r="AD219" s="3">
        <v>140</v>
      </c>
      <c r="AE219" s="3">
        <v>160</v>
      </c>
      <c r="AF219" s="3">
        <v>290</v>
      </c>
      <c r="AG219" s="3">
        <v>160</v>
      </c>
      <c r="AH219" s="3">
        <v>270</v>
      </c>
      <c r="AI219" s="3">
        <v>140</v>
      </c>
      <c r="AJ219" s="3">
        <v>270</v>
      </c>
      <c r="AK219" s="3">
        <v>160</v>
      </c>
      <c r="AL219" s="3">
        <v>290</v>
      </c>
      <c r="AM219" s="3">
        <v>270</v>
      </c>
      <c r="AN219" s="3">
        <v>290</v>
      </c>
      <c r="AO219" s="3">
        <v>270</v>
      </c>
      <c r="AP219" s="3">
        <v>290</v>
      </c>
      <c r="AQ219" s="3">
        <v>320</v>
      </c>
      <c r="AR219" s="3">
        <v>270</v>
      </c>
      <c r="AS219" s="3">
        <v>150</v>
      </c>
      <c r="AT219" s="3">
        <v>270</v>
      </c>
      <c r="AU219" s="3">
        <v>110</v>
      </c>
      <c r="AV219" s="3">
        <v>280</v>
      </c>
      <c r="AW219" s="3">
        <v>130</v>
      </c>
      <c r="AX219" s="3">
        <v>110</v>
      </c>
      <c r="AY219" s="3">
        <v>260</v>
      </c>
      <c r="AZ219" s="3">
        <v>270</v>
      </c>
      <c r="BA219" s="3">
        <v>120</v>
      </c>
      <c r="BB219" s="3">
        <v>130</v>
      </c>
      <c r="BC219" s="3">
        <v>300</v>
      </c>
      <c r="BD219" s="3">
        <v>280</v>
      </c>
      <c r="BE219" s="3">
        <v>270</v>
      </c>
      <c r="BF219" s="3">
        <v>270</v>
      </c>
      <c r="BG219" s="3">
        <v>280</v>
      </c>
      <c r="BH219" s="3">
        <v>280</v>
      </c>
      <c r="BI219" s="3">
        <v>200</v>
      </c>
      <c r="BJ219" s="3">
        <v>80</v>
      </c>
      <c r="BK219" s="3">
        <v>170</v>
      </c>
      <c r="BL219" s="3">
        <v>90</v>
      </c>
      <c r="BM219" s="3">
        <v>120</v>
      </c>
      <c r="BN219" s="3">
        <v>270</v>
      </c>
      <c r="BO219" s="3">
        <v>130</v>
      </c>
      <c r="BP219" s="3">
        <v>130</v>
      </c>
      <c r="BQ219" s="3">
        <v>120</v>
      </c>
      <c r="BR219" s="3">
        <v>290</v>
      </c>
      <c r="BS219" s="3">
        <v>290</v>
      </c>
      <c r="BT219" s="3">
        <v>310</v>
      </c>
      <c r="BU219" s="3">
        <v>120</v>
      </c>
      <c r="BV219" s="3">
        <v>300</v>
      </c>
      <c r="BW219" s="3">
        <v>280</v>
      </c>
      <c r="BX219" s="3">
        <v>140</v>
      </c>
      <c r="BY219" s="3">
        <v>280</v>
      </c>
      <c r="BZ219" s="3">
        <v>120</v>
      </c>
      <c r="CA219" s="3">
        <v>290</v>
      </c>
      <c r="CB219" s="3">
        <v>280</v>
      </c>
      <c r="CC219" s="3">
        <v>270</v>
      </c>
      <c r="CD219" s="3">
        <v>130</v>
      </c>
      <c r="CE219" s="3">
        <v>200</v>
      </c>
      <c r="CF219" s="3">
        <v>150</v>
      </c>
      <c r="CG219" s="2">
        <v>270</v>
      </c>
      <c r="CH219" s="2">
        <v>270</v>
      </c>
      <c r="CI219" s="2">
        <v>270</v>
      </c>
    </row>
    <row r="220" spans="1:88" x14ac:dyDescent="0.25">
      <c r="A220" s="1" t="s">
        <v>47</v>
      </c>
      <c r="B220" s="3">
        <f t="shared" si="116"/>
        <v>208.06451612903226</v>
      </c>
      <c r="C220" s="3">
        <f>AVERAGE(AC220:BF220)</f>
        <v>208.66666666666666</v>
      </c>
      <c r="D220" s="9" t="s">
        <v>174</v>
      </c>
      <c r="E220" s="3"/>
      <c r="F220" s="3"/>
      <c r="G220" s="3"/>
      <c r="H220" s="3"/>
      <c r="I220" s="3"/>
      <c r="J220" s="3"/>
      <c r="K220" s="3"/>
      <c r="L220" s="3"/>
      <c r="M220" s="3"/>
      <c r="N220" s="3"/>
      <c r="O220" s="3"/>
      <c r="P220" s="3"/>
      <c r="Q220" s="3"/>
      <c r="R220" s="3"/>
      <c r="S220" s="3"/>
      <c r="T220" s="3"/>
      <c r="U220" s="3"/>
      <c r="V220" s="3"/>
      <c r="W220" s="3"/>
      <c r="X220" s="3"/>
      <c r="Y220" s="3">
        <v>290</v>
      </c>
      <c r="Z220" s="3">
        <v>270</v>
      </c>
      <c r="AA220" s="3">
        <v>270</v>
      </c>
      <c r="AB220" s="3">
        <v>140</v>
      </c>
      <c r="AC220" s="3">
        <v>270</v>
      </c>
      <c r="AD220" s="3">
        <v>140</v>
      </c>
      <c r="AE220" s="3">
        <v>290</v>
      </c>
      <c r="AF220" s="3">
        <v>290</v>
      </c>
      <c r="AG220" s="3">
        <v>180</v>
      </c>
      <c r="AH220" s="3">
        <v>140</v>
      </c>
      <c r="AI220" s="3">
        <v>320</v>
      </c>
      <c r="AJ220" s="3">
        <v>270</v>
      </c>
      <c r="AK220" s="3">
        <v>140</v>
      </c>
      <c r="AL220" s="3">
        <v>290</v>
      </c>
      <c r="AM220" s="3">
        <v>290</v>
      </c>
      <c r="AN220" s="3">
        <v>180</v>
      </c>
      <c r="AO220" s="3">
        <v>140</v>
      </c>
      <c r="AP220" s="3">
        <v>270</v>
      </c>
      <c r="AQ220" s="3">
        <v>230</v>
      </c>
      <c r="AR220" s="3">
        <v>290</v>
      </c>
      <c r="AS220" s="3">
        <v>150</v>
      </c>
      <c r="AT220" s="3">
        <v>280</v>
      </c>
      <c r="AU220" s="3">
        <v>100</v>
      </c>
      <c r="AV220" s="3">
        <v>180</v>
      </c>
      <c r="AW220" s="3">
        <v>110</v>
      </c>
      <c r="AX220" s="3">
        <v>270</v>
      </c>
      <c r="AY220" s="3">
        <v>110</v>
      </c>
      <c r="AZ220" s="3">
        <v>150</v>
      </c>
      <c r="BA220" s="3">
        <v>280</v>
      </c>
      <c r="BB220" s="3">
        <v>110</v>
      </c>
      <c r="BC220" s="3">
        <v>130</v>
      </c>
      <c r="BD220" s="3">
        <v>90</v>
      </c>
      <c r="BE220" s="3">
        <v>290</v>
      </c>
      <c r="BF220" s="3">
        <v>280</v>
      </c>
      <c r="BG220" s="3">
        <v>100</v>
      </c>
      <c r="BH220" s="3">
        <v>280</v>
      </c>
      <c r="BI220" s="3">
        <v>280</v>
      </c>
      <c r="BJ220" s="3">
        <v>90</v>
      </c>
      <c r="BK220" s="3">
        <v>170</v>
      </c>
      <c r="BL220" s="3">
        <v>290</v>
      </c>
      <c r="BM220" s="3">
        <v>140</v>
      </c>
      <c r="BN220" s="3">
        <v>140</v>
      </c>
      <c r="BO220" s="3">
        <v>280</v>
      </c>
      <c r="BP220" s="3">
        <v>290</v>
      </c>
      <c r="BQ220" s="3">
        <v>280</v>
      </c>
      <c r="BR220" s="3">
        <v>130</v>
      </c>
      <c r="BS220" s="3">
        <v>130</v>
      </c>
      <c r="BT220" s="3">
        <v>150</v>
      </c>
      <c r="BU220" s="3">
        <v>280</v>
      </c>
      <c r="BV220" s="3">
        <v>260</v>
      </c>
      <c r="BW220" s="3">
        <v>130</v>
      </c>
      <c r="BX220" s="3">
        <v>290</v>
      </c>
      <c r="BY220" s="3">
        <v>140</v>
      </c>
      <c r="BZ220" s="3">
        <v>260</v>
      </c>
      <c r="CA220" s="3">
        <v>300</v>
      </c>
      <c r="CB220" s="3">
        <v>140</v>
      </c>
      <c r="CC220" s="3">
        <v>220</v>
      </c>
      <c r="CD220" s="3">
        <v>170</v>
      </c>
      <c r="CE220" s="3">
        <v>190</v>
      </c>
      <c r="CF220" s="3">
        <v>140</v>
      </c>
      <c r="CG220" s="2">
        <v>250</v>
      </c>
      <c r="CH220" s="2">
        <v>150</v>
      </c>
      <c r="CI220" s="2">
        <v>270</v>
      </c>
    </row>
    <row r="221" spans="1:88" ht="15.75" thickBot="1" x14ac:dyDescent="0.3">
      <c r="A221" s="1" t="s">
        <v>48</v>
      </c>
      <c r="B221" s="3">
        <f t="shared" si="116"/>
        <v>215.64516129032259</v>
      </c>
      <c r="C221" s="3">
        <f>AVERAGE(AC221:BF221)</f>
        <v>213.66666666666666</v>
      </c>
      <c r="D221" s="9" t="s">
        <v>171</v>
      </c>
      <c r="E221" s="3"/>
      <c r="F221" s="3"/>
      <c r="G221" s="3"/>
      <c r="H221" s="3"/>
      <c r="I221" s="3"/>
      <c r="J221" s="3"/>
      <c r="K221" s="3"/>
      <c r="L221" s="3"/>
      <c r="M221" s="3"/>
      <c r="N221" s="3"/>
      <c r="O221" s="3"/>
      <c r="P221" s="3"/>
      <c r="Q221" s="3"/>
      <c r="R221" s="3"/>
      <c r="S221" s="3"/>
      <c r="T221" s="3"/>
      <c r="U221" s="3"/>
      <c r="V221" s="3"/>
      <c r="W221" s="3"/>
      <c r="X221" s="3"/>
      <c r="Y221" s="3">
        <v>140</v>
      </c>
      <c r="Z221" s="3">
        <v>270</v>
      </c>
      <c r="AA221" s="3">
        <v>270</v>
      </c>
      <c r="AB221" s="3">
        <v>270</v>
      </c>
      <c r="AC221" s="3">
        <v>290</v>
      </c>
      <c r="AD221" s="3">
        <v>90</v>
      </c>
      <c r="AE221" s="3">
        <v>140</v>
      </c>
      <c r="AF221" s="3">
        <v>320</v>
      </c>
      <c r="AG221" s="3">
        <v>230</v>
      </c>
      <c r="AH221" s="3">
        <v>290</v>
      </c>
      <c r="AI221" s="3">
        <v>160</v>
      </c>
      <c r="AJ221" s="3">
        <v>290</v>
      </c>
      <c r="AK221" s="3">
        <v>160</v>
      </c>
      <c r="AL221" s="3">
        <v>140</v>
      </c>
      <c r="AM221" s="3">
        <v>320</v>
      </c>
      <c r="AN221" s="3">
        <v>270</v>
      </c>
      <c r="AO221" s="3">
        <v>140</v>
      </c>
      <c r="AP221" s="3">
        <v>270</v>
      </c>
      <c r="AQ221" s="3">
        <v>290</v>
      </c>
      <c r="AR221" s="3">
        <v>160</v>
      </c>
      <c r="AS221" s="3">
        <v>250</v>
      </c>
      <c r="AT221" s="3">
        <v>140</v>
      </c>
      <c r="AU221" s="3">
        <v>280</v>
      </c>
      <c r="AV221" s="3">
        <v>160</v>
      </c>
      <c r="AW221" s="3">
        <v>130</v>
      </c>
      <c r="AX221" s="3">
        <v>130</v>
      </c>
      <c r="AY221" s="3">
        <v>90</v>
      </c>
      <c r="AZ221" s="3">
        <v>140</v>
      </c>
      <c r="BA221" s="3">
        <v>290</v>
      </c>
      <c r="BB221" s="3">
        <v>280</v>
      </c>
      <c r="BC221" s="3">
        <v>120</v>
      </c>
      <c r="BD221" s="3">
        <v>280</v>
      </c>
      <c r="BE221" s="3">
        <v>290</v>
      </c>
      <c r="BF221" s="3">
        <v>270</v>
      </c>
      <c r="BG221" s="3">
        <v>300</v>
      </c>
      <c r="BH221" s="3">
        <v>80</v>
      </c>
      <c r="BI221" s="3">
        <v>280</v>
      </c>
      <c r="BJ221" s="3">
        <v>100</v>
      </c>
      <c r="BK221" s="3">
        <v>150</v>
      </c>
      <c r="BL221" s="3">
        <v>300</v>
      </c>
      <c r="BM221" s="3">
        <v>130</v>
      </c>
      <c r="BN221" s="3">
        <v>290</v>
      </c>
      <c r="BO221" s="3">
        <v>280</v>
      </c>
      <c r="BP221" s="3">
        <v>300</v>
      </c>
      <c r="BQ221" s="3">
        <v>290</v>
      </c>
      <c r="BR221" s="3">
        <v>100</v>
      </c>
      <c r="BS221" s="3">
        <v>120</v>
      </c>
      <c r="BT221" s="3">
        <v>290</v>
      </c>
      <c r="BU221" s="3">
        <v>150</v>
      </c>
      <c r="BV221" s="3">
        <v>290</v>
      </c>
      <c r="BW221" s="3">
        <v>100</v>
      </c>
      <c r="BX221" s="3">
        <v>280</v>
      </c>
      <c r="BY221" s="3">
        <v>300</v>
      </c>
      <c r="BZ221" s="3">
        <v>190</v>
      </c>
      <c r="CA221" s="3">
        <v>290</v>
      </c>
      <c r="CB221" s="3">
        <v>270</v>
      </c>
      <c r="CC221" s="3">
        <v>210</v>
      </c>
      <c r="CD221" s="3">
        <v>150</v>
      </c>
      <c r="CE221" s="3">
        <v>150</v>
      </c>
      <c r="CF221" s="3">
        <v>160</v>
      </c>
      <c r="CG221" s="2">
        <v>280</v>
      </c>
      <c r="CH221" s="2">
        <v>180</v>
      </c>
    </row>
    <row r="222" spans="1:88" s="23" customFormat="1" x14ac:dyDescent="0.25">
      <c r="A222" s="19" t="s">
        <v>66</v>
      </c>
      <c r="B222" s="40">
        <f t="shared" si="116"/>
        <v>229.46358748778107</v>
      </c>
      <c r="C222" s="40">
        <f>AVERAGE(C210:C221)</f>
        <v>232.25492610837432</v>
      </c>
      <c r="D222" s="20" t="s">
        <v>311</v>
      </c>
      <c r="E222" s="40"/>
      <c r="F222" s="40"/>
      <c r="G222" s="40"/>
      <c r="H222" s="40"/>
      <c r="I222" s="40"/>
      <c r="J222" s="40"/>
      <c r="K222" s="40"/>
      <c r="L222" s="40"/>
      <c r="M222" s="40"/>
      <c r="N222" s="40"/>
      <c r="O222" s="40"/>
      <c r="P222" s="40"/>
      <c r="Q222" s="40"/>
      <c r="R222" s="40"/>
      <c r="S222" s="40"/>
      <c r="T222" s="40"/>
      <c r="U222" s="40"/>
      <c r="V222" s="40"/>
      <c r="W222" s="40"/>
      <c r="X222" s="40"/>
      <c r="Y222" s="40">
        <f>AVERAGE(Y210:Y221)</f>
        <v>215.83333333333334</v>
      </c>
      <c r="Z222" s="40">
        <f t="shared" ref="Z222:AN222" si="117">AVERAGE(Z210:Z221)</f>
        <v>200</v>
      </c>
      <c r="AA222" s="40">
        <f t="shared" si="117"/>
        <v>229.16666666666666</v>
      </c>
      <c r="AB222" s="40">
        <f t="shared" si="117"/>
        <v>220.83333333333334</v>
      </c>
      <c r="AC222" s="40">
        <f t="shared" si="117"/>
        <v>215</v>
      </c>
      <c r="AD222" s="40">
        <f t="shared" si="117"/>
        <v>243.33333333333334</v>
      </c>
      <c r="AE222" s="40">
        <f t="shared" si="117"/>
        <v>204.16666666666666</v>
      </c>
      <c r="AF222" s="40">
        <f t="shared" si="117"/>
        <v>255.83333333333334</v>
      </c>
      <c r="AG222" s="40">
        <f t="shared" si="117"/>
        <v>220</v>
      </c>
      <c r="AH222" s="40">
        <f t="shared" si="117"/>
        <v>234.16666666666666</v>
      </c>
      <c r="AI222" s="40">
        <f t="shared" si="117"/>
        <v>260</v>
      </c>
      <c r="AJ222" s="40">
        <f t="shared" si="117"/>
        <v>279.16666666666669</v>
      </c>
      <c r="AK222" s="40">
        <f t="shared" si="117"/>
        <v>238.33333333333334</v>
      </c>
      <c r="AL222" s="40">
        <f t="shared" si="117"/>
        <v>250.83333333333334</v>
      </c>
      <c r="AM222" s="40">
        <f t="shared" si="117"/>
        <v>260</v>
      </c>
      <c r="AN222" s="40">
        <f t="shared" si="117"/>
        <v>248.33333333333334</v>
      </c>
      <c r="AO222" s="40">
        <f>AVERAGE(AO210:AO221)</f>
        <v>226.66666666666666</v>
      </c>
      <c r="AP222" s="40">
        <f t="shared" ref="AP222:CI222" si="118">AVERAGE(AP210:AP221)</f>
        <v>255.83333333333334</v>
      </c>
      <c r="AQ222" s="40">
        <f t="shared" si="118"/>
        <v>275.83333333333331</v>
      </c>
      <c r="AR222" s="40">
        <f t="shared" si="118"/>
        <v>245.83333333333334</v>
      </c>
      <c r="AS222" s="40">
        <f t="shared" si="118"/>
        <v>225.83333333333334</v>
      </c>
      <c r="AT222" s="40">
        <f t="shared" si="118"/>
        <v>216.66666666666666</v>
      </c>
      <c r="AU222" s="40">
        <f t="shared" si="118"/>
        <v>202.5</v>
      </c>
      <c r="AV222" s="40">
        <f t="shared" si="118"/>
        <v>230.83333333333334</v>
      </c>
      <c r="AW222" s="40">
        <f t="shared" si="118"/>
        <v>197.5</v>
      </c>
      <c r="AX222" s="40">
        <f t="shared" si="118"/>
        <v>205</v>
      </c>
      <c r="AY222" s="40">
        <f t="shared" si="118"/>
        <v>191.66666666666666</v>
      </c>
      <c r="AZ222" s="40">
        <f t="shared" si="118"/>
        <v>210</v>
      </c>
      <c r="BA222" s="40">
        <f t="shared" si="118"/>
        <v>240.90909090909091</v>
      </c>
      <c r="BB222" s="40">
        <f t="shared" si="118"/>
        <v>246.66666666666666</v>
      </c>
      <c r="BC222" s="40">
        <f t="shared" si="118"/>
        <v>235</v>
      </c>
      <c r="BD222" s="40">
        <f t="shared" si="118"/>
        <v>200.83333333333334</v>
      </c>
      <c r="BE222" s="40">
        <f t="shared" si="118"/>
        <v>210.90909090909091</v>
      </c>
      <c r="BF222" s="40">
        <f t="shared" si="118"/>
        <v>239.16666666666666</v>
      </c>
      <c r="BG222" s="40">
        <f t="shared" si="118"/>
        <v>231.66666666666666</v>
      </c>
      <c r="BH222" s="40">
        <f t="shared" si="118"/>
        <v>242.72727272727272</v>
      </c>
      <c r="BI222" s="40">
        <f t="shared" si="118"/>
        <v>243.33333333333334</v>
      </c>
      <c r="BJ222" s="40">
        <f t="shared" si="118"/>
        <v>173.33333333333334</v>
      </c>
      <c r="BK222" s="40">
        <f t="shared" si="118"/>
        <v>197.5</v>
      </c>
      <c r="BL222" s="40">
        <f t="shared" si="118"/>
        <v>255</v>
      </c>
      <c r="BM222" s="40">
        <f t="shared" si="118"/>
        <v>205.83333333333334</v>
      </c>
      <c r="BN222" s="40">
        <f t="shared" si="118"/>
        <v>238.33333333333334</v>
      </c>
      <c r="BO222" s="40">
        <f t="shared" si="118"/>
        <v>240</v>
      </c>
      <c r="BP222" s="40">
        <f t="shared" si="118"/>
        <v>230</v>
      </c>
      <c r="BQ222" s="40">
        <f t="shared" si="118"/>
        <v>248.33333333333334</v>
      </c>
      <c r="BR222" s="40">
        <f t="shared" si="118"/>
        <v>235</v>
      </c>
      <c r="BS222" s="40">
        <f t="shared" si="118"/>
        <v>220.83333333333334</v>
      </c>
      <c r="BT222" s="40">
        <f t="shared" si="118"/>
        <v>254.16666666666666</v>
      </c>
      <c r="BU222" s="40">
        <f t="shared" si="118"/>
        <v>226.66666666666666</v>
      </c>
      <c r="BV222" s="40">
        <f t="shared" si="118"/>
        <v>265.83333333333331</v>
      </c>
      <c r="BW222" s="40">
        <f t="shared" si="118"/>
        <v>245</v>
      </c>
      <c r="BX222" s="40">
        <f t="shared" si="118"/>
        <v>249.16666666666666</v>
      </c>
      <c r="BY222" s="40">
        <f t="shared" si="118"/>
        <v>233.33333333333334</v>
      </c>
      <c r="BZ222" s="40">
        <f t="shared" si="118"/>
        <v>216.36363636363637</v>
      </c>
      <c r="CA222" s="40">
        <f t="shared" si="118"/>
        <v>265.83333333333331</v>
      </c>
      <c r="CB222" s="40">
        <f t="shared" si="118"/>
        <v>224.16666666666666</v>
      </c>
      <c r="CC222" s="40">
        <f t="shared" si="118"/>
        <v>234.16666666666666</v>
      </c>
      <c r="CD222" s="40">
        <f t="shared" si="118"/>
        <v>180.83333333333334</v>
      </c>
      <c r="CE222" s="40">
        <f t="shared" si="118"/>
        <v>193.33333333333334</v>
      </c>
      <c r="CF222" s="40">
        <f t="shared" si="118"/>
        <v>210</v>
      </c>
      <c r="CG222" s="40">
        <f t="shared" si="118"/>
        <v>219.16666666666666</v>
      </c>
      <c r="CH222" s="40">
        <f t="shared" si="118"/>
        <v>214.16666666666666</v>
      </c>
      <c r="CI222" s="40">
        <f t="shared" si="118"/>
        <v>242.72727272727272</v>
      </c>
      <c r="CJ222" s="39"/>
    </row>
    <row r="223" spans="1:88" ht="15.75" thickBo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row>
    <row r="224" spans="1:88" s="58" customFormat="1" ht="30" customHeight="1" thickBot="1" x14ac:dyDescent="0.3">
      <c r="A224" s="58" t="s">
        <v>65</v>
      </c>
      <c r="B224" s="41" t="s">
        <v>313</v>
      </c>
      <c r="C224" s="41" t="s">
        <v>51</v>
      </c>
      <c r="D224" s="56" t="s">
        <v>53</v>
      </c>
      <c r="E224" s="57"/>
      <c r="F224" s="57"/>
      <c r="G224" s="57"/>
      <c r="H224" s="57"/>
      <c r="I224" s="57"/>
      <c r="J224" s="57"/>
      <c r="K224" s="57"/>
      <c r="L224" s="57"/>
      <c r="M224" s="57"/>
      <c r="N224" s="57"/>
      <c r="O224" s="57"/>
      <c r="P224" s="57"/>
      <c r="Q224" s="56"/>
      <c r="R224" s="56"/>
      <c r="S224" s="56"/>
      <c r="T224" s="56"/>
      <c r="U224" s="56"/>
      <c r="V224" s="56"/>
      <c r="W224" s="57" t="s">
        <v>19</v>
      </c>
      <c r="X224" s="57" t="s">
        <v>20</v>
      </c>
      <c r="Y224" s="57" t="s">
        <v>21</v>
      </c>
      <c r="Z224" s="57" t="s">
        <v>22</v>
      </c>
      <c r="AA224" s="57" t="s">
        <v>23</v>
      </c>
      <c r="AB224" s="57" t="s">
        <v>24</v>
      </c>
      <c r="AC224" s="57" t="s">
        <v>25</v>
      </c>
      <c r="AD224" s="57" t="s">
        <v>26</v>
      </c>
      <c r="AE224" s="57" t="s">
        <v>27</v>
      </c>
      <c r="AF224" s="57" t="s">
        <v>28</v>
      </c>
      <c r="AG224" s="57" t="s">
        <v>29</v>
      </c>
      <c r="AH224" s="57" t="s">
        <v>30</v>
      </c>
      <c r="AI224" s="56" t="s">
        <v>31</v>
      </c>
      <c r="AJ224" s="56" t="s">
        <v>32</v>
      </c>
      <c r="AK224" s="56" t="s">
        <v>33</v>
      </c>
      <c r="AL224" s="56" t="s">
        <v>34</v>
      </c>
      <c r="AM224" s="56" t="s">
        <v>35</v>
      </c>
      <c r="AN224" s="56" t="s">
        <v>36</v>
      </c>
      <c r="AO224" s="58">
        <v>1973</v>
      </c>
      <c r="AP224" s="58">
        <v>1974</v>
      </c>
      <c r="AQ224" s="58">
        <v>1975</v>
      </c>
      <c r="AR224" s="58">
        <v>1976</v>
      </c>
      <c r="AS224" s="58">
        <v>1977</v>
      </c>
      <c r="AT224" s="58">
        <v>1978</v>
      </c>
      <c r="AU224" s="58">
        <v>1979</v>
      </c>
      <c r="AV224" s="58">
        <v>1980</v>
      </c>
      <c r="AW224" s="58">
        <v>1981</v>
      </c>
      <c r="AX224" s="58">
        <v>1982</v>
      </c>
      <c r="AY224" s="58">
        <v>1983</v>
      </c>
      <c r="AZ224" s="58">
        <v>1984</v>
      </c>
      <c r="BA224" s="58">
        <v>1985</v>
      </c>
      <c r="BB224" s="58">
        <v>1986</v>
      </c>
      <c r="BC224" s="58">
        <v>1987</v>
      </c>
      <c r="BD224" s="58">
        <v>1988</v>
      </c>
      <c r="BE224" s="58">
        <v>1989</v>
      </c>
      <c r="BF224" s="58">
        <v>1990</v>
      </c>
      <c r="BG224" s="58">
        <v>1991</v>
      </c>
      <c r="BH224" s="58">
        <v>1992</v>
      </c>
      <c r="BI224" s="58">
        <v>1993</v>
      </c>
      <c r="BJ224" s="58">
        <v>1994</v>
      </c>
      <c r="BK224" s="58">
        <v>1995</v>
      </c>
      <c r="BL224" s="58">
        <v>1996</v>
      </c>
      <c r="BM224" s="58">
        <v>1997</v>
      </c>
      <c r="BN224" s="58">
        <v>1998</v>
      </c>
      <c r="BO224" s="58">
        <v>1999</v>
      </c>
      <c r="BP224" s="58">
        <v>2000</v>
      </c>
      <c r="BQ224" s="58">
        <v>2001</v>
      </c>
      <c r="BR224" s="58">
        <v>2002</v>
      </c>
      <c r="BS224" s="58">
        <v>2003</v>
      </c>
      <c r="BT224" s="58">
        <v>2004</v>
      </c>
      <c r="BU224" s="58">
        <v>2005</v>
      </c>
      <c r="BV224" s="58">
        <v>2006</v>
      </c>
      <c r="BW224" s="58">
        <v>2007</v>
      </c>
      <c r="BX224" s="58">
        <v>2008</v>
      </c>
      <c r="BY224" s="58">
        <v>2009</v>
      </c>
      <c r="BZ224" s="58">
        <v>2010</v>
      </c>
      <c r="CA224" s="58">
        <v>2011</v>
      </c>
      <c r="CB224" s="58">
        <v>2012</v>
      </c>
      <c r="CC224" s="58">
        <v>2013</v>
      </c>
      <c r="CD224" s="58">
        <v>2014</v>
      </c>
      <c r="CE224" s="58">
        <v>2015</v>
      </c>
      <c r="CF224" s="58">
        <v>2016</v>
      </c>
      <c r="CG224" s="58">
        <v>2017</v>
      </c>
      <c r="CH224" s="58">
        <v>2018</v>
      </c>
      <c r="CI224" s="58">
        <v>2019</v>
      </c>
    </row>
    <row r="225" spans="1:92" x14ac:dyDescent="0.25">
      <c r="A225" s="2" t="s">
        <v>37</v>
      </c>
      <c r="B225" s="3">
        <f>AVERAGE(W225:CH225)</f>
        <v>68.765625</v>
      </c>
      <c r="C225" s="3">
        <f>AVERAGE(AE225:BH225)</f>
        <v>67.433333333333337</v>
      </c>
      <c r="D225" s="9" t="s">
        <v>171</v>
      </c>
      <c r="E225" s="1"/>
      <c r="F225" s="1"/>
      <c r="G225" s="1"/>
      <c r="H225" s="1"/>
      <c r="I225" s="1"/>
      <c r="J225" s="1"/>
      <c r="K225" s="1"/>
      <c r="L225" s="1"/>
      <c r="M225" s="1"/>
      <c r="N225" s="1"/>
      <c r="O225" s="1"/>
      <c r="P225" s="1"/>
      <c r="Q225" s="1"/>
      <c r="R225" s="1"/>
      <c r="S225" s="1"/>
      <c r="T225" s="1"/>
      <c r="U225" s="1"/>
      <c r="V225" s="1"/>
      <c r="W225" s="1">
        <v>85</v>
      </c>
      <c r="X225" s="66">
        <v>87</v>
      </c>
      <c r="Y225" s="1">
        <v>63</v>
      </c>
      <c r="Z225" s="1">
        <v>60</v>
      </c>
      <c r="AA225" s="1">
        <v>71</v>
      </c>
      <c r="AB225" s="1">
        <v>84</v>
      </c>
      <c r="AC225" s="1">
        <v>82</v>
      </c>
      <c r="AD225" s="1">
        <v>72</v>
      </c>
      <c r="AE225" s="66">
        <v>89</v>
      </c>
      <c r="AF225" s="66">
        <v>97</v>
      </c>
      <c r="AG225" s="1">
        <v>71</v>
      </c>
      <c r="AH225" s="1">
        <v>63</v>
      </c>
      <c r="AI225" s="1">
        <v>82</v>
      </c>
      <c r="AJ225" s="66">
        <v>77</v>
      </c>
      <c r="AK225" s="1">
        <v>56</v>
      </c>
      <c r="AL225" s="1">
        <v>68</v>
      </c>
      <c r="AM225" s="1">
        <v>74</v>
      </c>
      <c r="AN225" s="66">
        <v>95</v>
      </c>
      <c r="AO225" s="1">
        <v>76</v>
      </c>
      <c r="AP225" s="1">
        <v>66</v>
      </c>
      <c r="AQ225" s="1">
        <v>80</v>
      </c>
      <c r="AR225" s="1">
        <v>40</v>
      </c>
      <c r="AS225" s="63">
        <v>35</v>
      </c>
      <c r="AT225" s="1">
        <v>61</v>
      </c>
      <c r="AU225" s="1">
        <v>65</v>
      </c>
      <c r="AV225" s="1">
        <v>70</v>
      </c>
      <c r="AW225" s="1">
        <v>52</v>
      </c>
      <c r="AX225" s="1">
        <v>63</v>
      </c>
      <c r="AY225" s="66">
        <v>72</v>
      </c>
      <c r="AZ225" s="1">
        <v>52</v>
      </c>
      <c r="BA225" s="63">
        <v>30</v>
      </c>
      <c r="BB225" s="1">
        <v>69</v>
      </c>
      <c r="BC225" s="1">
        <v>69</v>
      </c>
      <c r="BD225" s="1">
        <v>67</v>
      </c>
      <c r="BE225" s="66">
        <v>74</v>
      </c>
      <c r="BF225" s="66">
        <v>78</v>
      </c>
      <c r="BG225" s="1">
        <v>65</v>
      </c>
      <c r="BH225" s="1">
        <v>67</v>
      </c>
      <c r="BI225" s="1">
        <v>59</v>
      </c>
      <c r="BJ225" s="1">
        <v>59</v>
      </c>
      <c r="BK225" s="1">
        <v>63</v>
      </c>
      <c r="BL225" s="1">
        <v>69</v>
      </c>
      <c r="BM225" s="1">
        <v>54</v>
      </c>
      <c r="BN225" s="1">
        <v>56</v>
      </c>
      <c r="BO225" s="1">
        <v>72</v>
      </c>
      <c r="BP225" s="1">
        <v>69</v>
      </c>
      <c r="BQ225" s="1">
        <v>78</v>
      </c>
      <c r="BR225" s="1">
        <v>67</v>
      </c>
      <c r="BS225" s="1">
        <v>76</v>
      </c>
      <c r="BT225" s="1">
        <v>70</v>
      </c>
      <c r="BU225" s="1">
        <v>57</v>
      </c>
      <c r="BV225" s="3">
        <v>69</v>
      </c>
      <c r="BW225" s="60">
        <v>113</v>
      </c>
      <c r="BX225" s="60">
        <v>89</v>
      </c>
      <c r="BY225" s="3">
        <v>63</v>
      </c>
      <c r="BZ225" s="3">
        <v>82</v>
      </c>
      <c r="CA225" s="3">
        <v>57</v>
      </c>
      <c r="CB225" s="3">
        <v>80</v>
      </c>
      <c r="CC225" s="46">
        <v>39</v>
      </c>
      <c r="CD225" s="60">
        <v>80</v>
      </c>
      <c r="CE225" s="3">
        <v>57</v>
      </c>
      <c r="CF225" s="1">
        <v>54</v>
      </c>
      <c r="CG225" s="1">
        <v>59</v>
      </c>
      <c r="CH225" s="2">
        <v>83</v>
      </c>
      <c r="CI225" s="2">
        <v>63</v>
      </c>
    </row>
    <row r="226" spans="1:92" x14ac:dyDescent="0.25">
      <c r="A226" s="2" t="s">
        <v>38</v>
      </c>
      <c r="B226" s="3">
        <f t="shared" ref="B226:B237" si="119">AVERAGE(W226:CH226)</f>
        <v>66.28125</v>
      </c>
      <c r="C226" s="3">
        <f t="shared" ref="C226:C237" si="120">AVERAGE(AE226:BH226)</f>
        <v>63.43333333333333</v>
      </c>
      <c r="D226" s="9" t="s">
        <v>314</v>
      </c>
      <c r="E226" s="1"/>
      <c r="F226" s="1"/>
      <c r="G226" s="1"/>
      <c r="H226" s="1"/>
      <c r="I226" s="1"/>
      <c r="J226" s="1"/>
      <c r="K226" s="1"/>
      <c r="L226" s="1"/>
      <c r="M226" s="1"/>
      <c r="N226" s="1"/>
      <c r="O226" s="1"/>
      <c r="P226" s="1"/>
      <c r="Q226" s="1"/>
      <c r="R226" s="1"/>
      <c r="S226" s="1"/>
      <c r="T226" s="1"/>
      <c r="U226" s="1"/>
      <c r="V226" s="1"/>
      <c r="W226" s="1">
        <v>89</v>
      </c>
      <c r="X226" s="1">
        <v>55</v>
      </c>
      <c r="Y226" s="1">
        <v>76</v>
      </c>
      <c r="Z226" s="1">
        <v>82</v>
      </c>
      <c r="AA226" s="1">
        <v>80</v>
      </c>
      <c r="AB226" s="64">
        <v>113</v>
      </c>
      <c r="AC226" s="64">
        <v>119</v>
      </c>
      <c r="AD226" s="1">
        <v>61</v>
      </c>
      <c r="AE226" s="1">
        <v>56</v>
      </c>
      <c r="AF226" s="1">
        <v>85</v>
      </c>
      <c r="AG226" s="64">
        <v>79</v>
      </c>
      <c r="AH226" s="1">
        <v>64</v>
      </c>
      <c r="AI226" s="1">
        <v>84</v>
      </c>
      <c r="AJ226" s="1">
        <v>60</v>
      </c>
      <c r="AK226" s="1">
        <v>60</v>
      </c>
      <c r="AL226" s="1">
        <v>48</v>
      </c>
      <c r="AM226" s="64">
        <v>87</v>
      </c>
      <c r="AN226" s="1">
        <v>82</v>
      </c>
      <c r="AO226" s="1">
        <v>48</v>
      </c>
      <c r="AP226" s="1">
        <v>72</v>
      </c>
      <c r="AQ226" s="1">
        <v>92</v>
      </c>
      <c r="AR226" s="1">
        <v>64</v>
      </c>
      <c r="AS226" s="1">
        <v>61</v>
      </c>
      <c r="AT226" s="1">
        <v>56</v>
      </c>
      <c r="AU226" s="1">
        <v>61</v>
      </c>
      <c r="AV226" s="1">
        <v>52</v>
      </c>
      <c r="AW226" s="1">
        <v>57</v>
      </c>
      <c r="AX226" s="1">
        <v>67</v>
      </c>
      <c r="AY226" s="1">
        <v>54</v>
      </c>
      <c r="AZ226" s="1">
        <v>59</v>
      </c>
      <c r="BA226" s="1">
        <v>61</v>
      </c>
      <c r="BB226" s="1">
        <v>50</v>
      </c>
      <c r="BC226" s="1">
        <v>56</v>
      </c>
      <c r="BD226" s="64">
        <v>69</v>
      </c>
      <c r="BE226" s="1">
        <v>41</v>
      </c>
      <c r="BF226" s="1">
        <v>59</v>
      </c>
      <c r="BG226" s="1">
        <v>65</v>
      </c>
      <c r="BH226" s="1">
        <v>54</v>
      </c>
      <c r="BI226" s="1">
        <v>54</v>
      </c>
      <c r="BJ226" s="1">
        <v>76</v>
      </c>
      <c r="BK226" s="1">
        <v>65</v>
      </c>
      <c r="BL226" s="1">
        <v>70</v>
      </c>
      <c r="BM226" s="1">
        <v>76</v>
      </c>
      <c r="BN226" s="1">
        <v>63</v>
      </c>
      <c r="BO226" s="64">
        <v>91</v>
      </c>
      <c r="BP226" s="1">
        <v>59</v>
      </c>
      <c r="BQ226" s="1">
        <v>61</v>
      </c>
      <c r="BR226" s="1">
        <v>54</v>
      </c>
      <c r="BS226" s="1">
        <v>54</v>
      </c>
      <c r="BT226" s="1">
        <v>52</v>
      </c>
      <c r="BU226" s="1">
        <v>57</v>
      </c>
      <c r="BV226" s="3">
        <v>80</v>
      </c>
      <c r="BW226" s="3">
        <v>50</v>
      </c>
      <c r="BX226" s="3">
        <v>59</v>
      </c>
      <c r="BY226" s="3">
        <v>52</v>
      </c>
      <c r="BZ226" s="3">
        <v>54</v>
      </c>
      <c r="CA226" s="3">
        <v>70</v>
      </c>
      <c r="CB226" s="3">
        <v>82</v>
      </c>
      <c r="CC226" s="3">
        <v>63</v>
      </c>
      <c r="CD226" s="3">
        <v>70</v>
      </c>
      <c r="CE226" s="3">
        <v>59</v>
      </c>
      <c r="CF226" s="1">
        <v>65</v>
      </c>
      <c r="CG226" s="1">
        <v>67</v>
      </c>
      <c r="CH226" s="2">
        <v>61</v>
      </c>
      <c r="CI226" s="2">
        <v>50</v>
      </c>
    </row>
    <row r="227" spans="1:92" x14ac:dyDescent="0.25">
      <c r="A227" s="2" t="s">
        <v>39</v>
      </c>
      <c r="B227" s="3">
        <f t="shared" si="119"/>
        <v>70.234375</v>
      </c>
      <c r="C227" s="3">
        <f t="shared" si="120"/>
        <v>67.86666666666666</v>
      </c>
      <c r="D227" s="9" t="s">
        <v>171</v>
      </c>
      <c r="E227" s="1"/>
      <c r="F227" s="1"/>
      <c r="G227" s="1"/>
      <c r="H227" s="1"/>
      <c r="I227" s="1"/>
      <c r="J227" s="1"/>
      <c r="K227" s="1"/>
      <c r="L227" s="1"/>
      <c r="M227" s="1"/>
      <c r="N227" s="1"/>
      <c r="O227" s="1"/>
      <c r="P227" s="1"/>
      <c r="Q227" s="1"/>
      <c r="R227" s="1"/>
      <c r="S227" s="1"/>
      <c r="T227" s="1"/>
      <c r="U227" s="1"/>
      <c r="V227" s="1"/>
      <c r="W227" s="1">
        <v>85</v>
      </c>
      <c r="X227" s="64">
        <v>87</v>
      </c>
      <c r="Y227" s="1">
        <v>74</v>
      </c>
      <c r="Z227" s="1">
        <v>77</v>
      </c>
      <c r="AA227" s="1">
        <v>74</v>
      </c>
      <c r="AB227" s="1">
        <v>77</v>
      </c>
      <c r="AC227" s="1">
        <v>87</v>
      </c>
      <c r="AD227" s="1">
        <v>90</v>
      </c>
      <c r="AE227" s="1">
        <v>84</v>
      </c>
      <c r="AF227" s="1">
        <v>76</v>
      </c>
      <c r="AG227" s="1">
        <v>53</v>
      </c>
      <c r="AH227" s="64">
        <v>66</v>
      </c>
      <c r="AI227" s="1">
        <v>58</v>
      </c>
      <c r="AJ227" s="1">
        <v>50</v>
      </c>
      <c r="AK227" s="1">
        <v>72</v>
      </c>
      <c r="AL227" s="1">
        <v>71</v>
      </c>
      <c r="AM227" s="1">
        <v>69</v>
      </c>
      <c r="AN227" s="1">
        <v>76</v>
      </c>
      <c r="AO227" s="1">
        <v>61</v>
      </c>
      <c r="AP227" s="1">
        <v>64</v>
      </c>
      <c r="AQ227" s="64">
        <v>108</v>
      </c>
      <c r="AR227" s="1">
        <v>64</v>
      </c>
      <c r="AS227" s="1">
        <v>72</v>
      </c>
      <c r="AT227" s="1">
        <v>54</v>
      </c>
      <c r="AU227" s="1">
        <v>52</v>
      </c>
      <c r="AV227" s="1">
        <v>83</v>
      </c>
      <c r="AW227" s="1">
        <v>57</v>
      </c>
      <c r="AX227" s="1">
        <v>78</v>
      </c>
      <c r="AY227" s="1">
        <v>63</v>
      </c>
      <c r="AZ227" s="64">
        <v>74</v>
      </c>
      <c r="BA227" s="64">
        <v>78</v>
      </c>
      <c r="BB227" s="1">
        <v>65</v>
      </c>
      <c r="BC227" s="1">
        <v>65</v>
      </c>
      <c r="BD227" s="1">
        <v>67</v>
      </c>
      <c r="BE227" s="1">
        <v>52</v>
      </c>
      <c r="BF227" s="1">
        <v>61</v>
      </c>
      <c r="BG227" s="1">
        <v>54</v>
      </c>
      <c r="BH227" s="1">
        <v>89</v>
      </c>
      <c r="BI227" s="1">
        <v>57</v>
      </c>
      <c r="BJ227" s="1">
        <v>70</v>
      </c>
      <c r="BK227" s="1">
        <v>83</v>
      </c>
      <c r="BL227" s="1">
        <v>61</v>
      </c>
      <c r="BM227" s="64">
        <v>104</v>
      </c>
      <c r="BN227" s="1">
        <v>57</v>
      </c>
      <c r="BO227" s="1">
        <v>80</v>
      </c>
      <c r="BP227" s="1">
        <v>56</v>
      </c>
      <c r="BQ227" s="1">
        <v>56</v>
      </c>
      <c r="BR227" s="1">
        <v>59</v>
      </c>
      <c r="BS227" s="1">
        <v>65</v>
      </c>
      <c r="BT227" s="1">
        <v>69</v>
      </c>
      <c r="BU227" s="1">
        <v>54</v>
      </c>
      <c r="BV227" s="3">
        <v>85</v>
      </c>
      <c r="BW227" s="3">
        <v>63</v>
      </c>
      <c r="BX227" s="3">
        <v>61</v>
      </c>
      <c r="BY227" s="50">
        <v>82</v>
      </c>
      <c r="BZ227" s="3">
        <v>76</v>
      </c>
      <c r="CA227" s="3">
        <v>65</v>
      </c>
      <c r="CB227" s="50">
        <v>89</v>
      </c>
      <c r="CC227" s="50">
        <v>91</v>
      </c>
      <c r="CD227" s="50">
        <v>80</v>
      </c>
      <c r="CE227" s="3">
        <v>59</v>
      </c>
      <c r="CF227" s="1">
        <v>69</v>
      </c>
      <c r="CG227" s="1">
        <v>56</v>
      </c>
      <c r="CH227" s="2">
        <v>61</v>
      </c>
      <c r="CI227" s="2">
        <v>42</v>
      </c>
    </row>
    <row r="228" spans="1:92" x14ac:dyDescent="0.25">
      <c r="A228" s="2" t="s">
        <v>40</v>
      </c>
      <c r="B228" s="3">
        <f t="shared" si="119"/>
        <v>64.640625</v>
      </c>
      <c r="C228" s="3">
        <f t="shared" si="120"/>
        <v>60.5</v>
      </c>
      <c r="D228" s="9" t="s">
        <v>175</v>
      </c>
      <c r="E228" s="1"/>
      <c r="F228" s="1"/>
      <c r="G228" s="1"/>
      <c r="H228" s="1"/>
      <c r="I228" s="1"/>
      <c r="J228" s="1"/>
      <c r="K228" s="1"/>
      <c r="L228" s="1"/>
      <c r="M228" s="1"/>
      <c r="N228" s="1"/>
      <c r="O228" s="1"/>
      <c r="P228" s="1"/>
      <c r="Q228" s="1"/>
      <c r="R228" s="1"/>
      <c r="S228" s="1"/>
      <c r="T228" s="1"/>
      <c r="U228" s="1"/>
      <c r="V228" s="1"/>
      <c r="W228" s="1">
        <v>84</v>
      </c>
      <c r="X228" s="1">
        <v>82</v>
      </c>
      <c r="Y228" s="1">
        <v>79</v>
      </c>
      <c r="Z228" s="1">
        <v>80</v>
      </c>
      <c r="AA228" s="1">
        <v>64</v>
      </c>
      <c r="AB228" s="1">
        <v>95</v>
      </c>
      <c r="AC228" s="1">
        <v>100</v>
      </c>
      <c r="AD228" s="1">
        <v>74</v>
      </c>
      <c r="AE228" s="1">
        <v>55</v>
      </c>
      <c r="AF228" s="1">
        <v>72</v>
      </c>
      <c r="AG228" s="1">
        <v>48</v>
      </c>
      <c r="AH228" s="1">
        <v>61</v>
      </c>
      <c r="AI228" s="1">
        <v>50</v>
      </c>
      <c r="AJ228" s="1">
        <v>68</v>
      </c>
      <c r="AK228" s="1">
        <v>51</v>
      </c>
      <c r="AL228" s="64">
        <v>72</v>
      </c>
      <c r="AM228" s="1">
        <v>80</v>
      </c>
      <c r="AN228" s="1">
        <v>80</v>
      </c>
      <c r="AO228" s="1">
        <v>56</v>
      </c>
      <c r="AP228" s="1">
        <v>71</v>
      </c>
      <c r="AQ228" s="1">
        <v>72</v>
      </c>
      <c r="AR228" s="64">
        <v>72</v>
      </c>
      <c r="AS228" s="1">
        <v>56</v>
      </c>
      <c r="AT228" s="1">
        <v>72</v>
      </c>
      <c r="AU228" s="1">
        <v>54</v>
      </c>
      <c r="AV228" s="1">
        <v>50</v>
      </c>
      <c r="AW228" s="1">
        <v>81</v>
      </c>
      <c r="AX228" s="1">
        <v>63</v>
      </c>
      <c r="AY228" s="1">
        <v>52</v>
      </c>
      <c r="AZ228" s="1">
        <v>59</v>
      </c>
      <c r="BA228" s="1">
        <v>52</v>
      </c>
      <c r="BB228" s="1">
        <v>65</v>
      </c>
      <c r="BC228" s="1">
        <v>54</v>
      </c>
      <c r="BD228" s="1">
        <v>54</v>
      </c>
      <c r="BE228" s="1">
        <v>54</v>
      </c>
      <c r="BF228" s="63">
        <v>35</v>
      </c>
      <c r="BG228" s="1">
        <v>54</v>
      </c>
      <c r="BH228" s="63">
        <v>52</v>
      </c>
      <c r="BI228" s="1">
        <v>56</v>
      </c>
      <c r="BJ228" s="1">
        <v>65</v>
      </c>
      <c r="BK228" s="1">
        <v>59</v>
      </c>
      <c r="BL228" s="1">
        <v>50</v>
      </c>
      <c r="BM228" s="1">
        <v>100</v>
      </c>
      <c r="BN228" s="63">
        <v>44</v>
      </c>
      <c r="BO228" s="1">
        <v>56</v>
      </c>
      <c r="BP228" s="1">
        <v>59</v>
      </c>
      <c r="BQ228" s="1">
        <v>57</v>
      </c>
      <c r="BR228" s="64">
        <v>91</v>
      </c>
      <c r="BS228" s="1">
        <v>52</v>
      </c>
      <c r="BT228" s="64">
        <v>83</v>
      </c>
      <c r="BU228" s="1">
        <v>50</v>
      </c>
      <c r="BV228" s="3">
        <v>54</v>
      </c>
      <c r="BW228" s="3">
        <v>50</v>
      </c>
      <c r="BX228" s="3">
        <v>56</v>
      </c>
      <c r="BY228" s="3">
        <v>67</v>
      </c>
      <c r="BZ228" s="50">
        <v>93</v>
      </c>
      <c r="CA228" s="3">
        <v>50</v>
      </c>
      <c r="CB228" s="3">
        <v>56</v>
      </c>
      <c r="CC228" s="3">
        <v>76</v>
      </c>
      <c r="CD228" s="3">
        <v>69</v>
      </c>
      <c r="CE228" s="3">
        <v>59</v>
      </c>
      <c r="CF228" s="1">
        <v>65</v>
      </c>
      <c r="CG228" s="1">
        <v>78</v>
      </c>
      <c r="CH228" s="2">
        <v>69</v>
      </c>
      <c r="CI228" s="2">
        <v>78</v>
      </c>
    </row>
    <row r="229" spans="1:92" x14ac:dyDescent="0.25">
      <c r="A229" s="2" t="s">
        <v>41</v>
      </c>
      <c r="B229" s="3">
        <f t="shared" si="119"/>
        <v>57.078125</v>
      </c>
      <c r="C229" s="3">
        <f t="shared" si="120"/>
        <v>55.666666666666664</v>
      </c>
      <c r="D229" s="9" t="s">
        <v>173</v>
      </c>
      <c r="E229" s="1"/>
      <c r="F229" s="1"/>
      <c r="G229" s="1"/>
      <c r="H229" s="1"/>
      <c r="I229" s="1"/>
      <c r="J229" s="1"/>
      <c r="K229" s="1"/>
      <c r="L229" s="1"/>
      <c r="M229" s="1"/>
      <c r="N229" s="1"/>
      <c r="O229" s="1"/>
      <c r="P229" s="1"/>
      <c r="Q229" s="1"/>
      <c r="R229" s="1"/>
      <c r="S229" s="1"/>
      <c r="T229" s="1"/>
      <c r="U229" s="1"/>
      <c r="V229" s="1"/>
      <c r="W229" s="1">
        <v>90</v>
      </c>
      <c r="X229" s="1">
        <v>58</v>
      </c>
      <c r="Y229" s="1">
        <v>45</v>
      </c>
      <c r="Z229" s="1">
        <v>64</v>
      </c>
      <c r="AA229" s="1">
        <v>68</v>
      </c>
      <c r="AB229" s="63">
        <v>55</v>
      </c>
      <c r="AC229" s="1">
        <v>55</v>
      </c>
      <c r="AD229" s="1">
        <v>47</v>
      </c>
      <c r="AE229" s="1">
        <v>51</v>
      </c>
      <c r="AF229" s="1">
        <v>72</v>
      </c>
      <c r="AG229" s="1">
        <v>56</v>
      </c>
      <c r="AH229" s="1">
        <v>60</v>
      </c>
      <c r="AI229" s="1">
        <v>45</v>
      </c>
      <c r="AJ229" s="1">
        <v>50</v>
      </c>
      <c r="AK229" s="63">
        <v>45</v>
      </c>
      <c r="AL229" s="1">
        <v>60</v>
      </c>
      <c r="AM229" s="1">
        <v>66</v>
      </c>
      <c r="AN229" s="1">
        <v>50</v>
      </c>
      <c r="AO229" s="1">
        <v>64</v>
      </c>
      <c r="AP229" s="1">
        <v>50</v>
      </c>
      <c r="AQ229" s="1">
        <v>69</v>
      </c>
      <c r="AR229" s="1">
        <v>51</v>
      </c>
      <c r="AS229" s="1">
        <v>63</v>
      </c>
      <c r="AT229" s="1">
        <v>59</v>
      </c>
      <c r="AU229" s="1">
        <v>54</v>
      </c>
      <c r="AV229" s="1">
        <v>54</v>
      </c>
      <c r="AW229" s="1">
        <v>56</v>
      </c>
      <c r="AX229" s="64">
        <v>74</v>
      </c>
      <c r="AY229" s="1">
        <v>52</v>
      </c>
      <c r="AZ229" s="1">
        <v>46</v>
      </c>
      <c r="BA229" s="1">
        <v>59</v>
      </c>
      <c r="BB229" s="1">
        <v>48</v>
      </c>
      <c r="BC229" s="1">
        <v>65</v>
      </c>
      <c r="BD229" s="1">
        <v>50</v>
      </c>
      <c r="BE229" s="1">
        <v>43</v>
      </c>
      <c r="BF229" s="1">
        <v>52</v>
      </c>
      <c r="BG229" s="1">
        <v>54</v>
      </c>
      <c r="BH229" s="63">
        <v>52</v>
      </c>
      <c r="BI229" s="1">
        <v>56</v>
      </c>
      <c r="BJ229" s="1">
        <v>52</v>
      </c>
      <c r="BK229" s="1">
        <v>50</v>
      </c>
      <c r="BL229" s="1">
        <v>61</v>
      </c>
      <c r="BM229" s="1">
        <v>70</v>
      </c>
      <c r="BN229" s="1">
        <v>48</v>
      </c>
      <c r="BO229" s="1">
        <v>59</v>
      </c>
      <c r="BP229" s="1">
        <v>67</v>
      </c>
      <c r="BQ229" s="1">
        <v>52</v>
      </c>
      <c r="BR229" s="1">
        <v>63</v>
      </c>
      <c r="BS229" s="1">
        <v>50</v>
      </c>
      <c r="BT229" s="1">
        <v>44</v>
      </c>
      <c r="BU229" s="1">
        <v>57</v>
      </c>
      <c r="BV229" s="3">
        <v>74</v>
      </c>
      <c r="BW229" s="3">
        <v>65</v>
      </c>
      <c r="BX229" s="3">
        <v>50</v>
      </c>
      <c r="BY229" s="3">
        <v>54</v>
      </c>
      <c r="BZ229" s="3">
        <v>67</v>
      </c>
      <c r="CA229" s="3">
        <v>44</v>
      </c>
      <c r="CB229" s="3">
        <v>59</v>
      </c>
      <c r="CC229" s="3">
        <v>54</v>
      </c>
      <c r="CD229" s="3">
        <v>43</v>
      </c>
      <c r="CE229" s="3">
        <v>59</v>
      </c>
      <c r="CF229" s="1">
        <v>70</v>
      </c>
      <c r="CG229" s="64">
        <v>87</v>
      </c>
      <c r="CH229" s="2">
        <v>46</v>
      </c>
      <c r="CI229" s="2">
        <v>50</v>
      </c>
    </row>
    <row r="230" spans="1:92" x14ac:dyDescent="0.25">
      <c r="A230" s="2" t="s">
        <v>42</v>
      </c>
      <c r="B230" s="3">
        <f t="shared" si="119"/>
        <v>52.203125</v>
      </c>
      <c r="C230" s="3">
        <f t="shared" si="120"/>
        <v>50.6</v>
      </c>
      <c r="D230" s="9" t="s">
        <v>173</v>
      </c>
      <c r="E230" s="1"/>
      <c r="F230" s="1"/>
      <c r="G230" s="1"/>
      <c r="H230" s="1"/>
      <c r="I230" s="1"/>
      <c r="J230" s="1"/>
      <c r="K230" s="1"/>
      <c r="L230" s="1"/>
      <c r="M230" s="1"/>
      <c r="N230" s="1"/>
      <c r="O230" s="1"/>
      <c r="P230" s="1"/>
      <c r="Q230" s="1"/>
      <c r="R230" s="1"/>
      <c r="S230" s="1"/>
      <c r="T230" s="1"/>
      <c r="U230" s="1"/>
      <c r="V230" s="1"/>
      <c r="W230" s="1">
        <v>68</v>
      </c>
      <c r="X230" s="1">
        <v>64</v>
      </c>
      <c r="Y230" s="1">
        <v>64</v>
      </c>
      <c r="Z230" s="1">
        <v>64</v>
      </c>
      <c r="AA230" s="1">
        <v>53</v>
      </c>
      <c r="AB230" s="1">
        <v>68</v>
      </c>
      <c r="AC230" s="63">
        <v>51</v>
      </c>
      <c r="AD230" s="1">
        <v>64</v>
      </c>
      <c r="AE230" s="1">
        <v>66</v>
      </c>
      <c r="AF230" s="1">
        <v>45</v>
      </c>
      <c r="AG230" s="1">
        <v>55</v>
      </c>
      <c r="AH230" s="1">
        <v>50</v>
      </c>
      <c r="AI230" s="1">
        <v>43</v>
      </c>
      <c r="AJ230" s="1">
        <v>51</v>
      </c>
      <c r="AK230" s="1">
        <v>55</v>
      </c>
      <c r="AL230" s="1">
        <v>47</v>
      </c>
      <c r="AM230" s="1">
        <v>51</v>
      </c>
      <c r="AN230" s="1">
        <v>60</v>
      </c>
      <c r="AO230" s="63">
        <v>37</v>
      </c>
      <c r="AP230" s="1">
        <v>51</v>
      </c>
      <c r="AQ230" s="1">
        <v>48</v>
      </c>
      <c r="AR230" s="1">
        <v>45</v>
      </c>
      <c r="AS230" s="1">
        <v>56</v>
      </c>
      <c r="AT230" s="1">
        <v>48</v>
      </c>
      <c r="AU230" s="1">
        <v>50</v>
      </c>
      <c r="AV230" s="1">
        <v>61</v>
      </c>
      <c r="AW230" s="1">
        <v>46</v>
      </c>
      <c r="AX230" s="63">
        <v>43</v>
      </c>
      <c r="AY230" s="63">
        <v>41</v>
      </c>
      <c r="AZ230" s="1">
        <v>46</v>
      </c>
      <c r="BA230" s="1">
        <v>59</v>
      </c>
      <c r="BB230" s="1">
        <v>59</v>
      </c>
      <c r="BC230" s="63">
        <v>43</v>
      </c>
      <c r="BD230" s="1">
        <v>50</v>
      </c>
      <c r="BE230" s="1">
        <v>52</v>
      </c>
      <c r="BF230" s="1">
        <v>44</v>
      </c>
      <c r="BG230" s="1">
        <v>46</v>
      </c>
      <c r="BH230" s="1">
        <v>70</v>
      </c>
      <c r="BI230" s="1">
        <v>46</v>
      </c>
      <c r="BJ230" s="1">
        <v>50</v>
      </c>
      <c r="BK230" s="1">
        <v>61</v>
      </c>
      <c r="BL230" s="63">
        <v>41</v>
      </c>
      <c r="BM230" s="63">
        <v>46</v>
      </c>
      <c r="BN230" s="1">
        <v>61</v>
      </c>
      <c r="BO230" s="63">
        <v>46</v>
      </c>
      <c r="BP230" s="1">
        <v>50</v>
      </c>
      <c r="BQ230" s="63">
        <v>46</v>
      </c>
      <c r="BR230" s="1">
        <v>52</v>
      </c>
      <c r="BS230" s="1">
        <v>61</v>
      </c>
      <c r="BT230" s="63">
        <v>37</v>
      </c>
      <c r="BU230" s="63">
        <v>50</v>
      </c>
      <c r="BV230" s="46">
        <v>44</v>
      </c>
      <c r="BW230" s="3">
        <v>50</v>
      </c>
      <c r="BX230" s="3">
        <v>57</v>
      </c>
      <c r="BY230" s="3">
        <v>52</v>
      </c>
      <c r="BZ230" s="3">
        <v>54</v>
      </c>
      <c r="CA230" s="3">
        <v>48</v>
      </c>
      <c r="CB230" s="3">
        <v>48</v>
      </c>
      <c r="CC230" s="3">
        <v>44</v>
      </c>
      <c r="CD230" s="3">
        <v>59</v>
      </c>
      <c r="CE230" s="3">
        <v>78</v>
      </c>
      <c r="CF230" s="63">
        <v>46</v>
      </c>
      <c r="CG230" s="63">
        <v>48</v>
      </c>
      <c r="CH230" s="2">
        <v>52</v>
      </c>
      <c r="CI230" s="2">
        <v>71</v>
      </c>
    </row>
    <row r="231" spans="1:92" x14ac:dyDescent="0.25">
      <c r="A231" s="2" t="s">
        <v>43</v>
      </c>
      <c r="B231" s="3">
        <f t="shared" si="119"/>
        <v>49.666666666666664</v>
      </c>
      <c r="C231" s="3">
        <f t="shared" si="120"/>
        <v>46.241379310344826</v>
      </c>
      <c r="D231" s="9" t="s">
        <v>175</v>
      </c>
      <c r="E231" s="1"/>
      <c r="F231" s="1"/>
      <c r="G231" s="1"/>
      <c r="H231" s="1"/>
      <c r="I231" s="1"/>
      <c r="J231" s="1"/>
      <c r="K231" s="1"/>
      <c r="L231" s="1"/>
      <c r="M231" s="1"/>
      <c r="N231" s="1"/>
      <c r="O231" s="1"/>
      <c r="P231" s="1"/>
      <c r="Q231" s="1"/>
      <c r="R231" s="1"/>
      <c r="S231" s="1"/>
      <c r="T231" s="1"/>
      <c r="U231" s="1"/>
      <c r="V231" s="1"/>
      <c r="W231" s="63">
        <v>51</v>
      </c>
      <c r="X231" s="1">
        <v>53</v>
      </c>
      <c r="Y231" s="1">
        <v>55</v>
      </c>
      <c r="Z231" s="1">
        <v>60</v>
      </c>
      <c r="AA231" s="1">
        <v>51</v>
      </c>
      <c r="AB231" s="1">
        <v>71</v>
      </c>
      <c r="AC231" s="1">
        <v>53</v>
      </c>
      <c r="AD231" s="1">
        <v>50</v>
      </c>
      <c r="AE231" s="1">
        <v>55</v>
      </c>
      <c r="AF231" s="63">
        <v>43</v>
      </c>
      <c r="AG231" s="1">
        <v>39</v>
      </c>
      <c r="AH231" s="1">
        <v>48</v>
      </c>
      <c r="AI231" s="1">
        <v>39</v>
      </c>
      <c r="AJ231" s="63">
        <v>43</v>
      </c>
      <c r="AK231" s="1">
        <v>50</v>
      </c>
      <c r="AL231" s="63">
        <v>39</v>
      </c>
      <c r="AM231" s="1">
        <v>51</v>
      </c>
      <c r="AN231" s="1">
        <v>55</v>
      </c>
      <c r="AO231" s="1">
        <v>48</v>
      </c>
      <c r="AP231" s="1">
        <v>45</v>
      </c>
      <c r="AQ231" s="1">
        <v>45</v>
      </c>
      <c r="AR231" s="1">
        <v>37</v>
      </c>
      <c r="AS231" s="1">
        <v>37</v>
      </c>
      <c r="AT231" s="63">
        <v>44</v>
      </c>
      <c r="AU231" s="1">
        <v>46</v>
      </c>
      <c r="AV231" s="63">
        <v>44</v>
      </c>
      <c r="AW231" s="63">
        <v>44</v>
      </c>
      <c r="AX231" s="63">
        <v>43</v>
      </c>
      <c r="AY231" s="1">
        <v>56</v>
      </c>
      <c r="AZ231" s="63">
        <v>41</v>
      </c>
      <c r="BA231" s="1">
        <v>39</v>
      </c>
      <c r="BB231" s="1">
        <v>48</v>
      </c>
      <c r="BC231" s="1">
        <v>61</v>
      </c>
      <c r="BD231" s="1">
        <v>50</v>
      </c>
      <c r="BE231" s="1">
        <v>46</v>
      </c>
      <c r="BF231" s="1">
        <v>57</v>
      </c>
      <c r="BG231" s="1">
        <v>48</v>
      </c>
      <c r="BH231" s="1" t="s">
        <v>76</v>
      </c>
      <c r="BI231" s="63">
        <v>43</v>
      </c>
      <c r="BJ231" s="1">
        <v>57</v>
      </c>
      <c r="BK231" s="1">
        <v>54</v>
      </c>
      <c r="BL231" s="1">
        <v>44</v>
      </c>
      <c r="BM231" s="63">
        <v>46</v>
      </c>
      <c r="BN231" s="1">
        <v>41</v>
      </c>
      <c r="BO231" s="1">
        <v>59</v>
      </c>
      <c r="BP231" s="63">
        <v>43</v>
      </c>
      <c r="BQ231" s="63">
        <v>46</v>
      </c>
      <c r="BR231" s="63">
        <v>48</v>
      </c>
      <c r="BS231" s="63">
        <v>37</v>
      </c>
      <c r="BT231" s="1">
        <v>65</v>
      </c>
      <c r="BU231" s="1">
        <v>52</v>
      </c>
      <c r="BV231" s="3">
        <v>52</v>
      </c>
      <c r="BW231" s="3">
        <v>48</v>
      </c>
      <c r="BX231" s="3">
        <v>61</v>
      </c>
      <c r="BY231" s="3">
        <v>48</v>
      </c>
      <c r="BZ231" s="3">
        <v>59</v>
      </c>
      <c r="CA231" s="3">
        <v>50</v>
      </c>
      <c r="CB231" s="3">
        <v>48</v>
      </c>
      <c r="CC231" s="3">
        <v>50</v>
      </c>
      <c r="CD231" s="3">
        <v>46</v>
      </c>
      <c r="CE231" s="3">
        <v>65</v>
      </c>
      <c r="CF231" s="1">
        <v>65</v>
      </c>
      <c r="CG231" s="1">
        <v>50</v>
      </c>
      <c r="CH231" s="2">
        <v>67</v>
      </c>
      <c r="CI231" s="2">
        <v>59</v>
      </c>
    </row>
    <row r="232" spans="1:92" x14ac:dyDescent="0.25">
      <c r="A232" s="2" t="s">
        <v>44</v>
      </c>
      <c r="B232" s="3">
        <f t="shared" si="119"/>
        <v>48.53125</v>
      </c>
      <c r="C232" s="3">
        <f t="shared" si="120"/>
        <v>45.93333333333333</v>
      </c>
      <c r="D232" s="9" t="s">
        <v>186</v>
      </c>
      <c r="E232" s="1"/>
      <c r="F232" s="1"/>
      <c r="G232" s="1"/>
      <c r="H232" s="1"/>
      <c r="I232" s="1"/>
      <c r="J232" s="1"/>
      <c r="K232" s="1"/>
      <c r="L232" s="1"/>
      <c r="M232" s="1"/>
      <c r="N232" s="1"/>
      <c r="O232" s="1"/>
      <c r="P232" s="1"/>
      <c r="Q232" s="1"/>
      <c r="R232" s="1"/>
      <c r="S232" s="1"/>
      <c r="T232" s="1"/>
      <c r="U232" s="1"/>
      <c r="V232" s="1"/>
      <c r="W232" s="1">
        <v>64</v>
      </c>
      <c r="X232" s="63">
        <v>47</v>
      </c>
      <c r="Y232" s="63">
        <v>42</v>
      </c>
      <c r="Z232" s="63">
        <v>45</v>
      </c>
      <c r="AA232" s="63">
        <v>47</v>
      </c>
      <c r="AB232" s="1">
        <v>58</v>
      </c>
      <c r="AC232" s="1">
        <v>76</v>
      </c>
      <c r="AD232" s="63">
        <v>43</v>
      </c>
      <c r="AE232" s="1">
        <v>51</v>
      </c>
      <c r="AF232" s="1">
        <v>53</v>
      </c>
      <c r="AG232" s="63">
        <v>34</v>
      </c>
      <c r="AH232" s="1">
        <v>53</v>
      </c>
      <c r="AI232" s="63">
        <v>37</v>
      </c>
      <c r="AJ232" s="63">
        <v>43</v>
      </c>
      <c r="AK232" s="1">
        <v>50</v>
      </c>
      <c r="AL232" s="1">
        <v>45</v>
      </c>
      <c r="AM232" s="63">
        <v>40</v>
      </c>
      <c r="AN232" s="63">
        <v>42</v>
      </c>
      <c r="AO232" s="1">
        <v>42</v>
      </c>
      <c r="AP232" s="63">
        <v>39</v>
      </c>
      <c r="AQ232" s="1">
        <v>45</v>
      </c>
      <c r="AR232" s="63">
        <v>34</v>
      </c>
      <c r="AS232" s="1">
        <v>43</v>
      </c>
      <c r="AT232" s="1">
        <v>48</v>
      </c>
      <c r="AU232" s="63">
        <v>39</v>
      </c>
      <c r="AV232" s="64">
        <v>85</v>
      </c>
      <c r="AW232" s="1">
        <v>46</v>
      </c>
      <c r="AX232" s="1">
        <v>50</v>
      </c>
      <c r="AY232" s="1">
        <v>56</v>
      </c>
      <c r="AZ232" s="1">
        <v>41</v>
      </c>
      <c r="BA232" s="1">
        <v>48</v>
      </c>
      <c r="BB232" s="1">
        <v>46</v>
      </c>
      <c r="BC232" s="1">
        <v>50</v>
      </c>
      <c r="BD232" s="1">
        <v>56</v>
      </c>
      <c r="BE232" s="63">
        <v>30</v>
      </c>
      <c r="BF232" s="1">
        <v>43</v>
      </c>
      <c r="BG232" s="63">
        <v>39</v>
      </c>
      <c r="BH232" s="1">
        <v>50</v>
      </c>
      <c r="BI232" s="1">
        <v>44</v>
      </c>
      <c r="BJ232" s="1">
        <v>46</v>
      </c>
      <c r="BK232" s="63">
        <v>48</v>
      </c>
      <c r="BL232" s="1">
        <v>52</v>
      </c>
      <c r="BM232" s="1">
        <v>57</v>
      </c>
      <c r="BN232" s="1">
        <v>54</v>
      </c>
      <c r="BO232" s="1">
        <v>52</v>
      </c>
      <c r="BP232" s="1">
        <v>59</v>
      </c>
      <c r="BQ232" s="1">
        <v>52</v>
      </c>
      <c r="BR232" s="1">
        <v>61</v>
      </c>
      <c r="BS232" s="1">
        <v>48</v>
      </c>
      <c r="BT232" s="1">
        <v>46</v>
      </c>
      <c r="BU232" s="1">
        <v>54</v>
      </c>
      <c r="BV232" s="46">
        <v>44</v>
      </c>
      <c r="BW232" s="46">
        <v>41</v>
      </c>
      <c r="BX232" s="3">
        <v>57</v>
      </c>
      <c r="BY232" s="46">
        <v>37</v>
      </c>
      <c r="BZ232" s="46">
        <v>46</v>
      </c>
      <c r="CA232" s="46">
        <v>41</v>
      </c>
      <c r="CB232" s="46">
        <v>37</v>
      </c>
      <c r="CC232" s="3">
        <v>67</v>
      </c>
      <c r="CD232" s="46">
        <v>41</v>
      </c>
      <c r="CE232" s="50">
        <v>80</v>
      </c>
      <c r="CF232" s="63">
        <v>46</v>
      </c>
      <c r="CG232" s="63">
        <v>48</v>
      </c>
      <c r="CH232" s="2">
        <v>48</v>
      </c>
      <c r="CI232" s="2">
        <v>48</v>
      </c>
    </row>
    <row r="233" spans="1:92" x14ac:dyDescent="0.25">
      <c r="A233" s="2" t="s">
        <v>45</v>
      </c>
      <c r="B233" s="3">
        <f t="shared" si="119"/>
        <v>57.5</v>
      </c>
      <c r="C233" s="3">
        <f t="shared" si="120"/>
        <v>55.1</v>
      </c>
      <c r="D233" s="9" t="s">
        <v>186</v>
      </c>
      <c r="E233" s="1"/>
      <c r="F233" s="1"/>
      <c r="G233" s="1"/>
      <c r="H233" s="1"/>
      <c r="I233" s="1"/>
      <c r="J233" s="1"/>
      <c r="K233" s="1"/>
      <c r="L233" s="1"/>
      <c r="M233" s="1"/>
      <c r="N233" s="1"/>
      <c r="O233" s="1"/>
      <c r="P233" s="1"/>
      <c r="Q233" s="1"/>
      <c r="R233" s="1"/>
      <c r="S233" s="1"/>
      <c r="T233" s="1"/>
      <c r="U233" s="1"/>
      <c r="V233" s="1"/>
      <c r="W233" s="1">
        <v>56</v>
      </c>
      <c r="X233" s="64">
        <v>87</v>
      </c>
      <c r="Y233" s="1">
        <v>56</v>
      </c>
      <c r="Z233" s="1">
        <v>69</v>
      </c>
      <c r="AA233" s="1">
        <v>77</v>
      </c>
      <c r="AB233" s="1">
        <v>64</v>
      </c>
      <c r="AC233" s="1">
        <v>82</v>
      </c>
      <c r="AD233" s="1">
        <v>51</v>
      </c>
      <c r="AE233" s="63">
        <v>43</v>
      </c>
      <c r="AF233" s="1">
        <v>82</v>
      </c>
      <c r="AG233" s="1">
        <v>39</v>
      </c>
      <c r="AH233" s="63">
        <v>45</v>
      </c>
      <c r="AI233" s="1">
        <v>66</v>
      </c>
      <c r="AJ233" s="1">
        <v>76</v>
      </c>
      <c r="AK233" s="1">
        <v>51</v>
      </c>
      <c r="AL233" s="1">
        <v>60</v>
      </c>
      <c r="AM233" s="1">
        <v>55</v>
      </c>
      <c r="AN233" s="1">
        <v>53</v>
      </c>
      <c r="AO233" s="1">
        <v>50</v>
      </c>
      <c r="AP233" s="1">
        <v>82</v>
      </c>
      <c r="AQ233" s="63">
        <v>42</v>
      </c>
      <c r="AR233" s="63">
        <v>34</v>
      </c>
      <c r="AS233" s="64">
        <v>74</v>
      </c>
      <c r="AT233" s="1">
        <v>50</v>
      </c>
      <c r="AU233" s="1">
        <v>54</v>
      </c>
      <c r="AV233" s="1">
        <v>56</v>
      </c>
      <c r="AW233" s="1">
        <v>56</v>
      </c>
      <c r="AX233" s="1">
        <v>52</v>
      </c>
      <c r="AY233" s="1">
        <v>61</v>
      </c>
      <c r="AZ233" s="1">
        <v>54</v>
      </c>
      <c r="BA233" s="1">
        <v>50</v>
      </c>
      <c r="BB233" s="1">
        <v>61</v>
      </c>
      <c r="BC233" s="1">
        <v>54</v>
      </c>
      <c r="BD233" s="63">
        <v>48</v>
      </c>
      <c r="BE233" s="1">
        <v>37</v>
      </c>
      <c r="BF233" s="1">
        <v>44</v>
      </c>
      <c r="BG233" s="1">
        <v>54</v>
      </c>
      <c r="BH233" s="1">
        <v>70</v>
      </c>
      <c r="BI233" s="1">
        <v>52</v>
      </c>
      <c r="BJ233" s="63">
        <v>43</v>
      </c>
      <c r="BK233" s="1">
        <v>59</v>
      </c>
      <c r="BL233" s="1">
        <v>52</v>
      </c>
      <c r="BM233" s="63">
        <v>46</v>
      </c>
      <c r="BN233" s="1">
        <v>61</v>
      </c>
      <c r="BO233" s="64">
        <v>91</v>
      </c>
      <c r="BP233" s="1">
        <v>48</v>
      </c>
      <c r="BQ233" s="1">
        <v>50</v>
      </c>
      <c r="BR233" s="1">
        <v>65</v>
      </c>
      <c r="BS233" s="1">
        <v>59</v>
      </c>
      <c r="BT233" s="1">
        <v>56</v>
      </c>
      <c r="BU233" s="64">
        <v>80</v>
      </c>
      <c r="BV233" s="3">
        <v>54</v>
      </c>
      <c r="BW233" s="3">
        <v>57</v>
      </c>
      <c r="BX233" s="46">
        <v>46</v>
      </c>
      <c r="BY233" s="3">
        <v>63</v>
      </c>
      <c r="BZ233" s="3">
        <v>57</v>
      </c>
      <c r="CA233" s="3">
        <v>50</v>
      </c>
      <c r="CB233" s="3">
        <v>56</v>
      </c>
      <c r="CC233" s="3">
        <v>57</v>
      </c>
      <c r="CD233" s="3">
        <v>46</v>
      </c>
      <c r="CE233" s="3">
        <v>63</v>
      </c>
      <c r="CF233" s="1">
        <v>61</v>
      </c>
      <c r="CG233" s="1">
        <v>57</v>
      </c>
      <c r="CH233" s="2">
        <v>56</v>
      </c>
      <c r="CI233" s="2">
        <v>65</v>
      </c>
    </row>
    <row r="234" spans="1:92" x14ac:dyDescent="0.25">
      <c r="A234" s="2" t="s">
        <v>46</v>
      </c>
      <c r="B234" s="3">
        <f t="shared" si="119"/>
        <v>64.890625</v>
      </c>
      <c r="C234" s="3">
        <f t="shared" si="120"/>
        <v>60.4</v>
      </c>
      <c r="D234" s="9" t="s">
        <v>185</v>
      </c>
      <c r="E234" s="1"/>
      <c r="F234" s="1"/>
      <c r="G234" s="1"/>
      <c r="H234" s="1"/>
      <c r="I234" s="1"/>
      <c r="J234" s="1"/>
      <c r="K234" s="1"/>
      <c r="L234" s="1"/>
      <c r="M234" s="1"/>
      <c r="N234" s="1"/>
      <c r="O234" s="1"/>
      <c r="P234" s="1"/>
      <c r="Q234" s="1"/>
      <c r="R234" s="1"/>
      <c r="S234" s="1"/>
      <c r="T234" s="1"/>
      <c r="U234" s="1"/>
      <c r="V234" s="1"/>
      <c r="W234" s="1">
        <v>82</v>
      </c>
      <c r="X234" s="1">
        <v>74</v>
      </c>
      <c r="Y234" s="1">
        <v>87</v>
      </c>
      <c r="Z234" s="1">
        <v>85</v>
      </c>
      <c r="AA234" s="1">
        <v>68</v>
      </c>
      <c r="AB234" s="1">
        <v>72</v>
      </c>
      <c r="AC234" s="1">
        <v>74</v>
      </c>
      <c r="AD234" s="64">
        <v>126</v>
      </c>
      <c r="AE234" s="1">
        <v>77</v>
      </c>
      <c r="AF234" s="1">
        <v>51</v>
      </c>
      <c r="AG234" s="1">
        <v>60</v>
      </c>
      <c r="AH234" s="1">
        <v>53</v>
      </c>
      <c r="AI234" s="1">
        <v>61</v>
      </c>
      <c r="AJ234" s="1">
        <v>56</v>
      </c>
      <c r="AK234" s="1">
        <v>56</v>
      </c>
      <c r="AL234" s="1">
        <v>61</v>
      </c>
      <c r="AM234" s="1">
        <v>82</v>
      </c>
      <c r="AN234" s="1">
        <v>56</v>
      </c>
      <c r="AO234" s="1">
        <v>55</v>
      </c>
      <c r="AP234" s="1">
        <v>60</v>
      </c>
      <c r="AQ234" s="1">
        <v>72</v>
      </c>
      <c r="AR234" s="1">
        <v>48</v>
      </c>
      <c r="AS234" s="1">
        <v>61</v>
      </c>
      <c r="AT234" s="1">
        <v>67</v>
      </c>
      <c r="AU234" s="1">
        <v>57</v>
      </c>
      <c r="AV234" s="1">
        <v>61</v>
      </c>
      <c r="AW234" s="1">
        <v>61</v>
      </c>
      <c r="AX234" s="1">
        <v>70</v>
      </c>
      <c r="AY234" s="63">
        <v>41</v>
      </c>
      <c r="AZ234" s="1">
        <v>59</v>
      </c>
      <c r="BA234" s="1">
        <v>63</v>
      </c>
      <c r="BB234" s="63">
        <v>43</v>
      </c>
      <c r="BC234" s="1">
        <v>48</v>
      </c>
      <c r="BD234" s="1">
        <v>61</v>
      </c>
      <c r="BE234" s="1">
        <v>54</v>
      </c>
      <c r="BF234" s="1">
        <v>70</v>
      </c>
      <c r="BG234" s="1">
        <v>85</v>
      </c>
      <c r="BH234" s="1">
        <v>63</v>
      </c>
      <c r="BI234" s="1">
        <v>57</v>
      </c>
      <c r="BJ234" s="1">
        <v>65</v>
      </c>
      <c r="BK234" s="1">
        <v>74</v>
      </c>
      <c r="BL234" s="1">
        <v>63</v>
      </c>
      <c r="BM234" s="1">
        <v>69</v>
      </c>
      <c r="BN234" s="1">
        <v>67</v>
      </c>
      <c r="BO234" s="1">
        <v>74</v>
      </c>
      <c r="BP234" s="1">
        <v>52</v>
      </c>
      <c r="BQ234" s="1">
        <v>59</v>
      </c>
      <c r="BR234" s="1">
        <v>65</v>
      </c>
      <c r="BS234" s="64">
        <v>95</v>
      </c>
      <c r="BT234" s="1">
        <v>56</v>
      </c>
      <c r="BU234" s="1">
        <v>59</v>
      </c>
      <c r="BV234" s="3">
        <v>67</v>
      </c>
      <c r="BW234" s="3">
        <v>56</v>
      </c>
      <c r="BX234" s="3">
        <v>56</v>
      </c>
      <c r="BY234" s="3">
        <v>74</v>
      </c>
      <c r="BZ234" s="3">
        <v>59</v>
      </c>
      <c r="CA234" s="3">
        <v>57</v>
      </c>
      <c r="CB234" s="3">
        <v>74</v>
      </c>
      <c r="CC234" s="3">
        <v>43</v>
      </c>
      <c r="CD234" s="3">
        <v>74</v>
      </c>
      <c r="CE234" s="46">
        <v>54</v>
      </c>
      <c r="CF234" s="64">
        <v>78</v>
      </c>
      <c r="CG234" s="1">
        <v>65</v>
      </c>
      <c r="CH234" s="2">
        <v>61</v>
      </c>
      <c r="CI234" s="2">
        <v>84</v>
      </c>
    </row>
    <row r="235" spans="1:92" x14ac:dyDescent="0.25">
      <c r="A235" s="2" t="s">
        <v>47</v>
      </c>
      <c r="B235" s="3">
        <f t="shared" si="119"/>
        <v>72.203125</v>
      </c>
      <c r="C235" s="3">
        <f t="shared" si="120"/>
        <v>65.466666666666669</v>
      </c>
      <c r="D235" s="9" t="s">
        <v>159</v>
      </c>
      <c r="E235" s="1"/>
      <c r="F235" s="1"/>
      <c r="G235" s="1"/>
      <c r="H235" s="1"/>
      <c r="I235" s="1"/>
      <c r="J235" s="1"/>
      <c r="K235" s="1"/>
      <c r="L235" s="1"/>
      <c r="M235" s="1"/>
      <c r="N235" s="1"/>
      <c r="O235" s="1"/>
      <c r="P235" s="1"/>
      <c r="Q235" s="1"/>
      <c r="R235" s="1"/>
      <c r="S235" s="1"/>
      <c r="T235" s="1"/>
      <c r="U235" s="1"/>
      <c r="V235" s="1"/>
      <c r="W235" s="64">
        <v>114</v>
      </c>
      <c r="X235" s="1">
        <v>82</v>
      </c>
      <c r="Y235" s="64">
        <v>129</v>
      </c>
      <c r="Z235" s="1">
        <v>77</v>
      </c>
      <c r="AA235" s="64">
        <v>100</v>
      </c>
      <c r="AB235" s="1">
        <v>79</v>
      </c>
      <c r="AC235" s="1">
        <v>109</v>
      </c>
      <c r="AD235" s="1">
        <v>89</v>
      </c>
      <c r="AE235" s="1">
        <v>71</v>
      </c>
      <c r="AF235" s="1">
        <v>48</v>
      </c>
      <c r="AG235" s="1">
        <v>66</v>
      </c>
      <c r="AH235" s="1">
        <v>63</v>
      </c>
      <c r="AI235" s="1">
        <v>66</v>
      </c>
      <c r="AJ235" s="1">
        <v>61</v>
      </c>
      <c r="AK235" s="1">
        <v>61</v>
      </c>
      <c r="AL235" s="64">
        <v>72</v>
      </c>
      <c r="AM235" s="1">
        <v>76</v>
      </c>
      <c r="AN235" s="1">
        <v>60</v>
      </c>
      <c r="AO235" s="1">
        <v>60</v>
      </c>
      <c r="AP235" s="1">
        <v>58</v>
      </c>
      <c r="AQ235" s="1">
        <v>80</v>
      </c>
      <c r="AR235" s="64">
        <v>72</v>
      </c>
      <c r="AS235" s="1">
        <v>63</v>
      </c>
      <c r="AT235" s="1">
        <v>67</v>
      </c>
      <c r="AU235" s="1">
        <v>46</v>
      </c>
      <c r="AV235" s="1">
        <v>76</v>
      </c>
      <c r="AW235" s="64">
        <v>85</v>
      </c>
      <c r="AX235" s="1">
        <v>52</v>
      </c>
      <c r="AY235" s="1">
        <v>57</v>
      </c>
      <c r="AZ235" s="1">
        <v>59</v>
      </c>
      <c r="BA235" s="1">
        <v>54</v>
      </c>
      <c r="BB235" s="1">
        <v>67</v>
      </c>
      <c r="BC235" s="64">
        <v>78</v>
      </c>
      <c r="BD235" s="1">
        <v>59</v>
      </c>
      <c r="BE235" s="1">
        <v>70</v>
      </c>
      <c r="BF235" s="1">
        <v>61</v>
      </c>
      <c r="BG235" s="1">
        <v>76</v>
      </c>
      <c r="BH235" s="64">
        <v>80</v>
      </c>
      <c r="BI235" s="1">
        <v>78</v>
      </c>
      <c r="BJ235" s="64">
        <v>89</v>
      </c>
      <c r="BK235" s="64">
        <v>91</v>
      </c>
      <c r="BL235" s="1">
        <v>69</v>
      </c>
      <c r="BM235" s="1">
        <v>57</v>
      </c>
      <c r="BN235" s="64">
        <v>85</v>
      </c>
      <c r="BO235" s="1">
        <v>63</v>
      </c>
      <c r="BP235" s="1">
        <v>82</v>
      </c>
      <c r="BQ235" s="1">
        <v>82</v>
      </c>
      <c r="BR235" s="1">
        <v>59</v>
      </c>
      <c r="BS235" s="1">
        <v>56</v>
      </c>
      <c r="BT235" s="1">
        <v>54</v>
      </c>
      <c r="BU235" s="1">
        <v>57</v>
      </c>
      <c r="BV235" s="3">
        <v>76</v>
      </c>
      <c r="BW235" s="3">
        <v>76</v>
      </c>
      <c r="BX235" s="3">
        <v>83</v>
      </c>
      <c r="BY235" s="50">
        <v>82</v>
      </c>
      <c r="BZ235" s="3">
        <v>70</v>
      </c>
      <c r="CA235" s="50">
        <v>100</v>
      </c>
      <c r="CB235" s="3">
        <v>63</v>
      </c>
      <c r="CC235" s="3">
        <v>76</v>
      </c>
      <c r="CD235" s="3">
        <v>63</v>
      </c>
      <c r="CE235" s="3">
        <v>69</v>
      </c>
      <c r="CF235" s="1">
        <v>74</v>
      </c>
      <c r="CG235" s="1">
        <v>70</v>
      </c>
      <c r="CH235" s="2">
        <v>54</v>
      </c>
      <c r="CI235" s="2">
        <v>58</v>
      </c>
    </row>
    <row r="236" spans="1:92" ht="15.75" thickBot="1" x14ac:dyDescent="0.3">
      <c r="A236" s="2" t="s">
        <v>48</v>
      </c>
      <c r="B236" s="3">
        <f t="shared" si="119"/>
        <v>70.875</v>
      </c>
      <c r="C236" s="3">
        <f t="shared" si="120"/>
        <v>67.433333333333337</v>
      </c>
      <c r="D236" s="9" t="s">
        <v>175</v>
      </c>
      <c r="E236" s="1"/>
      <c r="F236" s="1"/>
      <c r="G236" s="1"/>
      <c r="H236" s="1"/>
      <c r="I236" s="1"/>
      <c r="J236" s="1"/>
      <c r="K236" s="1"/>
      <c r="L236" s="1"/>
      <c r="M236" s="1"/>
      <c r="N236" s="1"/>
      <c r="O236" s="1"/>
      <c r="P236" s="1"/>
      <c r="Q236" s="1"/>
      <c r="R236" s="1"/>
      <c r="S236" s="1"/>
      <c r="T236" s="1"/>
      <c r="U236" s="1"/>
      <c r="V236" s="1"/>
      <c r="W236" s="1">
        <v>84</v>
      </c>
      <c r="X236" s="1">
        <v>68</v>
      </c>
      <c r="Y236" s="1">
        <v>100</v>
      </c>
      <c r="Z236" s="65">
        <v>93</v>
      </c>
      <c r="AA236" s="1">
        <v>71</v>
      </c>
      <c r="AB236" s="1">
        <v>76</v>
      </c>
      <c r="AC236" s="1">
        <v>92</v>
      </c>
      <c r="AD236" s="1">
        <v>87</v>
      </c>
      <c r="AE236" s="1">
        <v>58</v>
      </c>
      <c r="AF236" s="1">
        <v>84</v>
      </c>
      <c r="AG236" s="1">
        <v>60</v>
      </c>
      <c r="AH236" s="1">
        <v>55</v>
      </c>
      <c r="AI236" s="65">
        <v>93</v>
      </c>
      <c r="AJ236" s="1">
        <v>69</v>
      </c>
      <c r="AK236" s="65">
        <v>74</v>
      </c>
      <c r="AL236" s="1">
        <v>71</v>
      </c>
      <c r="AM236" s="1">
        <v>80</v>
      </c>
      <c r="AN236" s="1">
        <v>53</v>
      </c>
      <c r="AO236" s="65">
        <v>80</v>
      </c>
      <c r="AP236" s="65">
        <v>89</v>
      </c>
      <c r="AQ236" s="1">
        <v>60</v>
      </c>
      <c r="AR236" s="1">
        <v>51</v>
      </c>
      <c r="AS236" s="1">
        <v>61</v>
      </c>
      <c r="AT236" s="65">
        <v>76</v>
      </c>
      <c r="AU236" s="65">
        <v>85</v>
      </c>
      <c r="AV236" s="1">
        <v>59</v>
      </c>
      <c r="AW236" s="1">
        <v>83</v>
      </c>
      <c r="AX236" s="1">
        <v>67</v>
      </c>
      <c r="AY236" s="1">
        <v>52</v>
      </c>
      <c r="AZ236" s="1">
        <v>50</v>
      </c>
      <c r="BA236" s="1">
        <v>33</v>
      </c>
      <c r="BB236" s="65">
        <v>70</v>
      </c>
      <c r="BC236" s="1">
        <v>67</v>
      </c>
      <c r="BD236" s="1">
        <v>67</v>
      </c>
      <c r="BE236" s="1">
        <v>46</v>
      </c>
      <c r="BF236" s="1">
        <v>65</v>
      </c>
      <c r="BG236" s="65">
        <v>100</v>
      </c>
      <c r="BH236" s="1">
        <v>65</v>
      </c>
      <c r="BI236" s="65">
        <v>82</v>
      </c>
      <c r="BJ236" s="1">
        <v>63</v>
      </c>
      <c r="BK236" s="1">
        <v>57</v>
      </c>
      <c r="BL236" s="65">
        <v>83</v>
      </c>
      <c r="BM236" s="1">
        <v>63</v>
      </c>
      <c r="BN236" s="1">
        <v>82</v>
      </c>
      <c r="BO236" s="1">
        <v>72</v>
      </c>
      <c r="BP236" s="65">
        <v>89</v>
      </c>
      <c r="BQ236" s="65">
        <v>96</v>
      </c>
      <c r="BR236" s="1">
        <v>63</v>
      </c>
      <c r="BS236" s="1">
        <v>63</v>
      </c>
      <c r="BT236" s="1">
        <v>61</v>
      </c>
      <c r="BU236" s="1">
        <v>57</v>
      </c>
      <c r="BV236" s="53">
        <v>95</v>
      </c>
      <c r="BW236" s="3">
        <v>59</v>
      </c>
      <c r="BX236" s="3">
        <v>83</v>
      </c>
      <c r="BY236" s="3">
        <v>52</v>
      </c>
      <c r="BZ236" s="3">
        <v>59</v>
      </c>
      <c r="CA236" s="3">
        <v>67</v>
      </c>
      <c r="CB236" s="3">
        <v>65</v>
      </c>
      <c r="CC236" s="3">
        <v>65</v>
      </c>
      <c r="CD236" s="53">
        <v>80</v>
      </c>
      <c r="CE236" s="3">
        <v>72</v>
      </c>
      <c r="CF236" s="1">
        <v>69</v>
      </c>
      <c r="CG236" s="1">
        <v>54</v>
      </c>
      <c r="CH236" s="2">
        <v>91</v>
      </c>
    </row>
    <row r="237" spans="1:92" s="23" customFormat="1" x14ac:dyDescent="0.25">
      <c r="A237" s="39" t="s">
        <v>66</v>
      </c>
      <c r="B237" s="40">
        <f t="shared" si="119"/>
        <v>61.925426136363612</v>
      </c>
      <c r="C237" s="40">
        <f t="shared" si="120"/>
        <v>58.890909090909098</v>
      </c>
      <c r="D237" s="20" t="s">
        <v>186</v>
      </c>
      <c r="E237" s="40"/>
      <c r="F237" s="40"/>
      <c r="G237" s="40"/>
      <c r="H237" s="40"/>
      <c r="I237" s="40"/>
      <c r="J237" s="40"/>
      <c r="K237" s="40"/>
      <c r="L237" s="40"/>
      <c r="M237" s="40"/>
      <c r="N237" s="40"/>
      <c r="O237" s="40"/>
      <c r="P237" s="40"/>
      <c r="Q237" s="40"/>
      <c r="R237" s="40"/>
      <c r="S237" s="40"/>
      <c r="T237" s="40"/>
      <c r="U237" s="40"/>
      <c r="V237" s="40"/>
      <c r="W237" s="40">
        <f>AVERAGE(W225:W236)</f>
        <v>79.333333333333329</v>
      </c>
      <c r="X237" s="40">
        <f t="shared" ref="X237:BT237" si="121">AVERAGE(X225:X236)</f>
        <v>70.333333333333329</v>
      </c>
      <c r="Y237" s="40">
        <f t="shared" si="121"/>
        <v>72.5</v>
      </c>
      <c r="Z237" s="40">
        <f t="shared" si="121"/>
        <v>71.333333333333329</v>
      </c>
      <c r="AA237" s="40">
        <f t="shared" si="121"/>
        <v>68.666666666666671</v>
      </c>
      <c r="AB237" s="40">
        <f t="shared" si="121"/>
        <v>76</v>
      </c>
      <c r="AC237" s="40">
        <f t="shared" si="121"/>
        <v>81.666666666666671</v>
      </c>
      <c r="AD237" s="40">
        <f t="shared" si="121"/>
        <v>71.166666666666671</v>
      </c>
      <c r="AE237" s="40">
        <f t="shared" si="121"/>
        <v>63</v>
      </c>
      <c r="AF237" s="40">
        <f t="shared" si="121"/>
        <v>67.333333333333329</v>
      </c>
      <c r="AG237" s="40">
        <f t="shared" si="121"/>
        <v>55</v>
      </c>
      <c r="AH237" s="40">
        <f t="shared" si="121"/>
        <v>56.75</v>
      </c>
      <c r="AI237" s="40">
        <f t="shared" si="121"/>
        <v>60.333333333333336</v>
      </c>
      <c r="AJ237" s="40">
        <f t="shared" si="121"/>
        <v>58.666666666666664</v>
      </c>
      <c r="AK237" s="40">
        <f t="shared" si="121"/>
        <v>56.75</v>
      </c>
      <c r="AL237" s="40">
        <f t="shared" si="121"/>
        <v>59.5</v>
      </c>
      <c r="AM237" s="40">
        <f t="shared" si="121"/>
        <v>67.583333333333329</v>
      </c>
      <c r="AN237" s="40">
        <f t="shared" si="121"/>
        <v>63.5</v>
      </c>
      <c r="AO237" s="40">
        <f t="shared" si="121"/>
        <v>56.416666666666664</v>
      </c>
      <c r="AP237" s="40">
        <f t="shared" si="121"/>
        <v>62.25</v>
      </c>
      <c r="AQ237" s="40">
        <f t="shared" si="121"/>
        <v>67.75</v>
      </c>
      <c r="AR237" s="40">
        <f t="shared" si="121"/>
        <v>51</v>
      </c>
      <c r="AS237" s="40">
        <f t="shared" si="121"/>
        <v>56.833333333333336</v>
      </c>
      <c r="AT237" s="40">
        <f t="shared" si="121"/>
        <v>58.5</v>
      </c>
      <c r="AU237" s="40">
        <f t="shared" si="121"/>
        <v>55.25</v>
      </c>
      <c r="AV237" s="40">
        <f t="shared" si="121"/>
        <v>62.583333333333336</v>
      </c>
      <c r="AW237" s="40">
        <f t="shared" si="121"/>
        <v>60.333333333333336</v>
      </c>
      <c r="AX237" s="40">
        <f t="shared" si="121"/>
        <v>60.166666666666664</v>
      </c>
      <c r="AY237" s="40">
        <f t="shared" si="121"/>
        <v>54.75</v>
      </c>
      <c r="AZ237" s="40">
        <f t="shared" si="121"/>
        <v>53.333333333333336</v>
      </c>
      <c r="BA237" s="40">
        <f t="shared" si="121"/>
        <v>52.166666666666664</v>
      </c>
      <c r="BB237" s="40">
        <f t="shared" si="121"/>
        <v>57.583333333333336</v>
      </c>
      <c r="BC237" s="40">
        <f t="shared" si="121"/>
        <v>59.166666666666664</v>
      </c>
      <c r="BD237" s="40">
        <f t="shared" si="121"/>
        <v>58.166666666666664</v>
      </c>
      <c r="BE237" s="40">
        <f t="shared" si="121"/>
        <v>49.916666666666664</v>
      </c>
      <c r="BF237" s="40">
        <f t="shared" si="121"/>
        <v>55.75</v>
      </c>
      <c r="BG237" s="40">
        <f t="shared" si="121"/>
        <v>61.666666666666664</v>
      </c>
      <c r="BH237" s="40">
        <f t="shared" si="121"/>
        <v>64.727272727272734</v>
      </c>
      <c r="BI237" s="40">
        <f t="shared" si="121"/>
        <v>57</v>
      </c>
      <c r="BJ237" s="40">
        <f t="shared" si="121"/>
        <v>61.25</v>
      </c>
      <c r="BK237" s="40">
        <f t="shared" si="121"/>
        <v>63.666666666666664</v>
      </c>
      <c r="BL237" s="40">
        <f t="shared" si="121"/>
        <v>59.583333333333336</v>
      </c>
      <c r="BM237" s="40">
        <f t="shared" si="121"/>
        <v>65.666666666666671</v>
      </c>
      <c r="BN237" s="40">
        <f t="shared" si="121"/>
        <v>59.916666666666664</v>
      </c>
      <c r="BO237" s="40">
        <f t="shared" si="121"/>
        <v>67.916666666666671</v>
      </c>
      <c r="BP237" s="40">
        <f t="shared" si="121"/>
        <v>61.083333333333336</v>
      </c>
      <c r="BQ237" s="40">
        <f t="shared" si="121"/>
        <v>61.25</v>
      </c>
      <c r="BR237" s="40">
        <f t="shared" si="121"/>
        <v>62.25</v>
      </c>
      <c r="BS237" s="40">
        <f t="shared" si="121"/>
        <v>59.666666666666664</v>
      </c>
      <c r="BT237" s="40">
        <f t="shared" si="121"/>
        <v>57.75</v>
      </c>
      <c r="BU237" s="40">
        <f>AVERAGE(BU225:BU236)</f>
        <v>57</v>
      </c>
      <c r="BV237" s="40">
        <f t="shared" ref="BV237:CI237" si="122">AVERAGE(BV225:BV236)</f>
        <v>66.166666666666671</v>
      </c>
      <c r="BW237" s="40">
        <f t="shared" si="122"/>
        <v>60.666666666666664</v>
      </c>
      <c r="BX237" s="40">
        <f t="shared" si="122"/>
        <v>63.166666666666664</v>
      </c>
      <c r="BY237" s="40">
        <f t="shared" si="122"/>
        <v>60.5</v>
      </c>
      <c r="BZ237" s="40">
        <f t="shared" si="122"/>
        <v>64.666666666666671</v>
      </c>
      <c r="CA237" s="40">
        <f>AVERAGE(CA225:CA236)</f>
        <v>58.25</v>
      </c>
      <c r="CB237" s="40">
        <f t="shared" si="122"/>
        <v>63.083333333333336</v>
      </c>
      <c r="CC237" s="40">
        <f t="shared" si="122"/>
        <v>60.416666666666664</v>
      </c>
      <c r="CD237" s="40">
        <f t="shared" si="122"/>
        <v>62.583333333333336</v>
      </c>
      <c r="CE237" s="40">
        <f t="shared" si="122"/>
        <v>64.5</v>
      </c>
      <c r="CF237" s="40">
        <f t="shared" si="122"/>
        <v>63.5</v>
      </c>
      <c r="CG237" s="40">
        <f t="shared" si="122"/>
        <v>61.583333333333336</v>
      </c>
      <c r="CH237" s="40">
        <f t="shared" si="122"/>
        <v>62.416666666666664</v>
      </c>
      <c r="CI237" s="40">
        <f t="shared" si="122"/>
        <v>60.727272727272727</v>
      </c>
      <c r="CJ237" s="39"/>
    </row>
    <row r="238" spans="1:92" ht="15.75" thickBo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row>
    <row r="239" spans="1:92" s="59" customFormat="1" ht="30.75" thickBot="1" x14ac:dyDescent="0.3">
      <c r="A239" s="58" t="s">
        <v>67</v>
      </c>
      <c r="B239" s="41" t="s">
        <v>281</v>
      </c>
      <c r="C239" s="41" t="s">
        <v>51</v>
      </c>
      <c r="D239" s="62" t="s">
        <v>53</v>
      </c>
      <c r="E239" s="56" t="s">
        <v>1</v>
      </c>
      <c r="F239" s="56" t="s">
        <v>2</v>
      </c>
      <c r="G239" s="56" t="s">
        <v>3</v>
      </c>
      <c r="H239" s="56" t="s">
        <v>4</v>
      </c>
      <c r="I239" s="56" t="s">
        <v>5</v>
      </c>
      <c r="J239" s="56" t="s">
        <v>6</v>
      </c>
      <c r="K239" s="56" t="s">
        <v>7</v>
      </c>
      <c r="L239" s="56" t="s">
        <v>8</v>
      </c>
      <c r="M239" s="57" t="s">
        <v>9</v>
      </c>
      <c r="N239" s="57" t="s">
        <v>10</v>
      </c>
      <c r="O239" s="57" t="s">
        <v>11</v>
      </c>
      <c r="P239" s="57" t="s">
        <v>12</v>
      </c>
      <c r="Q239" s="57" t="s">
        <v>13</v>
      </c>
      <c r="R239" s="57" t="s">
        <v>14</v>
      </c>
      <c r="S239" s="57" t="s">
        <v>15</v>
      </c>
      <c r="T239" s="57" t="s">
        <v>16</v>
      </c>
      <c r="U239" s="57" t="s">
        <v>17</v>
      </c>
      <c r="V239" s="57" t="s">
        <v>18</v>
      </c>
      <c r="W239" s="57" t="s">
        <v>19</v>
      </c>
      <c r="X239" s="57" t="s">
        <v>20</v>
      </c>
      <c r="Y239" s="57" t="s">
        <v>21</v>
      </c>
      <c r="Z239" s="57" t="s">
        <v>22</v>
      </c>
      <c r="AA239" s="57" t="s">
        <v>23</v>
      </c>
      <c r="AB239" s="57" t="s">
        <v>24</v>
      </c>
      <c r="AC239" s="57" t="s">
        <v>25</v>
      </c>
      <c r="AD239" s="57" t="s">
        <v>26</v>
      </c>
      <c r="AE239" s="57" t="s">
        <v>27</v>
      </c>
      <c r="AF239" s="57" t="s">
        <v>28</v>
      </c>
      <c r="AG239" s="57" t="s">
        <v>29</v>
      </c>
      <c r="AH239" s="57" t="s">
        <v>30</v>
      </c>
      <c r="AI239" s="56" t="s">
        <v>31</v>
      </c>
      <c r="AJ239" s="56" t="s">
        <v>32</v>
      </c>
      <c r="AK239" s="56" t="s">
        <v>33</v>
      </c>
      <c r="AL239" s="56" t="s">
        <v>34</v>
      </c>
      <c r="AM239" s="56" t="s">
        <v>35</v>
      </c>
      <c r="AN239" s="56" t="s">
        <v>36</v>
      </c>
      <c r="AO239" s="58">
        <v>1973</v>
      </c>
      <c r="AP239" s="58">
        <v>1974</v>
      </c>
      <c r="AQ239" s="58">
        <v>1975</v>
      </c>
      <c r="AR239" s="58">
        <v>1976</v>
      </c>
      <c r="AS239" s="58">
        <v>1977</v>
      </c>
      <c r="AT239" s="58">
        <v>1978</v>
      </c>
      <c r="AU239" s="58">
        <v>1979</v>
      </c>
      <c r="AV239" s="58">
        <v>1980</v>
      </c>
      <c r="AW239" s="58">
        <v>1981</v>
      </c>
      <c r="AX239" s="58">
        <v>1982</v>
      </c>
      <c r="AY239" s="58">
        <v>1983</v>
      </c>
      <c r="AZ239" s="58">
        <v>1984</v>
      </c>
      <c r="BA239" s="58">
        <v>1985</v>
      </c>
      <c r="BB239" s="58">
        <v>1986</v>
      </c>
      <c r="BC239" s="58">
        <v>1987</v>
      </c>
      <c r="BD239" s="58">
        <v>1988</v>
      </c>
      <c r="BE239" s="58">
        <v>1989</v>
      </c>
      <c r="BF239" s="58">
        <v>1990</v>
      </c>
      <c r="BG239" s="58">
        <v>1991</v>
      </c>
      <c r="BH239" s="58">
        <v>1992</v>
      </c>
      <c r="BI239" s="58">
        <v>1993</v>
      </c>
      <c r="BJ239" s="58">
        <v>1994</v>
      </c>
      <c r="BK239" s="58">
        <v>1995</v>
      </c>
      <c r="BL239" s="58">
        <v>1996</v>
      </c>
      <c r="BM239" s="58">
        <v>1997</v>
      </c>
      <c r="BN239" s="58">
        <v>1998</v>
      </c>
      <c r="BO239" s="58">
        <v>1999</v>
      </c>
      <c r="BP239" s="58">
        <v>2000</v>
      </c>
      <c r="BQ239" s="58">
        <v>2001</v>
      </c>
      <c r="BR239" s="58">
        <v>2002</v>
      </c>
      <c r="BS239" s="58">
        <v>2003</v>
      </c>
      <c r="BT239" s="58">
        <v>2004</v>
      </c>
      <c r="BU239" s="58">
        <v>2005</v>
      </c>
      <c r="BV239" s="58">
        <v>2006</v>
      </c>
      <c r="BW239" s="58">
        <v>2007</v>
      </c>
      <c r="BX239" s="58">
        <v>2008</v>
      </c>
      <c r="BY239" s="58">
        <v>2009</v>
      </c>
      <c r="BZ239" s="58">
        <v>2010</v>
      </c>
      <c r="CA239" s="58">
        <v>2011</v>
      </c>
      <c r="CB239" s="58">
        <v>2012</v>
      </c>
      <c r="CC239" s="58">
        <v>2013</v>
      </c>
      <c r="CD239" s="58">
        <v>2014</v>
      </c>
      <c r="CE239" s="58">
        <v>2015</v>
      </c>
      <c r="CF239" s="58">
        <v>2016</v>
      </c>
      <c r="CG239" s="58">
        <v>2017</v>
      </c>
      <c r="CH239" s="58">
        <v>2018</v>
      </c>
      <c r="CI239" s="58">
        <v>2019</v>
      </c>
      <c r="CJ239" s="58"/>
    </row>
    <row r="240" spans="1:92" x14ac:dyDescent="0.25">
      <c r="A240" s="1" t="s">
        <v>37</v>
      </c>
      <c r="B240" s="4">
        <f>AVERAGE(E240:CH240)</f>
        <v>19.151219512195123</v>
      </c>
      <c r="C240" s="5">
        <f>AVERAGE(AW240:BZ240)</f>
        <v>10.486666666666668</v>
      </c>
      <c r="D240" s="6" t="s">
        <v>315</v>
      </c>
      <c r="E240" s="5">
        <v>121.5</v>
      </c>
      <c r="F240" s="5">
        <v>4.8</v>
      </c>
      <c r="G240" s="5">
        <v>0</v>
      </c>
      <c r="H240" s="5">
        <v>1.7</v>
      </c>
      <c r="I240" s="5">
        <v>0</v>
      </c>
      <c r="J240" s="5">
        <v>20.9</v>
      </c>
      <c r="K240" s="5">
        <v>73.7</v>
      </c>
      <c r="L240" s="5">
        <v>0</v>
      </c>
      <c r="M240" s="5">
        <v>0</v>
      </c>
      <c r="N240" s="5">
        <v>0.3</v>
      </c>
      <c r="O240" s="5">
        <v>51</v>
      </c>
      <c r="P240" s="5">
        <v>1.5</v>
      </c>
      <c r="Q240" s="5">
        <v>61.5</v>
      </c>
      <c r="R240" s="5">
        <v>212.3</v>
      </c>
      <c r="S240" s="5">
        <v>23.5</v>
      </c>
      <c r="T240" s="5">
        <v>24.9</v>
      </c>
      <c r="U240" s="5">
        <v>1.1000000000000001</v>
      </c>
      <c r="V240" s="5">
        <v>59.5</v>
      </c>
      <c r="W240" s="5">
        <v>1.7</v>
      </c>
      <c r="X240" s="5">
        <v>14.8</v>
      </c>
      <c r="Y240" s="5">
        <v>61.7</v>
      </c>
      <c r="Z240" s="5">
        <v>0</v>
      </c>
      <c r="AA240" s="5">
        <v>24.6</v>
      </c>
      <c r="AB240" s="5">
        <v>6</v>
      </c>
      <c r="AC240" s="5">
        <v>0</v>
      </c>
      <c r="AD240" s="5">
        <v>28</v>
      </c>
      <c r="AE240" s="5">
        <v>34.4</v>
      </c>
      <c r="AF240" s="5">
        <v>0</v>
      </c>
      <c r="AG240" s="5">
        <v>5.2</v>
      </c>
      <c r="AH240" s="5">
        <v>11.2</v>
      </c>
      <c r="AI240" s="5">
        <v>0</v>
      </c>
      <c r="AJ240" s="5">
        <v>13.5</v>
      </c>
      <c r="AK240" s="5">
        <v>110.6</v>
      </c>
      <c r="AL240" s="5">
        <v>3.5</v>
      </c>
      <c r="AM240" s="5">
        <v>31.5</v>
      </c>
      <c r="AN240" s="5">
        <v>37.700000000000003</v>
      </c>
      <c r="AO240" s="5">
        <v>37.4</v>
      </c>
      <c r="AP240" s="5">
        <v>23.2</v>
      </c>
      <c r="AQ240" s="5">
        <v>11.8</v>
      </c>
      <c r="AR240" s="5">
        <v>0</v>
      </c>
      <c r="AS240" s="5">
        <v>5.4</v>
      </c>
      <c r="AT240" s="5">
        <v>8.9</v>
      </c>
      <c r="AU240" s="5">
        <v>30.2</v>
      </c>
      <c r="AV240" s="5">
        <v>43.5</v>
      </c>
      <c r="AW240" s="5">
        <v>0</v>
      </c>
      <c r="AX240" s="5">
        <v>33.299999999999997</v>
      </c>
      <c r="AY240" s="5">
        <v>0</v>
      </c>
      <c r="AZ240" s="5">
        <v>7.9</v>
      </c>
      <c r="BA240" s="5">
        <v>18.8</v>
      </c>
      <c r="BB240" s="5">
        <v>0</v>
      </c>
      <c r="BC240" s="5">
        <v>2</v>
      </c>
      <c r="BD240" s="5">
        <v>6.3</v>
      </c>
      <c r="BE240" s="5">
        <v>1.4</v>
      </c>
      <c r="BF240" s="5">
        <v>0.3</v>
      </c>
      <c r="BG240" s="5">
        <v>21</v>
      </c>
      <c r="BH240" s="5">
        <v>0</v>
      </c>
      <c r="BI240" s="5">
        <v>81</v>
      </c>
      <c r="BJ240" s="5">
        <v>0</v>
      </c>
      <c r="BK240" s="5">
        <v>5.9</v>
      </c>
      <c r="BL240" s="5">
        <v>26.1</v>
      </c>
      <c r="BM240" s="5">
        <v>12</v>
      </c>
      <c r="BN240" s="5">
        <v>16.600000000000001</v>
      </c>
      <c r="BO240" s="5">
        <v>0</v>
      </c>
      <c r="BP240" s="5">
        <v>0</v>
      </c>
      <c r="BQ240" s="5">
        <v>0</v>
      </c>
      <c r="BR240" s="5">
        <v>5.5</v>
      </c>
      <c r="BS240" s="5">
        <v>0</v>
      </c>
      <c r="BT240" s="5">
        <v>24.3</v>
      </c>
      <c r="BU240" s="5">
        <v>26.8</v>
      </c>
      <c r="BV240" s="5">
        <v>0</v>
      </c>
      <c r="BW240" s="5">
        <v>19.3</v>
      </c>
      <c r="BX240" s="5">
        <v>1.6</v>
      </c>
      <c r="BY240" s="5">
        <v>4.5</v>
      </c>
      <c r="BZ240" s="5">
        <v>0</v>
      </c>
      <c r="CA240" s="5">
        <v>5.0999999999999996</v>
      </c>
      <c r="CB240" s="5">
        <v>10.199999999999999</v>
      </c>
      <c r="CC240" s="5">
        <v>5.5</v>
      </c>
      <c r="CD240" s="5">
        <v>0</v>
      </c>
      <c r="CE240" s="4">
        <v>0.9</v>
      </c>
      <c r="CF240" s="4">
        <v>5</v>
      </c>
      <c r="CG240" s="4">
        <v>25.1</v>
      </c>
      <c r="CH240" s="4">
        <v>1</v>
      </c>
      <c r="CI240" s="4">
        <v>0</v>
      </c>
      <c r="CJ240" s="4"/>
      <c r="CK240" s="13"/>
      <c r="CL240" s="13"/>
      <c r="CM240" s="13"/>
      <c r="CN240" s="13"/>
    </row>
    <row r="241" spans="1:107" x14ac:dyDescent="0.25">
      <c r="A241" s="1" t="s">
        <v>38</v>
      </c>
      <c r="B241" s="4">
        <f t="shared" ref="B241:B251" si="123">AVERAGE(E241:CH241)</f>
        <v>3.8365853658536597</v>
      </c>
      <c r="C241" s="5">
        <f t="shared" ref="C241:C251" si="124">AVERAGE(AW241:BZ241)</f>
        <v>3.8</v>
      </c>
      <c r="D241" s="7" t="s">
        <v>169</v>
      </c>
      <c r="E241" s="5">
        <v>13.5</v>
      </c>
      <c r="F241" s="5">
        <v>0</v>
      </c>
      <c r="G241" s="5">
        <v>14.6</v>
      </c>
      <c r="H241" s="5">
        <v>0</v>
      </c>
      <c r="I241" s="5">
        <v>0</v>
      </c>
      <c r="J241" s="5">
        <v>0</v>
      </c>
      <c r="K241" s="5">
        <v>0</v>
      </c>
      <c r="L241" s="5">
        <v>0</v>
      </c>
      <c r="M241" s="5">
        <v>0</v>
      </c>
      <c r="N241" s="5">
        <v>0</v>
      </c>
      <c r="O241" s="5">
        <v>0</v>
      </c>
      <c r="P241" s="5">
        <v>5.3</v>
      </c>
      <c r="Q241" s="5">
        <v>26.8</v>
      </c>
      <c r="R241" s="5">
        <v>23.7</v>
      </c>
      <c r="S241" s="5">
        <v>0.8</v>
      </c>
      <c r="T241" s="5">
        <v>0</v>
      </c>
      <c r="U241" s="5">
        <v>0</v>
      </c>
      <c r="V241" s="5">
        <v>0</v>
      </c>
      <c r="W241" s="5">
        <v>3.7</v>
      </c>
      <c r="X241" s="5">
        <v>25.7</v>
      </c>
      <c r="Y241" s="5">
        <v>9.5</v>
      </c>
      <c r="Z241" s="5">
        <v>0</v>
      </c>
      <c r="AA241" s="5">
        <v>0.3</v>
      </c>
      <c r="AB241" s="5">
        <v>0</v>
      </c>
      <c r="AC241" s="5">
        <v>0</v>
      </c>
      <c r="AD241" s="5">
        <v>4.8</v>
      </c>
      <c r="AE241" s="5">
        <v>0.3</v>
      </c>
      <c r="AF241" s="5">
        <v>0</v>
      </c>
      <c r="AG241" s="5">
        <v>0</v>
      </c>
      <c r="AH241" s="5">
        <v>0</v>
      </c>
      <c r="AI241" s="5">
        <v>0</v>
      </c>
      <c r="AJ241" s="5">
        <v>0</v>
      </c>
      <c r="AK241" s="5">
        <v>3.4</v>
      </c>
      <c r="AL241" s="5">
        <v>0</v>
      </c>
      <c r="AM241" s="5">
        <v>3.9</v>
      </c>
      <c r="AN241" s="5">
        <v>9</v>
      </c>
      <c r="AO241" s="5">
        <v>0</v>
      </c>
      <c r="AP241" s="5">
        <v>0</v>
      </c>
      <c r="AQ241" s="5">
        <v>3.4</v>
      </c>
      <c r="AR241" s="5">
        <v>0</v>
      </c>
      <c r="AS241" s="5">
        <v>0</v>
      </c>
      <c r="AT241" s="5">
        <v>0.2</v>
      </c>
      <c r="AU241" s="5">
        <v>4.7</v>
      </c>
      <c r="AV241" s="5">
        <v>0</v>
      </c>
      <c r="AW241" s="5">
        <v>5.2</v>
      </c>
      <c r="AX241" s="5">
        <v>2</v>
      </c>
      <c r="AY241" s="5">
        <v>0</v>
      </c>
      <c r="AZ241" s="5">
        <v>0</v>
      </c>
      <c r="BA241" s="5">
        <v>9</v>
      </c>
      <c r="BB241" s="5">
        <v>12.4</v>
      </c>
      <c r="BC241" s="5">
        <v>0</v>
      </c>
      <c r="BD241" s="5">
        <v>5.6</v>
      </c>
      <c r="BE241" s="5">
        <v>36.200000000000003</v>
      </c>
      <c r="BF241" s="5">
        <v>25.3</v>
      </c>
      <c r="BG241" s="5">
        <v>0</v>
      </c>
      <c r="BH241" s="5">
        <v>0</v>
      </c>
      <c r="BI241" s="5">
        <v>4.8</v>
      </c>
      <c r="BJ241" s="5">
        <v>2.5</v>
      </c>
      <c r="BK241" s="5">
        <v>3.1</v>
      </c>
      <c r="BL241" s="5">
        <v>7.5</v>
      </c>
      <c r="BM241" s="5">
        <v>0</v>
      </c>
      <c r="BN241" s="5">
        <v>0</v>
      </c>
      <c r="BO241" s="5">
        <v>0</v>
      </c>
      <c r="BP241" s="5">
        <v>0</v>
      </c>
      <c r="BQ241" s="5">
        <v>0</v>
      </c>
      <c r="BR241" s="5">
        <v>0</v>
      </c>
      <c r="BS241" s="5">
        <v>0</v>
      </c>
      <c r="BT241" s="5">
        <v>0</v>
      </c>
      <c r="BU241" s="5">
        <v>0</v>
      </c>
      <c r="BV241" s="5">
        <v>0</v>
      </c>
      <c r="BW241" s="5">
        <v>0</v>
      </c>
      <c r="BX241" s="5">
        <v>0</v>
      </c>
      <c r="BY241" s="5">
        <v>0.4</v>
      </c>
      <c r="BZ241" s="5">
        <v>0</v>
      </c>
      <c r="CA241" s="5">
        <v>8.5</v>
      </c>
      <c r="CB241" s="5">
        <v>0.6</v>
      </c>
      <c r="CC241" s="5">
        <v>0</v>
      </c>
      <c r="CD241" s="5">
        <v>16.600000000000001</v>
      </c>
      <c r="CE241" s="4">
        <v>0</v>
      </c>
      <c r="CF241" s="4">
        <v>0</v>
      </c>
      <c r="CG241" s="4">
        <v>9.1999999999999993</v>
      </c>
      <c r="CH241" s="4">
        <v>12.1</v>
      </c>
      <c r="CI241" s="4">
        <v>29.1</v>
      </c>
      <c r="CJ241" s="4"/>
      <c r="CK241" s="13"/>
      <c r="CL241" s="13"/>
      <c r="CM241" s="13"/>
      <c r="CN241" s="13"/>
    </row>
    <row r="242" spans="1:107" x14ac:dyDescent="0.25">
      <c r="A242" s="1" t="s">
        <v>39</v>
      </c>
      <c r="B242" s="4">
        <f t="shared" si="123"/>
        <v>0.6658536585365854</v>
      </c>
      <c r="C242" s="5">
        <f t="shared" si="124"/>
        <v>0.27666666666666667</v>
      </c>
      <c r="D242" s="7" t="s">
        <v>170</v>
      </c>
      <c r="E242" s="5">
        <v>0</v>
      </c>
      <c r="F242" s="5">
        <v>0</v>
      </c>
      <c r="G242" s="5">
        <v>0</v>
      </c>
      <c r="H242" s="5">
        <v>0</v>
      </c>
      <c r="I242" s="5">
        <v>0</v>
      </c>
      <c r="J242" s="5">
        <v>0</v>
      </c>
      <c r="K242" s="5">
        <v>0</v>
      </c>
      <c r="L242" s="5">
        <v>0</v>
      </c>
      <c r="M242" s="5">
        <v>0</v>
      </c>
      <c r="N242" s="5">
        <v>0</v>
      </c>
      <c r="O242" s="5">
        <v>0</v>
      </c>
      <c r="P242" s="5">
        <v>0</v>
      </c>
      <c r="Q242" s="5">
        <v>0</v>
      </c>
      <c r="R242" s="5">
        <v>0</v>
      </c>
      <c r="S242" s="5">
        <v>21.6</v>
      </c>
      <c r="T242" s="5">
        <v>0</v>
      </c>
      <c r="U242" s="5">
        <v>0</v>
      </c>
      <c r="V242" s="5">
        <v>0</v>
      </c>
      <c r="W242" s="5">
        <v>10.6</v>
      </c>
      <c r="X242" s="5">
        <v>0</v>
      </c>
      <c r="Y242" s="5">
        <v>0</v>
      </c>
      <c r="Z242" s="5">
        <v>0</v>
      </c>
      <c r="AA242" s="5">
        <v>0</v>
      </c>
      <c r="AB242" s="5">
        <v>3.1</v>
      </c>
      <c r="AC242" s="5">
        <v>0</v>
      </c>
      <c r="AD242" s="5">
        <v>1.1000000000000001</v>
      </c>
      <c r="AE242" s="5">
        <v>0</v>
      </c>
      <c r="AF242" s="5">
        <v>0</v>
      </c>
      <c r="AG242" s="5">
        <v>0</v>
      </c>
      <c r="AH242" s="5">
        <v>0</v>
      </c>
      <c r="AI242" s="5">
        <v>0</v>
      </c>
      <c r="AJ242" s="5">
        <v>0</v>
      </c>
      <c r="AK242" s="5">
        <v>0</v>
      </c>
      <c r="AL242" s="5">
        <v>0</v>
      </c>
      <c r="AM242" s="5">
        <v>2.8</v>
      </c>
      <c r="AN242" s="5">
        <v>0</v>
      </c>
      <c r="AO242" s="5">
        <v>0</v>
      </c>
      <c r="AP242" s="5">
        <v>0.6</v>
      </c>
      <c r="AQ242" s="5">
        <v>0</v>
      </c>
      <c r="AR242" s="5">
        <v>6.5</v>
      </c>
      <c r="AS242" s="5">
        <v>0</v>
      </c>
      <c r="AT242" s="5">
        <v>0</v>
      </c>
      <c r="AU242" s="5">
        <v>0</v>
      </c>
      <c r="AV242" s="5">
        <v>0</v>
      </c>
      <c r="AW242" s="5">
        <v>0</v>
      </c>
      <c r="AX242" s="5">
        <v>0</v>
      </c>
      <c r="AY242" s="5">
        <v>0</v>
      </c>
      <c r="AZ242" s="5">
        <v>0</v>
      </c>
      <c r="BA242" s="5">
        <v>0</v>
      </c>
      <c r="BB242" s="5">
        <v>0</v>
      </c>
      <c r="BC242" s="5">
        <v>0</v>
      </c>
      <c r="BD242" s="5">
        <v>0</v>
      </c>
      <c r="BE242" s="5">
        <v>1.4</v>
      </c>
      <c r="BF242" s="5">
        <v>0</v>
      </c>
      <c r="BG242" s="5">
        <v>0</v>
      </c>
      <c r="BH242" s="5">
        <v>0</v>
      </c>
      <c r="BI242" s="5">
        <v>0</v>
      </c>
      <c r="BJ242" s="5">
        <v>0</v>
      </c>
      <c r="BK242" s="5">
        <v>0</v>
      </c>
      <c r="BL242" s="5">
        <v>0</v>
      </c>
      <c r="BM242" s="5">
        <v>0</v>
      </c>
      <c r="BN242" s="5">
        <v>0</v>
      </c>
      <c r="BO242" s="5">
        <v>0</v>
      </c>
      <c r="BP242" s="5">
        <v>0</v>
      </c>
      <c r="BQ242" s="5">
        <v>0</v>
      </c>
      <c r="BR242" s="5">
        <v>4.5999999999999996</v>
      </c>
      <c r="BS242" s="5">
        <v>0</v>
      </c>
      <c r="BT242" s="5">
        <v>0</v>
      </c>
      <c r="BU242" s="5">
        <v>0</v>
      </c>
      <c r="BV242" s="5">
        <v>0</v>
      </c>
      <c r="BW242" s="5">
        <v>0</v>
      </c>
      <c r="BX242" s="5">
        <v>0</v>
      </c>
      <c r="BY242" s="5">
        <v>2.2999999999999998</v>
      </c>
      <c r="BZ242" s="5">
        <v>0</v>
      </c>
      <c r="CA242" s="5">
        <v>0</v>
      </c>
      <c r="CB242" s="5">
        <v>0</v>
      </c>
      <c r="CC242" s="5">
        <v>0</v>
      </c>
      <c r="CD242" s="5">
        <v>0</v>
      </c>
      <c r="CE242" s="4">
        <v>0</v>
      </c>
      <c r="CF242" s="4">
        <v>0</v>
      </c>
      <c r="CG242" s="4">
        <v>0</v>
      </c>
      <c r="CH242" s="4">
        <v>0</v>
      </c>
      <c r="CI242" s="4">
        <v>0.1</v>
      </c>
      <c r="CJ242" s="4"/>
      <c r="CK242" s="13"/>
      <c r="CL242" s="13"/>
      <c r="CM242" s="13"/>
      <c r="CN242" s="13"/>
    </row>
    <row r="243" spans="1:107" x14ac:dyDescent="0.25">
      <c r="A243" s="1" t="s">
        <v>40</v>
      </c>
      <c r="B243" s="4">
        <f t="shared" si="123"/>
        <v>0</v>
      </c>
      <c r="C243" s="5">
        <f t="shared" si="124"/>
        <v>0</v>
      </c>
      <c r="D243" s="7" t="s">
        <v>169</v>
      </c>
      <c r="E243" s="78">
        <v>0</v>
      </c>
      <c r="F243" s="78">
        <v>0</v>
      </c>
      <c r="G243" s="78">
        <v>0</v>
      </c>
      <c r="H243" s="78">
        <v>0</v>
      </c>
      <c r="I243" s="78">
        <v>0</v>
      </c>
      <c r="J243" s="78">
        <v>0</v>
      </c>
      <c r="K243" s="78">
        <v>0</v>
      </c>
      <c r="L243" s="78">
        <v>0</v>
      </c>
      <c r="M243" s="78">
        <v>0</v>
      </c>
      <c r="N243" s="78">
        <v>0</v>
      </c>
      <c r="O243" s="78">
        <v>0</v>
      </c>
      <c r="P243" s="78">
        <v>0</v>
      </c>
      <c r="Q243" s="78">
        <v>0</v>
      </c>
      <c r="R243" s="78">
        <v>0</v>
      </c>
      <c r="S243" s="78">
        <v>0</v>
      </c>
      <c r="T243" s="78">
        <v>0</v>
      </c>
      <c r="U243" s="78">
        <v>0</v>
      </c>
      <c r="V243" s="78">
        <v>0</v>
      </c>
      <c r="W243" s="78">
        <v>0</v>
      </c>
      <c r="X243" s="78">
        <v>0</v>
      </c>
      <c r="Y243" s="78">
        <v>0</v>
      </c>
      <c r="Z243" s="78">
        <v>0</v>
      </c>
      <c r="AA243" s="78">
        <v>0</v>
      </c>
      <c r="AB243" s="78">
        <v>0</v>
      </c>
      <c r="AC243" s="78">
        <v>0</v>
      </c>
      <c r="AD243" s="78">
        <v>0</v>
      </c>
      <c r="AE243" s="78">
        <v>0</v>
      </c>
      <c r="AF243" s="78">
        <v>0</v>
      </c>
      <c r="AG243" s="78">
        <v>0</v>
      </c>
      <c r="AH243" s="78">
        <v>0</v>
      </c>
      <c r="AI243" s="78">
        <v>0</v>
      </c>
      <c r="AJ243" s="78">
        <v>0</v>
      </c>
      <c r="AK243" s="78">
        <v>0</v>
      </c>
      <c r="AL243" s="78">
        <v>0</v>
      </c>
      <c r="AM243" s="78">
        <v>0</v>
      </c>
      <c r="AN243" s="78">
        <v>0</v>
      </c>
      <c r="AO243" s="78">
        <v>0</v>
      </c>
      <c r="AP243" s="78">
        <v>0</v>
      </c>
      <c r="AQ243" s="78">
        <v>0</v>
      </c>
      <c r="AR243" s="78">
        <v>0</v>
      </c>
      <c r="AS243" s="78">
        <v>0</v>
      </c>
      <c r="AT243" s="78">
        <v>0</v>
      </c>
      <c r="AU243" s="78">
        <v>0</v>
      </c>
      <c r="AV243" s="78">
        <v>0</v>
      </c>
      <c r="AW243" s="78">
        <v>0</v>
      </c>
      <c r="AX243" s="78">
        <v>0</v>
      </c>
      <c r="AY243" s="78">
        <v>0</v>
      </c>
      <c r="AZ243" s="78">
        <v>0</v>
      </c>
      <c r="BA243" s="78">
        <v>0</v>
      </c>
      <c r="BB243" s="78">
        <v>0</v>
      </c>
      <c r="BC243" s="78">
        <v>0</v>
      </c>
      <c r="BD243" s="78">
        <v>0</v>
      </c>
      <c r="BE243" s="78">
        <v>0</v>
      </c>
      <c r="BF243" s="78">
        <v>0</v>
      </c>
      <c r="BG243" s="78">
        <v>0</v>
      </c>
      <c r="BH243" s="78">
        <v>0</v>
      </c>
      <c r="BI243" s="78">
        <v>0</v>
      </c>
      <c r="BJ243" s="78">
        <v>0</v>
      </c>
      <c r="BK243" s="78">
        <v>0</v>
      </c>
      <c r="BL243" s="78">
        <v>0</v>
      </c>
      <c r="BM243" s="78">
        <v>0</v>
      </c>
      <c r="BN243" s="78">
        <v>0</v>
      </c>
      <c r="BO243" s="78">
        <v>0</v>
      </c>
      <c r="BP243" s="78">
        <v>0</v>
      </c>
      <c r="BQ243" s="78">
        <v>0</v>
      </c>
      <c r="BR243" s="78">
        <v>0</v>
      </c>
      <c r="BS243" s="78">
        <v>0</v>
      </c>
      <c r="BT243" s="78">
        <v>0</v>
      </c>
      <c r="BU243" s="78">
        <v>0</v>
      </c>
      <c r="BV243" s="78">
        <v>0</v>
      </c>
      <c r="BW243" s="78">
        <v>0</v>
      </c>
      <c r="BX243" s="78">
        <v>0</v>
      </c>
      <c r="BY243" s="78">
        <v>0</v>
      </c>
      <c r="BZ243" s="78">
        <v>0</v>
      </c>
      <c r="CA243" s="78">
        <v>0</v>
      </c>
      <c r="CB243" s="78">
        <v>0</v>
      </c>
      <c r="CC243" s="78">
        <v>0</v>
      </c>
      <c r="CD243" s="78">
        <v>0</v>
      </c>
      <c r="CE243" s="79">
        <v>0</v>
      </c>
      <c r="CF243" s="79">
        <v>0</v>
      </c>
      <c r="CG243" s="79">
        <v>0</v>
      </c>
      <c r="CH243" s="79">
        <v>0</v>
      </c>
      <c r="CI243" s="79">
        <v>0</v>
      </c>
      <c r="CJ243" s="79"/>
      <c r="CK243" s="80"/>
      <c r="CL243" s="80"/>
      <c r="CM243" s="80"/>
      <c r="CN243" s="80"/>
      <c r="CO243" s="77"/>
      <c r="CP243" s="77"/>
      <c r="CQ243" s="77"/>
      <c r="CR243" s="77"/>
      <c r="CS243" s="77"/>
      <c r="CT243" s="77"/>
      <c r="CU243" s="77"/>
      <c r="CV243" s="77"/>
      <c r="CW243" s="77"/>
      <c r="CX243" s="77"/>
      <c r="CY243" s="77"/>
      <c r="CZ243" s="77"/>
      <c r="DA243" s="77"/>
      <c r="DB243" s="77"/>
      <c r="DC243" s="77"/>
    </row>
    <row r="244" spans="1:107" x14ac:dyDescent="0.25">
      <c r="A244" s="1" t="s">
        <v>41</v>
      </c>
      <c r="B244" s="4">
        <f t="shared" si="123"/>
        <v>0</v>
      </c>
      <c r="C244" s="5">
        <f t="shared" si="124"/>
        <v>0</v>
      </c>
      <c r="D244" s="7" t="s">
        <v>169</v>
      </c>
      <c r="E244" s="78">
        <v>0</v>
      </c>
      <c r="F244" s="78">
        <v>0</v>
      </c>
      <c r="G244" s="78">
        <v>0</v>
      </c>
      <c r="H244" s="78">
        <v>0</v>
      </c>
      <c r="I244" s="78">
        <v>0</v>
      </c>
      <c r="J244" s="78">
        <v>0</v>
      </c>
      <c r="K244" s="78">
        <v>0</v>
      </c>
      <c r="L244" s="78">
        <v>0</v>
      </c>
      <c r="M244" s="78">
        <v>0</v>
      </c>
      <c r="N244" s="78">
        <v>0</v>
      </c>
      <c r="O244" s="78">
        <v>0</v>
      </c>
      <c r="P244" s="78">
        <v>0</v>
      </c>
      <c r="Q244" s="78">
        <v>0</v>
      </c>
      <c r="R244" s="78">
        <v>0</v>
      </c>
      <c r="S244" s="78">
        <v>0</v>
      </c>
      <c r="T244" s="78">
        <v>0</v>
      </c>
      <c r="U244" s="78">
        <v>0</v>
      </c>
      <c r="V244" s="78">
        <v>0</v>
      </c>
      <c r="W244" s="78">
        <v>0</v>
      </c>
      <c r="X244" s="78">
        <v>0</v>
      </c>
      <c r="Y244" s="78">
        <v>0</v>
      </c>
      <c r="Z244" s="78">
        <v>0</v>
      </c>
      <c r="AA244" s="78">
        <v>0</v>
      </c>
      <c r="AB244" s="78">
        <v>0</v>
      </c>
      <c r="AC244" s="78">
        <v>0</v>
      </c>
      <c r="AD244" s="78">
        <v>0</v>
      </c>
      <c r="AE244" s="78">
        <v>0</v>
      </c>
      <c r="AF244" s="78">
        <v>0</v>
      </c>
      <c r="AG244" s="78">
        <v>0</v>
      </c>
      <c r="AH244" s="78">
        <v>0</v>
      </c>
      <c r="AI244" s="78">
        <v>0</v>
      </c>
      <c r="AJ244" s="78">
        <v>0</v>
      </c>
      <c r="AK244" s="78">
        <v>0</v>
      </c>
      <c r="AL244" s="78">
        <v>0</v>
      </c>
      <c r="AM244" s="78">
        <v>0</v>
      </c>
      <c r="AN244" s="78">
        <v>0</v>
      </c>
      <c r="AO244" s="78">
        <v>0</v>
      </c>
      <c r="AP244" s="78">
        <v>0</v>
      </c>
      <c r="AQ244" s="78">
        <v>0</v>
      </c>
      <c r="AR244" s="78">
        <v>0</v>
      </c>
      <c r="AS244" s="78">
        <v>0</v>
      </c>
      <c r="AT244" s="78">
        <v>0</v>
      </c>
      <c r="AU244" s="78">
        <v>0</v>
      </c>
      <c r="AV244" s="78">
        <v>0</v>
      </c>
      <c r="AW244" s="78">
        <v>0</v>
      </c>
      <c r="AX244" s="78">
        <v>0</v>
      </c>
      <c r="AY244" s="78">
        <v>0</v>
      </c>
      <c r="AZ244" s="78">
        <v>0</v>
      </c>
      <c r="BA244" s="78">
        <v>0</v>
      </c>
      <c r="BB244" s="78">
        <v>0</v>
      </c>
      <c r="BC244" s="78">
        <v>0</v>
      </c>
      <c r="BD244" s="78">
        <v>0</v>
      </c>
      <c r="BE244" s="78">
        <v>0</v>
      </c>
      <c r="BF244" s="78">
        <v>0</v>
      </c>
      <c r="BG244" s="78">
        <v>0</v>
      </c>
      <c r="BH244" s="78">
        <v>0</v>
      </c>
      <c r="BI244" s="78">
        <v>0</v>
      </c>
      <c r="BJ244" s="78">
        <v>0</v>
      </c>
      <c r="BK244" s="78">
        <v>0</v>
      </c>
      <c r="BL244" s="78">
        <v>0</v>
      </c>
      <c r="BM244" s="78">
        <v>0</v>
      </c>
      <c r="BN244" s="78">
        <v>0</v>
      </c>
      <c r="BO244" s="78">
        <v>0</v>
      </c>
      <c r="BP244" s="78">
        <v>0</v>
      </c>
      <c r="BQ244" s="78">
        <v>0</v>
      </c>
      <c r="BR244" s="78">
        <v>0</v>
      </c>
      <c r="BS244" s="78">
        <v>0</v>
      </c>
      <c r="BT244" s="78">
        <v>0</v>
      </c>
      <c r="BU244" s="78">
        <v>0</v>
      </c>
      <c r="BV244" s="78">
        <v>0</v>
      </c>
      <c r="BW244" s="78">
        <v>0</v>
      </c>
      <c r="BX244" s="78">
        <v>0</v>
      </c>
      <c r="BY244" s="78">
        <v>0</v>
      </c>
      <c r="BZ244" s="78">
        <v>0</v>
      </c>
      <c r="CA244" s="78">
        <v>0</v>
      </c>
      <c r="CB244" s="78">
        <v>0</v>
      </c>
      <c r="CC244" s="78">
        <v>0</v>
      </c>
      <c r="CD244" s="78">
        <v>0</v>
      </c>
      <c r="CE244" s="79">
        <v>0</v>
      </c>
      <c r="CF244" s="79">
        <v>0</v>
      </c>
      <c r="CG244" s="79">
        <v>0</v>
      </c>
      <c r="CH244" s="79">
        <v>0</v>
      </c>
      <c r="CI244" s="79">
        <v>0</v>
      </c>
      <c r="CJ244" s="79"/>
      <c r="CK244" s="80"/>
      <c r="CL244" s="80"/>
      <c r="CM244" s="80"/>
      <c r="CN244" s="80"/>
      <c r="CO244" s="77"/>
      <c r="CP244" s="77"/>
      <c r="CQ244" s="77"/>
      <c r="CR244" s="77"/>
      <c r="CS244" s="77"/>
      <c r="CT244" s="77"/>
      <c r="CU244" s="77"/>
      <c r="CV244" s="77"/>
      <c r="CW244" s="77"/>
      <c r="CX244" s="77"/>
      <c r="CY244" s="77"/>
      <c r="CZ244" s="77"/>
      <c r="DA244" s="77"/>
      <c r="DB244" s="77"/>
      <c r="DC244" s="77"/>
    </row>
    <row r="245" spans="1:107" x14ac:dyDescent="0.25">
      <c r="A245" s="1" t="s">
        <v>42</v>
      </c>
      <c r="B245" s="4">
        <f t="shared" si="123"/>
        <v>0</v>
      </c>
      <c r="C245" s="5">
        <f t="shared" si="124"/>
        <v>0</v>
      </c>
      <c r="D245" s="7" t="s">
        <v>169</v>
      </c>
      <c r="E245" s="78">
        <v>0</v>
      </c>
      <c r="F245" s="78">
        <v>0</v>
      </c>
      <c r="G245" s="78">
        <v>0</v>
      </c>
      <c r="H245" s="78">
        <v>0</v>
      </c>
      <c r="I245" s="78">
        <v>0</v>
      </c>
      <c r="J245" s="78">
        <v>0</v>
      </c>
      <c r="K245" s="78">
        <v>0</v>
      </c>
      <c r="L245" s="78">
        <v>0</v>
      </c>
      <c r="M245" s="78">
        <v>0</v>
      </c>
      <c r="N245" s="78">
        <v>0</v>
      </c>
      <c r="O245" s="78">
        <v>0</v>
      </c>
      <c r="P245" s="78">
        <v>0</v>
      </c>
      <c r="Q245" s="78">
        <v>0</v>
      </c>
      <c r="R245" s="78">
        <v>0</v>
      </c>
      <c r="S245" s="78">
        <v>0</v>
      </c>
      <c r="T245" s="78">
        <v>0</v>
      </c>
      <c r="U245" s="78">
        <v>0</v>
      </c>
      <c r="V245" s="78">
        <v>0</v>
      </c>
      <c r="W245" s="78">
        <v>0</v>
      </c>
      <c r="X245" s="78">
        <v>0</v>
      </c>
      <c r="Y245" s="78">
        <v>0</v>
      </c>
      <c r="Z245" s="78">
        <v>0</v>
      </c>
      <c r="AA245" s="78">
        <v>0</v>
      </c>
      <c r="AB245" s="78">
        <v>0</v>
      </c>
      <c r="AC245" s="78">
        <v>0</v>
      </c>
      <c r="AD245" s="78">
        <v>0</v>
      </c>
      <c r="AE245" s="78">
        <v>0</v>
      </c>
      <c r="AF245" s="78">
        <v>0</v>
      </c>
      <c r="AG245" s="78">
        <v>0</v>
      </c>
      <c r="AH245" s="78">
        <v>0</v>
      </c>
      <c r="AI245" s="78">
        <v>0</v>
      </c>
      <c r="AJ245" s="78">
        <v>0</v>
      </c>
      <c r="AK245" s="78">
        <v>0</v>
      </c>
      <c r="AL245" s="78">
        <v>0</v>
      </c>
      <c r="AM245" s="78">
        <v>0</v>
      </c>
      <c r="AN245" s="78">
        <v>0</v>
      </c>
      <c r="AO245" s="78">
        <v>0</v>
      </c>
      <c r="AP245" s="78">
        <v>0</v>
      </c>
      <c r="AQ245" s="78">
        <v>0</v>
      </c>
      <c r="AR245" s="78">
        <v>0</v>
      </c>
      <c r="AS245" s="78">
        <v>0</v>
      </c>
      <c r="AT245" s="78">
        <v>0</v>
      </c>
      <c r="AU245" s="78">
        <v>0</v>
      </c>
      <c r="AV245" s="78">
        <v>0</v>
      </c>
      <c r="AW245" s="78">
        <v>0</v>
      </c>
      <c r="AX245" s="78">
        <v>0</v>
      </c>
      <c r="AY245" s="78">
        <v>0</v>
      </c>
      <c r="AZ245" s="78">
        <v>0</v>
      </c>
      <c r="BA245" s="78">
        <v>0</v>
      </c>
      <c r="BB245" s="78">
        <v>0</v>
      </c>
      <c r="BC245" s="78">
        <v>0</v>
      </c>
      <c r="BD245" s="78">
        <v>0</v>
      </c>
      <c r="BE245" s="78">
        <v>0</v>
      </c>
      <c r="BF245" s="78">
        <v>0</v>
      </c>
      <c r="BG245" s="78">
        <v>0</v>
      </c>
      <c r="BH245" s="78">
        <v>0</v>
      </c>
      <c r="BI245" s="78">
        <v>0</v>
      </c>
      <c r="BJ245" s="78">
        <v>0</v>
      </c>
      <c r="BK245" s="78">
        <v>0</v>
      </c>
      <c r="BL245" s="78">
        <v>0</v>
      </c>
      <c r="BM245" s="78">
        <v>0</v>
      </c>
      <c r="BN245" s="78">
        <v>0</v>
      </c>
      <c r="BO245" s="78">
        <v>0</v>
      </c>
      <c r="BP245" s="78">
        <v>0</v>
      </c>
      <c r="BQ245" s="78">
        <v>0</v>
      </c>
      <c r="BR245" s="78">
        <v>0</v>
      </c>
      <c r="BS245" s="78">
        <v>0</v>
      </c>
      <c r="BT245" s="78">
        <v>0</v>
      </c>
      <c r="BU245" s="78">
        <v>0</v>
      </c>
      <c r="BV245" s="78">
        <v>0</v>
      </c>
      <c r="BW245" s="78">
        <v>0</v>
      </c>
      <c r="BX245" s="78">
        <v>0</v>
      </c>
      <c r="BY245" s="78">
        <v>0</v>
      </c>
      <c r="BZ245" s="78">
        <v>0</v>
      </c>
      <c r="CA245" s="78">
        <v>0</v>
      </c>
      <c r="CB245" s="78">
        <v>0</v>
      </c>
      <c r="CC245" s="78">
        <v>0</v>
      </c>
      <c r="CD245" s="78">
        <v>0</v>
      </c>
      <c r="CE245" s="79">
        <v>0</v>
      </c>
      <c r="CF245" s="79">
        <v>0</v>
      </c>
      <c r="CG245" s="79">
        <v>0</v>
      </c>
      <c r="CH245" s="79">
        <v>0</v>
      </c>
      <c r="CI245" s="79">
        <v>0</v>
      </c>
      <c r="CJ245" s="79"/>
      <c r="CK245" s="80"/>
      <c r="CL245" s="80"/>
      <c r="CM245" s="80"/>
      <c r="CN245" s="80"/>
      <c r="CO245" s="77"/>
      <c r="CP245" s="77"/>
      <c r="CQ245" s="77"/>
      <c r="CR245" s="77"/>
      <c r="CS245" s="77"/>
      <c r="CT245" s="77"/>
      <c r="CU245" s="77"/>
      <c r="CV245" s="77"/>
      <c r="CW245" s="77"/>
      <c r="CX245" s="77"/>
      <c r="CY245" s="77"/>
      <c r="CZ245" s="77"/>
      <c r="DA245" s="77"/>
      <c r="DB245" s="77"/>
      <c r="DC245" s="77"/>
    </row>
    <row r="246" spans="1:107" x14ac:dyDescent="0.25">
      <c r="A246" s="1" t="s">
        <v>43</v>
      </c>
      <c r="B246" s="4">
        <f t="shared" si="123"/>
        <v>0</v>
      </c>
      <c r="C246" s="5">
        <f t="shared" si="124"/>
        <v>0</v>
      </c>
      <c r="D246" s="7" t="s">
        <v>169</v>
      </c>
      <c r="E246" s="78">
        <v>0</v>
      </c>
      <c r="F246" s="78">
        <v>0</v>
      </c>
      <c r="G246" s="78">
        <v>0</v>
      </c>
      <c r="H246" s="78">
        <v>0</v>
      </c>
      <c r="I246" s="78">
        <v>0</v>
      </c>
      <c r="J246" s="78">
        <v>0</v>
      </c>
      <c r="K246" s="78">
        <v>0</v>
      </c>
      <c r="L246" s="78">
        <v>0</v>
      </c>
      <c r="M246" s="78">
        <v>0</v>
      </c>
      <c r="N246" s="78">
        <v>0</v>
      </c>
      <c r="O246" s="78">
        <v>0</v>
      </c>
      <c r="P246" s="78">
        <v>0</v>
      </c>
      <c r="Q246" s="78">
        <v>0</v>
      </c>
      <c r="R246" s="78">
        <v>0</v>
      </c>
      <c r="S246" s="78">
        <v>0</v>
      </c>
      <c r="T246" s="78">
        <v>0</v>
      </c>
      <c r="U246" s="78">
        <v>0</v>
      </c>
      <c r="V246" s="78">
        <v>0</v>
      </c>
      <c r="W246" s="78">
        <v>0</v>
      </c>
      <c r="X246" s="78">
        <v>0</v>
      </c>
      <c r="Y246" s="78">
        <v>0</v>
      </c>
      <c r="Z246" s="78">
        <v>0</v>
      </c>
      <c r="AA246" s="78">
        <v>0</v>
      </c>
      <c r="AB246" s="78">
        <v>0</v>
      </c>
      <c r="AC246" s="78">
        <v>0</v>
      </c>
      <c r="AD246" s="78">
        <v>0</v>
      </c>
      <c r="AE246" s="78">
        <v>0</v>
      </c>
      <c r="AF246" s="78">
        <v>0</v>
      </c>
      <c r="AG246" s="78">
        <v>0</v>
      </c>
      <c r="AH246" s="78">
        <v>0</v>
      </c>
      <c r="AI246" s="78">
        <v>0</v>
      </c>
      <c r="AJ246" s="78">
        <v>0</v>
      </c>
      <c r="AK246" s="78">
        <v>0</v>
      </c>
      <c r="AL246" s="78">
        <v>0</v>
      </c>
      <c r="AM246" s="78">
        <v>0</v>
      </c>
      <c r="AN246" s="78">
        <v>0</v>
      </c>
      <c r="AO246" s="78">
        <v>0</v>
      </c>
      <c r="AP246" s="78">
        <v>0</v>
      </c>
      <c r="AQ246" s="78">
        <v>0</v>
      </c>
      <c r="AR246" s="78">
        <v>0</v>
      </c>
      <c r="AS246" s="78">
        <v>0</v>
      </c>
      <c r="AT246" s="78">
        <v>0</v>
      </c>
      <c r="AU246" s="78">
        <v>0</v>
      </c>
      <c r="AV246" s="78">
        <v>0</v>
      </c>
      <c r="AW246" s="78">
        <v>0</v>
      </c>
      <c r="AX246" s="78">
        <v>0</v>
      </c>
      <c r="AY246" s="78">
        <v>0</v>
      </c>
      <c r="AZ246" s="78">
        <v>0</v>
      </c>
      <c r="BA246" s="78">
        <v>0</v>
      </c>
      <c r="BB246" s="78">
        <v>0</v>
      </c>
      <c r="BC246" s="78">
        <v>0</v>
      </c>
      <c r="BD246" s="78">
        <v>0</v>
      </c>
      <c r="BE246" s="78">
        <v>0</v>
      </c>
      <c r="BF246" s="78">
        <v>0</v>
      </c>
      <c r="BG246" s="78">
        <v>0</v>
      </c>
      <c r="BH246" s="78">
        <v>0</v>
      </c>
      <c r="BI246" s="78">
        <v>0</v>
      </c>
      <c r="BJ246" s="78">
        <v>0</v>
      </c>
      <c r="BK246" s="78">
        <v>0</v>
      </c>
      <c r="BL246" s="78">
        <v>0</v>
      </c>
      <c r="BM246" s="78">
        <v>0</v>
      </c>
      <c r="BN246" s="78">
        <v>0</v>
      </c>
      <c r="BO246" s="78">
        <v>0</v>
      </c>
      <c r="BP246" s="78">
        <v>0</v>
      </c>
      <c r="BQ246" s="78">
        <v>0</v>
      </c>
      <c r="BR246" s="78">
        <v>0</v>
      </c>
      <c r="BS246" s="78">
        <v>0</v>
      </c>
      <c r="BT246" s="78">
        <v>0</v>
      </c>
      <c r="BU246" s="78">
        <v>0</v>
      </c>
      <c r="BV246" s="78">
        <v>0</v>
      </c>
      <c r="BW246" s="78">
        <v>0</v>
      </c>
      <c r="BX246" s="78">
        <v>0</v>
      </c>
      <c r="BY246" s="78">
        <v>0</v>
      </c>
      <c r="BZ246" s="78">
        <v>0</v>
      </c>
      <c r="CA246" s="78">
        <v>0</v>
      </c>
      <c r="CB246" s="78">
        <v>0</v>
      </c>
      <c r="CC246" s="78">
        <v>0</v>
      </c>
      <c r="CD246" s="78">
        <v>0</v>
      </c>
      <c r="CE246" s="79">
        <v>0</v>
      </c>
      <c r="CF246" s="79">
        <v>0</v>
      </c>
      <c r="CG246" s="79">
        <v>0</v>
      </c>
      <c r="CH246" s="79">
        <v>0</v>
      </c>
      <c r="CI246" s="79">
        <v>0</v>
      </c>
      <c r="CJ246" s="79"/>
      <c r="CK246" s="80"/>
      <c r="CL246" s="80"/>
      <c r="CM246" s="80"/>
      <c r="CN246" s="80"/>
      <c r="CO246" s="77"/>
      <c r="CP246" s="77"/>
      <c r="CQ246" s="77"/>
      <c r="CR246" s="77"/>
      <c r="CS246" s="77"/>
      <c r="CT246" s="77"/>
      <c r="CU246" s="77"/>
      <c r="CV246" s="77"/>
      <c r="CW246" s="77"/>
      <c r="CX246" s="77"/>
      <c r="CY246" s="77"/>
      <c r="CZ246" s="77"/>
      <c r="DA246" s="77"/>
      <c r="DB246" s="77"/>
      <c r="DC246" s="77"/>
    </row>
    <row r="247" spans="1:107" x14ac:dyDescent="0.25">
      <c r="A247" s="1" t="s">
        <v>44</v>
      </c>
      <c r="B247" s="4">
        <f t="shared" si="123"/>
        <v>0</v>
      </c>
      <c r="C247" s="5">
        <f t="shared" si="124"/>
        <v>0</v>
      </c>
      <c r="D247" s="7" t="s">
        <v>169</v>
      </c>
      <c r="E247" s="78">
        <v>0</v>
      </c>
      <c r="F247" s="78">
        <v>0</v>
      </c>
      <c r="G247" s="78">
        <v>0</v>
      </c>
      <c r="H247" s="78">
        <v>0</v>
      </c>
      <c r="I247" s="78">
        <v>0</v>
      </c>
      <c r="J247" s="78">
        <v>0</v>
      </c>
      <c r="K247" s="78">
        <v>0</v>
      </c>
      <c r="L247" s="78">
        <v>0</v>
      </c>
      <c r="M247" s="78">
        <v>0</v>
      </c>
      <c r="N247" s="78">
        <v>0</v>
      </c>
      <c r="O247" s="78">
        <v>0</v>
      </c>
      <c r="P247" s="78">
        <v>0</v>
      </c>
      <c r="Q247" s="78">
        <v>0</v>
      </c>
      <c r="R247" s="78">
        <v>0</v>
      </c>
      <c r="S247" s="78">
        <v>0</v>
      </c>
      <c r="T247" s="78">
        <v>0</v>
      </c>
      <c r="U247" s="78">
        <v>0</v>
      </c>
      <c r="V247" s="78">
        <v>0</v>
      </c>
      <c r="W247" s="78">
        <v>0</v>
      </c>
      <c r="X247" s="78">
        <v>0</v>
      </c>
      <c r="Y247" s="78">
        <v>0</v>
      </c>
      <c r="Z247" s="78">
        <v>0</v>
      </c>
      <c r="AA247" s="78">
        <v>0</v>
      </c>
      <c r="AB247" s="78">
        <v>0</v>
      </c>
      <c r="AC247" s="78">
        <v>0</v>
      </c>
      <c r="AD247" s="78">
        <v>0</v>
      </c>
      <c r="AE247" s="78">
        <v>0</v>
      </c>
      <c r="AF247" s="78">
        <v>0</v>
      </c>
      <c r="AG247" s="78">
        <v>0</v>
      </c>
      <c r="AH247" s="78">
        <v>0</v>
      </c>
      <c r="AI247" s="78">
        <v>0</v>
      </c>
      <c r="AJ247" s="78">
        <v>0</v>
      </c>
      <c r="AK247" s="78">
        <v>0</v>
      </c>
      <c r="AL247" s="78">
        <v>0</v>
      </c>
      <c r="AM247" s="78">
        <v>0</v>
      </c>
      <c r="AN247" s="78">
        <v>0</v>
      </c>
      <c r="AO247" s="78">
        <v>0</v>
      </c>
      <c r="AP247" s="78">
        <v>0</v>
      </c>
      <c r="AQ247" s="78">
        <v>0</v>
      </c>
      <c r="AR247" s="78">
        <v>0</v>
      </c>
      <c r="AS247" s="78">
        <v>0</v>
      </c>
      <c r="AT247" s="78">
        <v>0</v>
      </c>
      <c r="AU247" s="78">
        <v>0</v>
      </c>
      <c r="AV247" s="78">
        <v>0</v>
      </c>
      <c r="AW247" s="78">
        <v>0</v>
      </c>
      <c r="AX247" s="78">
        <v>0</v>
      </c>
      <c r="AY247" s="78">
        <v>0</v>
      </c>
      <c r="AZ247" s="78">
        <v>0</v>
      </c>
      <c r="BA247" s="78">
        <v>0</v>
      </c>
      <c r="BB247" s="78">
        <v>0</v>
      </c>
      <c r="BC247" s="78">
        <v>0</v>
      </c>
      <c r="BD247" s="78">
        <v>0</v>
      </c>
      <c r="BE247" s="78">
        <v>0</v>
      </c>
      <c r="BF247" s="78">
        <v>0</v>
      </c>
      <c r="BG247" s="78">
        <v>0</v>
      </c>
      <c r="BH247" s="78">
        <v>0</v>
      </c>
      <c r="BI247" s="78">
        <v>0</v>
      </c>
      <c r="BJ247" s="78">
        <v>0</v>
      </c>
      <c r="BK247" s="78">
        <v>0</v>
      </c>
      <c r="BL247" s="78">
        <v>0</v>
      </c>
      <c r="BM247" s="78">
        <v>0</v>
      </c>
      <c r="BN247" s="78">
        <v>0</v>
      </c>
      <c r="BO247" s="78">
        <v>0</v>
      </c>
      <c r="BP247" s="78">
        <v>0</v>
      </c>
      <c r="BQ247" s="78">
        <v>0</v>
      </c>
      <c r="BR247" s="78">
        <v>0</v>
      </c>
      <c r="BS247" s="78">
        <v>0</v>
      </c>
      <c r="BT247" s="78">
        <v>0</v>
      </c>
      <c r="BU247" s="78">
        <v>0</v>
      </c>
      <c r="BV247" s="78">
        <v>0</v>
      </c>
      <c r="BW247" s="78">
        <v>0</v>
      </c>
      <c r="BX247" s="78">
        <v>0</v>
      </c>
      <c r="BY247" s="78">
        <v>0</v>
      </c>
      <c r="BZ247" s="78">
        <v>0</v>
      </c>
      <c r="CA247" s="78">
        <v>0</v>
      </c>
      <c r="CB247" s="78">
        <v>0</v>
      </c>
      <c r="CC247" s="78">
        <v>0</v>
      </c>
      <c r="CD247" s="78">
        <v>0</v>
      </c>
      <c r="CE247" s="79">
        <v>0</v>
      </c>
      <c r="CF247" s="79">
        <v>0</v>
      </c>
      <c r="CG247" s="79">
        <v>0</v>
      </c>
      <c r="CH247" s="79">
        <v>0</v>
      </c>
      <c r="CI247" s="79">
        <v>0</v>
      </c>
      <c r="CJ247" s="79"/>
      <c r="CK247" s="80"/>
      <c r="CL247" s="80"/>
      <c r="CM247" s="80"/>
      <c r="CN247" s="80"/>
      <c r="CO247" s="77"/>
      <c r="CP247" s="77"/>
      <c r="CQ247" s="77"/>
      <c r="CR247" s="77"/>
      <c r="CS247" s="77"/>
      <c r="CT247" s="77"/>
      <c r="CU247" s="77"/>
      <c r="CV247" s="77"/>
      <c r="CW247" s="77"/>
      <c r="CX247" s="77"/>
      <c r="CY247" s="77"/>
      <c r="CZ247" s="77"/>
      <c r="DA247" s="77"/>
      <c r="DB247" s="77"/>
      <c r="DC247" s="77"/>
    </row>
    <row r="248" spans="1:107" x14ac:dyDescent="0.25">
      <c r="A248" s="1" t="s">
        <v>45</v>
      </c>
      <c r="B248" s="4">
        <f t="shared" si="123"/>
        <v>0</v>
      </c>
      <c r="C248" s="5">
        <f t="shared" si="124"/>
        <v>0</v>
      </c>
      <c r="D248" s="7" t="s">
        <v>169</v>
      </c>
      <c r="E248" s="78">
        <v>0</v>
      </c>
      <c r="F248" s="78">
        <v>0</v>
      </c>
      <c r="G248" s="78">
        <v>0</v>
      </c>
      <c r="H248" s="78">
        <v>0</v>
      </c>
      <c r="I248" s="78">
        <v>0</v>
      </c>
      <c r="J248" s="78">
        <v>0</v>
      </c>
      <c r="K248" s="78">
        <v>0</v>
      </c>
      <c r="L248" s="78">
        <v>0</v>
      </c>
      <c r="M248" s="78">
        <v>0</v>
      </c>
      <c r="N248" s="78">
        <v>0</v>
      </c>
      <c r="O248" s="78">
        <v>0</v>
      </c>
      <c r="P248" s="78">
        <v>0</v>
      </c>
      <c r="Q248" s="78">
        <v>0</v>
      </c>
      <c r="R248" s="78">
        <v>0</v>
      </c>
      <c r="S248" s="78">
        <v>0</v>
      </c>
      <c r="T248" s="78">
        <v>0</v>
      </c>
      <c r="U248" s="78">
        <v>0</v>
      </c>
      <c r="V248" s="78">
        <v>0</v>
      </c>
      <c r="W248" s="78">
        <v>0</v>
      </c>
      <c r="X248" s="78">
        <v>0</v>
      </c>
      <c r="Y248" s="78">
        <v>0</v>
      </c>
      <c r="Z248" s="78">
        <v>0</v>
      </c>
      <c r="AA248" s="78">
        <v>0</v>
      </c>
      <c r="AB248" s="78">
        <v>0</v>
      </c>
      <c r="AC248" s="78">
        <v>0</v>
      </c>
      <c r="AD248" s="78">
        <v>0</v>
      </c>
      <c r="AE248" s="78">
        <v>0</v>
      </c>
      <c r="AF248" s="78">
        <v>0</v>
      </c>
      <c r="AG248" s="78">
        <v>0</v>
      </c>
      <c r="AH248" s="78">
        <v>0</v>
      </c>
      <c r="AI248" s="78">
        <v>0</v>
      </c>
      <c r="AJ248" s="78">
        <v>0</v>
      </c>
      <c r="AK248" s="78">
        <v>0</v>
      </c>
      <c r="AL248" s="78">
        <v>0</v>
      </c>
      <c r="AM248" s="78">
        <v>0</v>
      </c>
      <c r="AN248" s="78">
        <v>0</v>
      </c>
      <c r="AO248" s="78">
        <v>0</v>
      </c>
      <c r="AP248" s="78">
        <v>0</v>
      </c>
      <c r="AQ248" s="78">
        <v>0</v>
      </c>
      <c r="AR248" s="78">
        <v>0</v>
      </c>
      <c r="AS248" s="78">
        <v>0</v>
      </c>
      <c r="AT248" s="78">
        <v>0</v>
      </c>
      <c r="AU248" s="78">
        <v>0</v>
      </c>
      <c r="AV248" s="78">
        <v>0</v>
      </c>
      <c r="AW248" s="78">
        <v>0</v>
      </c>
      <c r="AX248" s="78">
        <v>0</v>
      </c>
      <c r="AY248" s="78">
        <v>0</v>
      </c>
      <c r="AZ248" s="78">
        <v>0</v>
      </c>
      <c r="BA248" s="78">
        <v>0</v>
      </c>
      <c r="BB248" s="78">
        <v>0</v>
      </c>
      <c r="BC248" s="78">
        <v>0</v>
      </c>
      <c r="BD248" s="78">
        <v>0</v>
      </c>
      <c r="BE248" s="78">
        <v>0</v>
      </c>
      <c r="BF248" s="78">
        <v>0</v>
      </c>
      <c r="BG248" s="78">
        <v>0</v>
      </c>
      <c r="BH248" s="78">
        <v>0</v>
      </c>
      <c r="BI248" s="78">
        <v>0</v>
      </c>
      <c r="BJ248" s="78">
        <v>0</v>
      </c>
      <c r="BK248" s="78">
        <v>0</v>
      </c>
      <c r="BL248" s="78">
        <v>0</v>
      </c>
      <c r="BM248" s="78">
        <v>0</v>
      </c>
      <c r="BN248" s="78">
        <v>0</v>
      </c>
      <c r="BO248" s="78">
        <v>0</v>
      </c>
      <c r="BP248" s="78">
        <v>0</v>
      </c>
      <c r="BQ248" s="78">
        <v>0</v>
      </c>
      <c r="BR248" s="78">
        <v>0</v>
      </c>
      <c r="BS248" s="78">
        <v>0</v>
      </c>
      <c r="BT248" s="78">
        <v>0</v>
      </c>
      <c r="BU248" s="78">
        <v>0</v>
      </c>
      <c r="BV248" s="78">
        <v>0</v>
      </c>
      <c r="BW248" s="78">
        <v>0</v>
      </c>
      <c r="BX248" s="78">
        <v>0</v>
      </c>
      <c r="BY248" s="78">
        <v>0</v>
      </c>
      <c r="BZ248" s="78">
        <v>0</v>
      </c>
      <c r="CA248" s="78">
        <v>0</v>
      </c>
      <c r="CB248" s="78">
        <v>0</v>
      </c>
      <c r="CC248" s="78">
        <v>0</v>
      </c>
      <c r="CD248" s="78">
        <v>0</v>
      </c>
      <c r="CE248" s="79">
        <v>0</v>
      </c>
      <c r="CF248" s="79">
        <v>0</v>
      </c>
      <c r="CG248" s="79">
        <v>0</v>
      </c>
      <c r="CH248" s="79">
        <v>0</v>
      </c>
      <c r="CI248" s="79">
        <v>0</v>
      </c>
      <c r="CJ248" s="79"/>
      <c r="CK248" s="80"/>
      <c r="CL248" s="80"/>
      <c r="CM248" s="80"/>
      <c r="CN248" s="80"/>
      <c r="CO248" s="77"/>
      <c r="CP248" s="77"/>
      <c r="CQ248" s="77"/>
      <c r="CR248" s="77"/>
      <c r="CS248" s="77"/>
      <c r="CT248" s="77"/>
      <c r="CU248" s="77"/>
      <c r="CV248" s="77"/>
      <c r="CW248" s="77"/>
      <c r="CX248" s="77"/>
      <c r="CY248" s="77"/>
      <c r="CZ248" s="77"/>
      <c r="DA248" s="77"/>
      <c r="DB248" s="77"/>
      <c r="DC248" s="77"/>
    </row>
    <row r="249" spans="1:107" x14ac:dyDescent="0.25">
      <c r="A249" s="1" t="s">
        <v>46</v>
      </c>
      <c r="B249" s="4">
        <f t="shared" si="123"/>
        <v>2.9268292682926828E-2</v>
      </c>
      <c r="C249" s="5">
        <f t="shared" si="124"/>
        <v>0.08</v>
      </c>
      <c r="D249" s="7" t="s">
        <v>140</v>
      </c>
      <c r="E249" s="5">
        <v>0</v>
      </c>
      <c r="F249" s="5">
        <v>0</v>
      </c>
      <c r="G249" s="5">
        <v>0</v>
      </c>
      <c r="H249" s="5">
        <v>0</v>
      </c>
      <c r="I249" s="5">
        <v>0</v>
      </c>
      <c r="J249" s="5">
        <v>0</v>
      </c>
      <c r="K249" s="5">
        <v>0</v>
      </c>
      <c r="L249" s="5">
        <v>0</v>
      </c>
      <c r="M249" s="5">
        <v>0</v>
      </c>
      <c r="N249" s="5">
        <v>0</v>
      </c>
      <c r="O249" s="5">
        <v>0</v>
      </c>
      <c r="P249" s="5">
        <v>0</v>
      </c>
      <c r="Q249" s="5">
        <v>0</v>
      </c>
      <c r="R249" s="5">
        <v>0</v>
      </c>
      <c r="S249" s="5">
        <v>0</v>
      </c>
      <c r="T249" s="5">
        <v>0</v>
      </c>
      <c r="U249" s="5">
        <v>0</v>
      </c>
      <c r="V249" s="5">
        <v>0</v>
      </c>
      <c r="W249" s="5">
        <v>0</v>
      </c>
      <c r="X249" s="5">
        <v>0</v>
      </c>
      <c r="Y249" s="5">
        <v>0</v>
      </c>
      <c r="Z249" s="5">
        <v>0</v>
      </c>
      <c r="AA249" s="5">
        <v>0</v>
      </c>
      <c r="AB249" s="5">
        <v>0</v>
      </c>
      <c r="AC249" s="5">
        <v>0</v>
      </c>
      <c r="AD249" s="5">
        <v>0</v>
      </c>
      <c r="AE249" s="5">
        <v>0</v>
      </c>
      <c r="AF249" s="5">
        <v>0</v>
      </c>
      <c r="AG249" s="5">
        <v>0</v>
      </c>
      <c r="AH249" s="5">
        <v>0</v>
      </c>
      <c r="AI249" s="5">
        <v>0</v>
      </c>
      <c r="AJ249" s="5">
        <v>0</v>
      </c>
      <c r="AK249" s="5">
        <v>0</v>
      </c>
      <c r="AL249" s="5">
        <v>0</v>
      </c>
      <c r="AM249" s="5">
        <v>0</v>
      </c>
      <c r="AN249" s="5">
        <v>0</v>
      </c>
      <c r="AO249" s="5">
        <v>0</v>
      </c>
      <c r="AP249" s="5">
        <v>0</v>
      </c>
      <c r="AQ249" s="5">
        <v>0</v>
      </c>
      <c r="AR249" s="5">
        <v>0</v>
      </c>
      <c r="AS249" s="5">
        <v>0</v>
      </c>
      <c r="AT249" s="5">
        <v>0</v>
      </c>
      <c r="AU249" s="5">
        <v>0</v>
      </c>
      <c r="AV249" s="5">
        <v>0</v>
      </c>
      <c r="AW249" s="5">
        <v>0</v>
      </c>
      <c r="AX249" s="5">
        <v>0</v>
      </c>
      <c r="AY249" s="5">
        <v>0</v>
      </c>
      <c r="AZ249" s="5">
        <v>2.4</v>
      </c>
      <c r="BA249" s="5">
        <v>0</v>
      </c>
      <c r="BB249" s="5">
        <v>0</v>
      </c>
      <c r="BC249" s="5">
        <v>0</v>
      </c>
      <c r="BD249" s="5">
        <v>0</v>
      </c>
      <c r="BE249" s="5">
        <v>0</v>
      </c>
      <c r="BF249" s="5">
        <v>0</v>
      </c>
      <c r="BG249" s="5">
        <v>0</v>
      </c>
      <c r="BH249" s="5">
        <v>0</v>
      </c>
      <c r="BI249" s="5">
        <v>0</v>
      </c>
      <c r="BJ249" s="5">
        <v>0</v>
      </c>
      <c r="BK249" s="5">
        <v>0</v>
      </c>
      <c r="BL249" s="5">
        <v>0</v>
      </c>
      <c r="BM249" s="5">
        <v>0</v>
      </c>
      <c r="BN249" s="5">
        <v>0</v>
      </c>
      <c r="BO249" s="5">
        <v>0</v>
      </c>
      <c r="BP249" s="5">
        <v>0</v>
      </c>
      <c r="BQ249" s="5">
        <v>0</v>
      </c>
      <c r="BR249" s="5">
        <v>0</v>
      </c>
      <c r="BS249" s="5">
        <v>0</v>
      </c>
      <c r="BT249" s="5">
        <v>0</v>
      </c>
      <c r="BU249" s="5">
        <v>0</v>
      </c>
      <c r="BV249" s="5">
        <v>0</v>
      </c>
      <c r="BW249" s="5">
        <v>0</v>
      </c>
      <c r="BX249" s="5">
        <v>0</v>
      </c>
      <c r="BY249" s="5">
        <v>0</v>
      </c>
      <c r="BZ249" s="5">
        <v>0</v>
      </c>
      <c r="CA249" s="5">
        <v>0</v>
      </c>
      <c r="CB249" s="5">
        <v>0</v>
      </c>
      <c r="CC249" s="5">
        <v>0</v>
      </c>
      <c r="CD249" s="5">
        <v>0</v>
      </c>
      <c r="CE249" s="4">
        <v>0</v>
      </c>
      <c r="CF249" s="4">
        <v>0</v>
      </c>
      <c r="CG249" s="4">
        <v>0</v>
      </c>
      <c r="CH249" s="4">
        <v>0</v>
      </c>
      <c r="CI249" s="4">
        <v>0</v>
      </c>
      <c r="CJ249" s="4"/>
      <c r="CK249" s="13"/>
      <c r="CL249" s="13"/>
      <c r="CM249" s="13"/>
      <c r="CN249" s="13"/>
    </row>
    <row r="250" spans="1:107" x14ac:dyDescent="0.25">
      <c r="A250" s="1" t="s">
        <v>47</v>
      </c>
      <c r="B250" s="4">
        <f t="shared" si="123"/>
        <v>2.9792682926829261</v>
      </c>
      <c r="C250" s="5">
        <f t="shared" si="124"/>
        <v>4.7066666666666661</v>
      </c>
      <c r="D250" s="7" t="s">
        <v>213</v>
      </c>
      <c r="E250" s="5">
        <v>1.4</v>
      </c>
      <c r="F250" s="5">
        <v>0</v>
      </c>
      <c r="G250" s="5">
        <v>0</v>
      </c>
      <c r="H250" s="5">
        <v>1.4</v>
      </c>
      <c r="I250" s="5">
        <v>0</v>
      </c>
      <c r="J250" s="5">
        <v>0</v>
      </c>
      <c r="K250" s="5">
        <v>0</v>
      </c>
      <c r="L250" s="5">
        <v>0</v>
      </c>
      <c r="M250" s="5">
        <v>2.5</v>
      </c>
      <c r="N250" s="5">
        <v>8.4</v>
      </c>
      <c r="O250" s="5">
        <v>0</v>
      </c>
      <c r="P250" s="5">
        <v>0</v>
      </c>
      <c r="Q250" s="5">
        <v>0</v>
      </c>
      <c r="R250" s="5">
        <v>0</v>
      </c>
      <c r="S250" s="5">
        <v>0</v>
      </c>
      <c r="T250" s="5">
        <v>2.9</v>
      </c>
      <c r="U250" s="5">
        <v>0</v>
      </c>
      <c r="V250" s="5">
        <v>0</v>
      </c>
      <c r="W250" s="5">
        <v>40.1</v>
      </c>
      <c r="X250" s="5">
        <v>0</v>
      </c>
      <c r="Y250" s="5">
        <v>0</v>
      </c>
      <c r="Z250" s="5">
        <v>2.9</v>
      </c>
      <c r="AA250" s="5">
        <v>7.5</v>
      </c>
      <c r="AB250" s="5">
        <v>0</v>
      </c>
      <c r="AC250" s="5">
        <v>0</v>
      </c>
      <c r="AD250" s="5">
        <v>0</v>
      </c>
      <c r="AE250" s="5">
        <v>1.1000000000000001</v>
      </c>
      <c r="AF250" s="5">
        <v>0</v>
      </c>
      <c r="AG250" s="5">
        <v>0</v>
      </c>
      <c r="AH250" s="5">
        <v>0</v>
      </c>
      <c r="AI250" s="5">
        <v>0</v>
      </c>
      <c r="AJ250" s="5">
        <v>0</v>
      </c>
      <c r="AK250" s="5">
        <v>0</v>
      </c>
      <c r="AL250" s="5">
        <v>7.9</v>
      </c>
      <c r="AM250" s="5">
        <v>0</v>
      </c>
      <c r="AN250" s="5">
        <v>0</v>
      </c>
      <c r="AO250" s="5">
        <v>0.6</v>
      </c>
      <c r="AP250" s="5">
        <v>0</v>
      </c>
      <c r="AQ250" s="5">
        <v>5.9</v>
      </c>
      <c r="AR250" s="5">
        <v>0</v>
      </c>
      <c r="AS250" s="5">
        <v>11.1</v>
      </c>
      <c r="AT250" s="5">
        <v>1.1000000000000001</v>
      </c>
      <c r="AU250" s="5">
        <v>0</v>
      </c>
      <c r="AV250" s="5">
        <v>0</v>
      </c>
      <c r="AW250" s="5">
        <v>0</v>
      </c>
      <c r="AX250" s="5">
        <v>2.6</v>
      </c>
      <c r="AY250" s="5">
        <v>0</v>
      </c>
      <c r="AZ250" s="5">
        <v>0</v>
      </c>
      <c r="BA250" s="5">
        <v>81.2</v>
      </c>
      <c r="BB250" s="5">
        <v>0.2</v>
      </c>
      <c r="BC250" s="5">
        <v>0</v>
      </c>
      <c r="BD250" s="5">
        <v>0</v>
      </c>
      <c r="BE250" s="5">
        <v>0</v>
      </c>
      <c r="BF250" s="5">
        <v>0</v>
      </c>
      <c r="BG250" s="5">
        <v>0</v>
      </c>
      <c r="BH250" s="5">
        <v>0</v>
      </c>
      <c r="BI250" s="5">
        <v>13.3</v>
      </c>
      <c r="BJ250" s="5">
        <v>0</v>
      </c>
      <c r="BK250" s="5">
        <v>0</v>
      </c>
      <c r="BL250" s="5">
        <v>8.1</v>
      </c>
      <c r="BM250" s="5">
        <v>0</v>
      </c>
      <c r="BN250" s="5">
        <v>0</v>
      </c>
      <c r="BO250" s="5">
        <v>0</v>
      </c>
      <c r="BP250" s="5">
        <v>0</v>
      </c>
      <c r="BQ250" s="5">
        <v>0</v>
      </c>
      <c r="BR250" s="5">
        <v>0</v>
      </c>
      <c r="BS250" s="5">
        <v>0</v>
      </c>
      <c r="BT250" s="5">
        <v>0</v>
      </c>
      <c r="BU250" s="5">
        <v>0</v>
      </c>
      <c r="BV250" s="5">
        <v>19.100000000000001</v>
      </c>
      <c r="BW250" s="5">
        <v>0</v>
      </c>
      <c r="BX250" s="5">
        <v>0</v>
      </c>
      <c r="BY250" s="5">
        <v>0</v>
      </c>
      <c r="BZ250" s="5">
        <v>16.7</v>
      </c>
      <c r="CA250" s="5">
        <v>1.1000000000000001</v>
      </c>
      <c r="CB250" s="5">
        <v>0</v>
      </c>
      <c r="CC250" s="5">
        <v>0</v>
      </c>
      <c r="CD250" s="5">
        <v>7.1</v>
      </c>
      <c r="CE250" s="4">
        <v>0.1</v>
      </c>
      <c r="CF250" s="4">
        <v>0</v>
      </c>
      <c r="CG250" s="4">
        <v>0</v>
      </c>
      <c r="CH250" s="4">
        <v>0</v>
      </c>
      <c r="CI250" s="4">
        <v>0.9</v>
      </c>
      <c r="CJ250" s="4"/>
      <c r="CK250" s="13"/>
      <c r="CL250" s="13"/>
      <c r="CM250" s="13"/>
      <c r="CN250" s="13"/>
    </row>
    <row r="251" spans="1:107" x14ac:dyDescent="0.25">
      <c r="A251" s="1" t="s">
        <v>48</v>
      </c>
      <c r="B251" s="4">
        <f t="shared" si="123"/>
        <v>10.849999999999996</v>
      </c>
      <c r="C251" s="5">
        <f t="shared" si="124"/>
        <v>11.286666666666671</v>
      </c>
      <c r="D251" s="7" t="s">
        <v>156</v>
      </c>
      <c r="E251" s="5">
        <v>10.9</v>
      </c>
      <c r="F251" s="5">
        <v>5.0999999999999996</v>
      </c>
      <c r="G251" s="5">
        <v>0.6</v>
      </c>
      <c r="H251" s="5">
        <v>7.7</v>
      </c>
      <c r="I251" s="5">
        <v>12.1</v>
      </c>
      <c r="J251" s="5">
        <v>1.7</v>
      </c>
      <c r="K251" s="5">
        <v>0</v>
      </c>
      <c r="L251" s="5">
        <v>6.3</v>
      </c>
      <c r="M251" s="5">
        <v>14.6</v>
      </c>
      <c r="N251" s="5">
        <v>10.1</v>
      </c>
      <c r="O251" s="5">
        <v>2</v>
      </c>
      <c r="P251" s="5">
        <v>34.299999999999997</v>
      </c>
      <c r="Q251" s="5">
        <v>13.4</v>
      </c>
      <c r="R251" s="5">
        <v>0</v>
      </c>
      <c r="S251" s="5">
        <v>31</v>
      </c>
      <c r="T251" s="5">
        <v>0</v>
      </c>
      <c r="U251" s="5">
        <v>0</v>
      </c>
      <c r="V251" s="5">
        <v>0.3</v>
      </c>
      <c r="W251" s="5">
        <v>14.1</v>
      </c>
      <c r="X251" s="5">
        <v>15.4</v>
      </c>
      <c r="Y251" s="5">
        <v>0</v>
      </c>
      <c r="Z251" s="5">
        <v>4</v>
      </c>
      <c r="AA251" s="5">
        <v>0.8</v>
      </c>
      <c r="AB251" s="5">
        <v>0.3</v>
      </c>
      <c r="AC251" s="5">
        <v>5</v>
      </c>
      <c r="AD251" s="5">
        <v>1.8</v>
      </c>
      <c r="AE251" s="5">
        <v>0</v>
      </c>
      <c r="AF251" s="5">
        <v>54.9</v>
      </c>
      <c r="AG251" s="5">
        <v>7.7</v>
      </c>
      <c r="AH251" s="5">
        <v>0</v>
      </c>
      <c r="AI251" s="5">
        <v>9.5</v>
      </c>
      <c r="AJ251" s="5">
        <v>55.5</v>
      </c>
      <c r="AK251" s="5">
        <v>0</v>
      </c>
      <c r="AL251" s="5">
        <v>6.3</v>
      </c>
      <c r="AM251" s="5">
        <v>31.5</v>
      </c>
      <c r="AN251" s="5">
        <v>54.4</v>
      </c>
      <c r="AO251" s="5">
        <v>0</v>
      </c>
      <c r="AP251" s="5">
        <v>0</v>
      </c>
      <c r="AQ251" s="5">
        <v>10.1</v>
      </c>
      <c r="AR251" s="5">
        <v>0</v>
      </c>
      <c r="AS251" s="5">
        <v>7.5</v>
      </c>
      <c r="AT251" s="5">
        <v>32.5</v>
      </c>
      <c r="AU251" s="5">
        <v>0</v>
      </c>
      <c r="AV251" s="5">
        <v>25.1</v>
      </c>
      <c r="AW251" s="5">
        <v>0.7</v>
      </c>
      <c r="AX251" s="5">
        <v>2.5</v>
      </c>
      <c r="AY251" s="5">
        <v>43.8</v>
      </c>
      <c r="AZ251" s="5">
        <v>31.6</v>
      </c>
      <c r="BA251" s="5">
        <v>12.5</v>
      </c>
      <c r="BB251" s="5">
        <v>0</v>
      </c>
      <c r="BC251" s="5">
        <v>2.8</v>
      </c>
      <c r="BD251" s="5">
        <v>0.4</v>
      </c>
      <c r="BE251" s="5">
        <v>0</v>
      </c>
      <c r="BF251" s="5">
        <v>63</v>
      </c>
      <c r="BG251" s="5">
        <v>0.1</v>
      </c>
      <c r="BH251" s="5">
        <v>20.399999999999999</v>
      </c>
      <c r="BI251" s="5">
        <v>0</v>
      </c>
      <c r="BJ251" s="5">
        <v>7.4</v>
      </c>
      <c r="BK251" s="5">
        <v>7.1</v>
      </c>
      <c r="BL251" s="5">
        <v>40.4</v>
      </c>
      <c r="BM251" s="5">
        <v>0</v>
      </c>
      <c r="BN251" s="5">
        <v>25.7</v>
      </c>
      <c r="BO251" s="5">
        <v>0</v>
      </c>
      <c r="BP251" s="5">
        <v>5.3</v>
      </c>
      <c r="BQ251" s="5">
        <v>0</v>
      </c>
      <c r="BR251" s="5">
        <v>0</v>
      </c>
      <c r="BS251" s="5">
        <v>1.8</v>
      </c>
      <c r="BT251" s="5">
        <v>0</v>
      </c>
      <c r="BU251" s="5">
        <v>0.5</v>
      </c>
      <c r="BV251" s="5">
        <v>0.1</v>
      </c>
      <c r="BW251" s="5">
        <v>2.8</v>
      </c>
      <c r="BX251" s="5">
        <v>53.3</v>
      </c>
      <c r="BY251" s="5">
        <v>13.8</v>
      </c>
      <c r="BZ251" s="5">
        <v>2.6</v>
      </c>
      <c r="CA251" s="5">
        <v>0</v>
      </c>
      <c r="CB251" s="5">
        <v>0</v>
      </c>
      <c r="CC251" s="5">
        <v>21.3</v>
      </c>
      <c r="CD251" s="5">
        <v>6.5</v>
      </c>
      <c r="CE251" s="4">
        <v>2.4</v>
      </c>
      <c r="CF251" s="4">
        <v>29</v>
      </c>
      <c r="CG251" s="4">
        <v>4.5</v>
      </c>
      <c r="CH251" s="4">
        <v>0.9</v>
      </c>
      <c r="CI251" s="4"/>
      <c r="CJ251" s="4"/>
      <c r="CK251" s="13"/>
      <c r="CL251" s="13"/>
      <c r="CM251" s="13"/>
      <c r="CN251" s="13"/>
    </row>
    <row r="252" spans="1:107" ht="15.75" thickBot="1" x14ac:dyDescent="0.3">
      <c r="A252" s="1"/>
      <c r="D252" s="8"/>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row>
    <row r="253" spans="1:107" s="38" customFormat="1" ht="30.75" thickBot="1" x14ac:dyDescent="0.3">
      <c r="A253" s="58" t="s">
        <v>69</v>
      </c>
      <c r="B253" s="41" t="s">
        <v>316</v>
      </c>
      <c r="C253" s="41" t="s">
        <v>51</v>
      </c>
      <c r="D253" s="62" t="s">
        <v>53</v>
      </c>
      <c r="E253" s="56"/>
      <c r="F253" s="56" t="s">
        <v>358</v>
      </c>
      <c r="G253" s="56" t="s">
        <v>359</v>
      </c>
      <c r="H253" s="56" t="s">
        <v>360</v>
      </c>
      <c r="I253" s="56" t="s">
        <v>361</v>
      </c>
      <c r="J253" s="56" t="s">
        <v>362</v>
      </c>
      <c r="K253" s="56" t="s">
        <v>363</v>
      </c>
      <c r="L253" s="56" t="s">
        <v>364</v>
      </c>
      <c r="M253" s="56" t="s">
        <v>365</v>
      </c>
      <c r="N253" s="57" t="s">
        <v>366</v>
      </c>
      <c r="O253" s="57" t="s">
        <v>367</v>
      </c>
      <c r="P253" s="57" t="s">
        <v>368</v>
      </c>
      <c r="Q253" s="57" t="s">
        <v>369</v>
      </c>
      <c r="R253" s="57" t="s">
        <v>370</v>
      </c>
      <c r="S253" s="57" t="s">
        <v>371</v>
      </c>
      <c r="T253" s="57" t="s">
        <v>372</v>
      </c>
      <c r="U253" s="57" t="s">
        <v>373</v>
      </c>
      <c r="V253" s="57" t="s">
        <v>374</v>
      </c>
      <c r="W253" s="57" t="s">
        <v>375</v>
      </c>
      <c r="X253" s="57" t="s">
        <v>376</v>
      </c>
      <c r="Y253" s="57" t="s">
        <v>377</v>
      </c>
      <c r="Z253" s="57" t="s">
        <v>378</v>
      </c>
      <c r="AA253" s="57" t="s">
        <v>379</v>
      </c>
      <c r="AB253" s="57" t="s">
        <v>380</v>
      </c>
      <c r="AC253" s="57" t="s">
        <v>381</v>
      </c>
      <c r="AD253" s="57" t="s">
        <v>382</v>
      </c>
      <c r="AE253" s="57" t="s">
        <v>383</v>
      </c>
      <c r="AF253" s="57" t="s">
        <v>384</v>
      </c>
      <c r="AG253" s="57" t="s">
        <v>385</v>
      </c>
      <c r="AH253" s="57" t="s">
        <v>386</v>
      </c>
      <c r="AI253" s="57" t="s">
        <v>387</v>
      </c>
      <c r="AJ253" s="56" t="s">
        <v>388</v>
      </c>
      <c r="AK253" s="56" t="s">
        <v>389</v>
      </c>
      <c r="AL253" s="56" t="s">
        <v>390</v>
      </c>
      <c r="AM253" s="56" t="s">
        <v>391</v>
      </c>
      <c r="AN253" s="56" t="s">
        <v>392</v>
      </c>
      <c r="AO253" s="56" t="s">
        <v>393</v>
      </c>
      <c r="AP253" s="41" t="s">
        <v>394</v>
      </c>
      <c r="AQ253" s="41" t="s">
        <v>395</v>
      </c>
      <c r="AR253" s="41" t="s">
        <v>396</v>
      </c>
      <c r="AS253" s="41" t="s">
        <v>397</v>
      </c>
      <c r="AT253" s="41" t="s">
        <v>398</v>
      </c>
      <c r="AU253" s="41" t="s">
        <v>399</v>
      </c>
      <c r="AV253" s="41" t="s">
        <v>400</v>
      </c>
      <c r="AW253" s="41" t="s">
        <v>401</v>
      </c>
      <c r="AX253" s="41" t="s">
        <v>402</v>
      </c>
      <c r="AY253" s="41" t="s">
        <v>403</v>
      </c>
      <c r="AZ253" s="41" t="s">
        <v>404</v>
      </c>
      <c r="BA253" s="41" t="s">
        <v>405</v>
      </c>
      <c r="BB253" s="41" t="s">
        <v>406</v>
      </c>
      <c r="BC253" s="41" t="s">
        <v>407</v>
      </c>
      <c r="BD253" s="41" t="s">
        <v>408</v>
      </c>
      <c r="BE253" s="41" t="s">
        <v>409</v>
      </c>
      <c r="BF253" s="41" t="s">
        <v>410</v>
      </c>
      <c r="BG253" s="41" t="s">
        <v>411</v>
      </c>
      <c r="BH253" s="41" t="s">
        <v>412</v>
      </c>
      <c r="BI253" s="41" t="s">
        <v>413</v>
      </c>
      <c r="BJ253" s="41" t="s">
        <v>414</v>
      </c>
      <c r="BK253" s="41" t="s">
        <v>415</v>
      </c>
      <c r="BL253" s="41" t="s">
        <v>416</v>
      </c>
      <c r="BM253" s="41" t="s">
        <v>417</v>
      </c>
      <c r="BN253" s="41" t="s">
        <v>418</v>
      </c>
      <c r="BO253" s="41" t="s">
        <v>419</v>
      </c>
      <c r="BP253" s="41" t="s">
        <v>420</v>
      </c>
      <c r="BQ253" s="41" t="s">
        <v>421</v>
      </c>
      <c r="BR253" s="41" t="s">
        <v>422</v>
      </c>
      <c r="BS253" s="41" t="s">
        <v>423</v>
      </c>
      <c r="BT253" s="41" t="s">
        <v>424</v>
      </c>
      <c r="BU253" s="41" t="s">
        <v>425</v>
      </c>
      <c r="BV253" s="41" t="s">
        <v>426</v>
      </c>
      <c r="BW253" s="41" t="s">
        <v>427</v>
      </c>
      <c r="BX253" s="41" t="s">
        <v>428</v>
      </c>
      <c r="BY253" s="41" t="s">
        <v>429</v>
      </c>
      <c r="BZ253" s="41" t="s">
        <v>430</v>
      </c>
      <c r="CA253" s="41" t="s">
        <v>431</v>
      </c>
      <c r="CB253" s="41" t="s">
        <v>432</v>
      </c>
      <c r="CC253" s="41" t="s">
        <v>433</v>
      </c>
      <c r="CD253" s="41" t="s">
        <v>434</v>
      </c>
      <c r="CE253" s="41" t="s">
        <v>435</v>
      </c>
      <c r="CF253" s="41" t="s">
        <v>436</v>
      </c>
      <c r="CG253" s="41" t="s">
        <v>437</v>
      </c>
      <c r="CH253" s="41" t="s">
        <v>438</v>
      </c>
      <c r="CI253" s="41" t="s">
        <v>439</v>
      </c>
      <c r="CJ253" s="41" t="s">
        <v>440</v>
      </c>
      <c r="CK253" s="58"/>
      <c r="CL253" s="58"/>
      <c r="CM253" s="58"/>
    </row>
    <row r="254" spans="1:107" s="13" customFormat="1" ht="15" customHeight="1" x14ac:dyDescent="0.25">
      <c r="A254" s="5"/>
      <c r="B254" s="12">
        <f>AVERAGE(F254:CH254)</f>
        <v>36.297530864197533</v>
      </c>
      <c r="C254" s="12">
        <f>AVERAGE(AX254:CA254)</f>
        <v>30.916666666666664</v>
      </c>
      <c r="D254" s="76" t="s">
        <v>356</v>
      </c>
      <c r="E254" s="12"/>
      <c r="F254" s="12">
        <f>SUM(E249:E251,F240:F242)</f>
        <v>17.100000000000001</v>
      </c>
      <c r="G254" s="12">
        <f t="shared" ref="G254:BR254" si="125">SUM(F249:F251,G240:G242)</f>
        <v>19.7</v>
      </c>
      <c r="H254" s="12">
        <f t="shared" si="125"/>
        <v>2.2999999999999998</v>
      </c>
      <c r="I254" s="12">
        <f t="shared" si="125"/>
        <v>9.1</v>
      </c>
      <c r="J254" s="12">
        <f t="shared" si="125"/>
        <v>33</v>
      </c>
      <c r="K254" s="12">
        <f t="shared" si="125"/>
        <v>75.400000000000006</v>
      </c>
      <c r="L254" s="12">
        <f t="shared" si="125"/>
        <v>0</v>
      </c>
      <c r="M254" s="12">
        <f t="shared" si="125"/>
        <v>6.3</v>
      </c>
      <c r="N254" s="12">
        <f t="shared" si="125"/>
        <v>17.400000000000002</v>
      </c>
      <c r="O254" s="12">
        <f t="shared" si="125"/>
        <v>69.5</v>
      </c>
      <c r="P254" s="12">
        <f t="shared" si="125"/>
        <v>8.8000000000000007</v>
      </c>
      <c r="Q254" s="12">
        <f t="shared" si="125"/>
        <v>122.6</v>
      </c>
      <c r="R254" s="12">
        <f t="shared" si="125"/>
        <v>249.4</v>
      </c>
      <c r="S254" s="12">
        <f t="shared" si="125"/>
        <v>45.900000000000006</v>
      </c>
      <c r="T254" s="12">
        <f t="shared" si="125"/>
        <v>55.9</v>
      </c>
      <c r="U254" s="12">
        <f t="shared" si="125"/>
        <v>4</v>
      </c>
      <c r="V254" s="12">
        <f t="shared" si="125"/>
        <v>59.5</v>
      </c>
      <c r="W254" s="12">
        <f t="shared" si="125"/>
        <v>16.3</v>
      </c>
      <c r="X254" s="12">
        <f t="shared" si="125"/>
        <v>94.7</v>
      </c>
      <c r="Y254" s="12">
        <f t="shared" si="125"/>
        <v>86.600000000000009</v>
      </c>
      <c r="Z254" s="12">
        <f t="shared" si="125"/>
        <v>0</v>
      </c>
      <c r="AA254" s="12">
        <f t="shared" si="125"/>
        <v>31.8</v>
      </c>
      <c r="AB254" s="12">
        <f t="shared" si="125"/>
        <v>17.400000000000002</v>
      </c>
      <c r="AC254" s="12">
        <f t="shared" si="125"/>
        <v>0.3</v>
      </c>
      <c r="AD254" s="12">
        <f t="shared" si="125"/>
        <v>38.9</v>
      </c>
      <c r="AE254" s="12">
        <f t="shared" si="125"/>
        <v>36.499999999999993</v>
      </c>
      <c r="AF254" s="12">
        <f t="shared" si="125"/>
        <v>1.1000000000000001</v>
      </c>
      <c r="AG254" s="12">
        <f t="shared" si="125"/>
        <v>60.1</v>
      </c>
      <c r="AH254" s="12">
        <f t="shared" si="125"/>
        <v>18.899999999999999</v>
      </c>
      <c r="AI254" s="12">
        <f t="shared" si="125"/>
        <v>0</v>
      </c>
      <c r="AJ254" s="12">
        <f t="shared" si="125"/>
        <v>23</v>
      </c>
      <c r="AK254" s="12">
        <f t="shared" si="125"/>
        <v>169.5</v>
      </c>
      <c r="AL254" s="12">
        <f t="shared" si="125"/>
        <v>3.5</v>
      </c>
      <c r="AM254" s="12">
        <f t="shared" si="125"/>
        <v>52.4</v>
      </c>
      <c r="AN254" s="12">
        <f t="shared" si="125"/>
        <v>78.2</v>
      </c>
      <c r="AO254" s="12">
        <f t="shared" si="125"/>
        <v>91.8</v>
      </c>
      <c r="AP254" s="12">
        <f t="shared" si="125"/>
        <v>24.400000000000002</v>
      </c>
      <c r="AQ254" s="12">
        <f t="shared" si="125"/>
        <v>15.200000000000001</v>
      </c>
      <c r="AR254" s="12">
        <f t="shared" si="125"/>
        <v>22.5</v>
      </c>
      <c r="AS254" s="12">
        <f t="shared" si="125"/>
        <v>5.4</v>
      </c>
      <c r="AT254" s="12">
        <f t="shared" si="125"/>
        <v>27.7</v>
      </c>
      <c r="AU254" s="12">
        <f t="shared" si="125"/>
        <v>68.5</v>
      </c>
      <c r="AV254" s="12">
        <f t="shared" si="125"/>
        <v>43.5</v>
      </c>
      <c r="AW254" s="12">
        <f t="shared" si="125"/>
        <v>30.3</v>
      </c>
      <c r="AX254" s="12">
        <f t="shared" si="125"/>
        <v>36</v>
      </c>
      <c r="AY254" s="12">
        <f t="shared" si="125"/>
        <v>5.0999999999999996</v>
      </c>
      <c r="AZ254" s="12">
        <f t="shared" si="125"/>
        <v>51.699999999999996</v>
      </c>
      <c r="BA254" s="12">
        <f t="shared" si="125"/>
        <v>61.8</v>
      </c>
      <c r="BB254" s="12">
        <f t="shared" si="125"/>
        <v>106.10000000000001</v>
      </c>
      <c r="BC254" s="12">
        <f t="shared" si="125"/>
        <v>2.2000000000000002</v>
      </c>
      <c r="BD254" s="12">
        <f t="shared" si="125"/>
        <v>14.7</v>
      </c>
      <c r="BE254" s="12">
        <f t="shared" si="125"/>
        <v>39.4</v>
      </c>
      <c r="BF254" s="12">
        <f t="shared" si="125"/>
        <v>25.6</v>
      </c>
      <c r="BG254" s="12">
        <f t="shared" si="125"/>
        <v>84</v>
      </c>
      <c r="BH254" s="12">
        <f t="shared" si="125"/>
        <v>0.1</v>
      </c>
      <c r="BI254" s="12">
        <f t="shared" si="125"/>
        <v>106.2</v>
      </c>
      <c r="BJ254" s="12">
        <f t="shared" si="125"/>
        <v>15.8</v>
      </c>
      <c r="BK254" s="12">
        <f t="shared" si="125"/>
        <v>16.400000000000002</v>
      </c>
      <c r="BL254" s="12">
        <f t="shared" si="125"/>
        <v>40.700000000000003</v>
      </c>
      <c r="BM254" s="12">
        <f t="shared" si="125"/>
        <v>60.5</v>
      </c>
      <c r="BN254" s="12">
        <f t="shared" si="125"/>
        <v>16.600000000000001</v>
      </c>
      <c r="BO254" s="12">
        <f t="shared" si="125"/>
        <v>25.7</v>
      </c>
      <c r="BP254" s="12">
        <f t="shared" si="125"/>
        <v>0</v>
      </c>
      <c r="BQ254" s="12">
        <f t="shared" si="125"/>
        <v>5.3</v>
      </c>
      <c r="BR254" s="12">
        <f t="shared" si="125"/>
        <v>10.1</v>
      </c>
      <c r="BS254" s="12">
        <f t="shared" ref="BS254:CC254" si="126">SUM(BR249:BR251,BS240:BS242)</f>
        <v>0</v>
      </c>
      <c r="BT254" s="12">
        <f t="shared" si="126"/>
        <v>26.1</v>
      </c>
      <c r="BU254" s="12">
        <f t="shared" si="126"/>
        <v>26.8</v>
      </c>
      <c r="BV254" s="12">
        <f t="shared" si="126"/>
        <v>0.5</v>
      </c>
      <c r="BW254" s="12">
        <f t="shared" si="126"/>
        <v>38.5</v>
      </c>
      <c r="BX254" s="12">
        <f t="shared" si="126"/>
        <v>4.4000000000000004</v>
      </c>
      <c r="BY254" s="12">
        <f t="shared" si="126"/>
        <v>60.499999999999993</v>
      </c>
      <c r="BZ254" s="12">
        <f t="shared" si="126"/>
        <v>13.8</v>
      </c>
      <c r="CA254" s="12">
        <f t="shared" si="126"/>
        <v>32.9</v>
      </c>
      <c r="CB254" s="12">
        <f t="shared" si="126"/>
        <v>11.899999999999999</v>
      </c>
      <c r="CC254" s="12">
        <f t="shared" si="126"/>
        <v>5.5</v>
      </c>
      <c r="CD254" s="12">
        <f t="shared" ref="CD254:CI254" si="127">SUM(CC249:CC251,CD240:CD242)</f>
        <v>37.900000000000006</v>
      </c>
      <c r="CE254" s="12">
        <f t="shared" si="127"/>
        <v>14.5</v>
      </c>
      <c r="CF254" s="12">
        <f t="shared" si="127"/>
        <v>7.5</v>
      </c>
      <c r="CG254" s="12">
        <f t="shared" si="127"/>
        <v>63.3</v>
      </c>
      <c r="CH254" s="12">
        <f t="shared" si="127"/>
        <v>17.600000000000001</v>
      </c>
      <c r="CI254" s="12">
        <f t="shared" si="127"/>
        <v>30.1</v>
      </c>
      <c r="CJ254" s="4"/>
    </row>
    <row r="255" spans="1:107" s="13" customFormat="1" ht="15" customHeight="1" thickBot="1" x14ac:dyDescent="0.3">
      <c r="A255" s="5"/>
      <c r="B255" s="12"/>
      <c r="C255" s="12"/>
      <c r="D255" s="76"/>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c r="CG255" s="12"/>
      <c r="CH255" s="12"/>
      <c r="CI255" s="12"/>
      <c r="CJ255" s="4"/>
    </row>
    <row r="256" spans="1:107" s="37" customFormat="1" ht="15" customHeight="1" thickBot="1" x14ac:dyDescent="0.3">
      <c r="A256" s="34" t="s">
        <v>348</v>
      </c>
      <c r="B256" s="31">
        <f>SUM(B249:B251)</f>
        <v>13.858536585365849</v>
      </c>
      <c r="C256" s="31">
        <f>SUM(C249:C251)</f>
        <v>16.073333333333338</v>
      </c>
      <c r="D256" s="56" t="s">
        <v>354</v>
      </c>
      <c r="E256" s="31">
        <f>SUM(E249:E251)</f>
        <v>12.3</v>
      </c>
      <c r="F256" s="31">
        <f t="shared" ref="F256:BQ256" si="128">SUM(F249:F251)</f>
        <v>5.0999999999999996</v>
      </c>
      <c r="G256" s="31">
        <f t="shared" si="128"/>
        <v>0.6</v>
      </c>
      <c r="H256" s="31">
        <f t="shared" si="128"/>
        <v>9.1</v>
      </c>
      <c r="I256" s="31">
        <f t="shared" si="128"/>
        <v>12.1</v>
      </c>
      <c r="J256" s="31">
        <f t="shared" si="128"/>
        <v>1.7</v>
      </c>
      <c r="K256" s="31">
        <f t="shared" si="128"/>
        <v>0</v>
      </c>
      <c r="L256" s="31">
        <f t="shared" si="128"/>
        <v>6.3</v>
      </c>
      <c r="M256" s="31">
        <f t="shared" si="128"/>
        <v>17.100000000000001</v>
      </c>
      <c r="N256" s="31">
        <f t="shared" si="128"/>
        <v>18.5</v>
      </c>
      <c r="O256" s="31">
        <f t="shared" si="128"/>
        <v>2</v>
      </c>
      <c r="P256" s="31">
        <f t="shared" si="128"/>
        <v>34.299999999999997</v>
      </c>
      <c r="Q256" s="31">
        <f t="shared" si="128"/>
        <v>13.4</v>
      </c>
      <c r="R256" s="31">
        <f t="shared" si="128"/>
        <v>0</v>
      </c>
      <c r="S256" s="31">
        <f t="shared" si="128"/>
        <v>31</v>
      </c>
      <c r="T256" s="31">
        <f t="shared" si="128"/>
        <v>2.9</v>
      </c>
      <c r="U256" s="31">
        <f t="shared" si="128"/>
        <v>0</v>
      </c>
      <c r="V256" s="31">
        <f t="shared" si="128"/>
        <v>0.3</v>
      </c>
      <c r="W256" s="31">
        <f t="shared" si="128"/>
        <v>54.2</v>
      </c>
      <c r="X256" s="31">
        <f t="shared" si="128"/>
        <v>15.4</v>
      </c>
      <c r="Y256" s="31">
        <f t="shared" si="128"/>
        <v>0</v>
      </c>
      <c r="Z256" s="31">
        <f t="shared" si="128"/>
        <v>6.9</v>
      </c>
      <c r="AA256" s="31">
        <f t="shared" si="128"/>
        <v>8.3000000000000007</v>
      </c>
      <c r="AB256" s="31">
        <f t="shared" si="128"/>
        <v>0.3</v>
      </c>
      <c r="AC256" s="31">
        <f t="shared" si="128"/>
        <v>5</v>
      </c>
      <c r="AD256" s="31">
        <f t="shared" si="128"/>
        <v>1.8</v>
      </c>
      <c r="AE256" s="31">
        <f t="shared" si="128"/>
        <v>1.1000000000000001</v>
      </c>
      <c r="AF256" s="31">
        <f t="shared" si="128"/>
        <v>54.9</v>
      </c>
      <c r="AG256" s="31">
        <f t="shared" si="128"/>
        <v>7.7</v>
      </c>
      <c r="AH256" s="31">
        <f t="shared" si="128"/>
        <v>0</v>
      </c>
      <c r="AI256" s="31">
        <f t="shared" si="128"/>
        <v>9.5</v>
      </c>
      <c r="AJ256" s="31">
        <f t="shared" si="128"/>
        <v>55.5</v>
      </c>
      <c r="AK256" s="31">
        <f t="shared" si="128"/>
        <v>0</v>
      </c>
      <c r="AL256" s="31">
        <f t="shared" si="128"/>
        <v>14.2</v>
      </c>
      <c r="AM256" s="31">
        <f t="shared" si="128"/>
        <v>31.5</v>
      </c>
      <c r="AN256" s="31">
        <f t="shared" si="128"/>
        <v>54.4</v>
      </c>
      <c r="AO256" s="31">
        <f t="shared" si="128"/>
        <v>0.6</v>
      </c>
      <c r="AP256" s="31">
        <f t="shared" si="128"/>
        <v>0</v>
      </c>
      <c r="AQ256" s="31">
        <f t="shared" si="128"/>
        <v>16</v>
      </c>
      <c r="AR256" s="31">
        <f t="shared" si="128"/>
        <v>0</v>
      </c>
      <c r="AS256" s="31">
        <f t="shared" si="128"/>
        <v>18.600000000000001</v>
      </c>
      <c r="AT256" s="31">
        <f t="shared" si="128"/>
        <v>33.6</v>
      </c>
      <c r="AU256" s="31">
        <f t="shared" si="128"/>
        <v>0</v>
      </c>
      <c r="AV256" s="31">
        <f t="shared" si="128"/>
        <v>25.1</v>
      </c>
      <c r="AW256" s="31">
        <f t="shared" si="128"/>
        <v>0.7</v>
      </c>
      <c r="AX256" s="31">
        <f t="shared" si="128"/>
        <v>5.0999999999999996</v>
      </c>
      <c r="AY256" s="31">
        <f t="shared" si="128"/>
        <v>43.8</v>
      </c>
      <c r="AZ256" s="31">
        <f t="shared" si="128"/>
        <v>34</v>
      </c>
      <c r="BA256" s="31">
        <f t="shared" si="128"/>
        <v>93.7</v>
      </c>
      <c r="BB256" s="31">
        <f t="shared" si="128"/>
        <v>0.2</v>
      </c>
      <c r="BC256" s="31">
        <f t="shared" si="128"/>
        <v>2.8</v>
      </c>
      <c r="BD256" s="31">
        <f t="shared" si="128"/>
        <v>0.4</v>
      </c>
      <c r="BE256" s="31">
        <f t="shared" si="128"/>
        <v>0</v>
      </c>
      <c r="BF256" s="31">
        <f t="shared" si="128"/>
        <v>63</v>
      </c>
      <c r="BG256" s="31">
        <f t="shared" si="128"/>
        <v>0.1</v>
      </c>
      <c r="BH256" s="31">
        <f t="shared" si="128"/>
        <v>20.399999999999999</v>
      </c>
      <c r="BI256" s="31">
        <f t="shared" si="128"/>
        <v>13.3</v>
      </c>
      <c r="BJ256" s="31">
        <f t="shared" si="128"/>
        <v>7.4</v>
      </c>
      <c r="BK256" s="31">
        <f t="shared" si="128"/>
        <v>7.1</v>
      </c>
      <c r="BL256" s="31">
        <f t="shared" si="128"/>
        <v>48.5</v>
      </c>
      <c r="BM256" s="31">
        <f t="shared" si="128"/>
        <v>0</v>
      </c>
      <c r="BN256" s="31">
        <f t="shared" si="128"/>
        <v>25.7</v>
      </c>
      <c r="BO256" s="31">
        <f t="shared" si="128"/>
        <v>0</v>
      </c>
      <c r="BP256" s="31">
        <f t="shared" si="128"/>
        <v>5.3</v>
      </c>
      <c r="BQ256" s="31">
        <f t="shared" si="128"/>
        <v>0</v>
      </c>
      <c r="BR256" s="31">
        <f t="shared" ref="BR256:CH256" si="129">SUM(BR249:BR251)</f>
        <v>0</v>
      </c>
      <c r="BS256" s="31">
        <f t="shared" si="129"/>
        <v>1.8</v>
      </c>
      <c r="BT256" s="31">
        <f t="shared" si="129"/>
        <v>0</v>
      </c>
      <c r="BU256" s="31">
        <f t="shared" si="129"/>
        <v>0.5</v>
      </c>
      <c r="BV256" s="31">
        <f t="shared" si="129"/>
        <v>19.200000000000003</v>
      </c>
      <c r="BW256" s="31">
        <f t="shared" si="129"/>
        <v>2.8</v>
      </c>
      <c r="BX256" s="31">
        <f t="shared" si="129"/>
        <v>53.3</v>
      </c>
      <c r="BY256" s="31">
        <f t="shared" si="129"/>
        <v>13.8</v>
      </c>
      <c r="BZ256" s="31">
        <f t="shared" si="129"/>
        <v>19.3</v>
      </c>
      <c r="CA256" s="31">
        <f t="shared" si="129"/>
        <v>1.1000000000000001</v>
      </c>
      <c r="CB256" s="31">
        <f t="shared" si="129"/>
        <v>0</v>
      </c>
      <c r="CC256" s="31">
        <f t="shared" si="129"/>
        <v>21.3</v>
      </c>
      <c r="CD256" s="31">
        <f t="shared" si="129"/>
        <v>13.6</v>
      </c>
      <c r="CE256" s="31">
        <f t="shared" si="129"/>
        <v>2.5</v>
      </c>
      <c r="CF256" s="31">
        <f t="shared" si="129"/>
        <v>29</v>
      </c>
      <c r="CG256" s="31">
        <f t="shared" si="129"/>
        <v>4.5</v>
      </c>
      <c r="CH256" s="31">
        <f>SUM(CH249:CH251)</f>
        <v>0.9</v>
      </c>
      <c r="CI256" s="31"/>
      <c r="CJ256" s="36"/>
    </row>
    <row r="257" spans="1:92" s="13" customFormat="1" ht="15" customHeight="1" x14ac:dyDescent="0.25">
      <c r="A257" s="5" t="s">
        <v>349</v>
      </c>
      <c r="B257" s="12">
        <f>SUM(B240:B242)</f>
        <v>23.653658536585368</v>
      </c>
      <c r="C257" s="12">
        <f>SUM(C240:C242)</f>
        <v>14.563333333333336</v>
      </c>
      <c r="D257" s="76" t="s">
        <v>355</v>
      </c>
      <c r="E257" s="12">
        <f>SUM(E240:E242)</f>
        <v>135</v>
      </c>
      <c r="F257" s="12">
        <f t="shared" ref="F257:BQ257" si="130">SUM(F240:F242)</f>
        <v>4.8</v>
      </c>
      <c r="G257" s="12">
        <f t="shared" si="130"/>
        <v>14.6</v>
      </c>
      <c r="H257" s="12">
        <f t="shared" si="130"/>
        <v>1.7</v>
      </c>
      <c r="I257" s="12">
        <f t="shared" si="130"/>
        <v>0</v>
      </c>
      <c r="J257" s="12">
        <f t="shared" si="130"/>
        <v>20.9</v>
      </c>
      <c r="K257" s="12">
        <f t="shared" si="130"/>
        <v>73.7</v>
      </c>
      <c r="L257" s="12">
        <f t="shared" si="130"/>
        <v>0</v>
      </c>
      <c r="M257" s="12">
        <f t="shared" si="130"/>
        <v>0</v>
      </c>
      <c r="N257" s="12">
        <f t="shared" si="130"/>
        <v>0.3</v>
      </c>
      <c r="O257" s="12">
        <f t="shared" si="130"/>
        <v>51</v>
      </c>
      <c r="P257" s="12">
        <f t="shared" si="130"/>
        <v>6.8</v>
      </c>
      <c r="Q257" s="12">
        <f t="shared" si="130"/>
        <v>88.3</v>
      </c>
      <c r="R257" s="12">
        <f t="shared" si="130"/>
        <v>236</v>
      </c>
      <c r="S257" s="12">
        <f t="shared" si="130"/>
        <v>45.900000000000006</v>
      </c>
      <c r="T257" s="12">
        <f t="shared" si="130"/>
        <v>24.9</v>
      </c>
      <c r="U257" s="12">
        <f t="shared" si="130"/>
        <v>1.1000000000000001</v>
      </c>
      <c r="V257" s="12">
        <f t="shared" si="130"/>
        <v>59.5</v>
      </c>
      <c r="W257" s="12">
        <f t="shared" si="130"/>
        <v>16</v>
      </c>
      <c r="X257" s="12">
        <f t="shared" si="130"/>
        <v>40.5</v>
      </c>
      <c r="Y257" s="12">
        <f t="shared" si="130"/>
        <v>71.2</v>
      </c>
      <c r="Z257" s="12">
        <f t="shared" si="130"/>
        <v>0</v>
      </c>
      <c r="AA257" s="12">
        <f t="shared" si="130"/>
        <v>24.900000000000002</v>
      </c>
      <c r="AB257" s="12">
        <f t="shared" si="130"/>
        <v>9.1</v>
      </c>
      <c r="AC257" s="12">
        <f t="shared" si="130"/>
        <v>0</v>
      </c>
      <c r="AD257" s="12">
        <f t="shared" si="130"/>
        <v>33.9</v>
      </c>
      <c r="AE257" s="12">
        <f t="shared" si="130"/>
        <v>34.699999999999996</v>
      </c>
      <c r="AF257" s="12">
        <f t="shared" si="130"/>
        <v>0</v>
      </c>
      <c r="AG257" s="12">
        <f t="shared" si="130"/>
        <v>5.2</v>
      </c>
      <c r="AH257" s="12">
        <f t="shared" si="130"/>
        <v>11.2</v>
      </c>
      <c r="AI257" s="12">
        <f t="shared" si="130"/>
        <v>0</v>
      </c>
      <c r="AJ257" s="12">
        <f t="shared" si="130"/>
        <v>13.5</v>
      </c>
      <c r="AK257" s="12">
        <f t="shared" si="130"/>
        <v>114</v>
      </c>
      <c r="AL257" s="12">
        <f t="shared" si="130"/>
        <v>3.5</v>
      </c>
      <c r="AM257" s="12">
        <f t="shared" si="130"/>
        <v>38.199999999999996</v>
      </c>
      <c r="AN257" s="12">
        <f t="shared" si="130"/>
        <v>46.7</v>
      </c>
      <c r="AO257" s="12">
        <f t="shared" si="130"/>
        <v>37.4</v>
      </c>
      <c r="AP257" s="12">
        <f t="shared" si="130"/>
        <v>23.8</v>
      </c>
      <c r="AQ257" s="12">
        <f t="shared" si="130"/>
        <v>15.200000000000001</v>
      </c>
      <c r="AR257" s="12">
        <f t="shared" si="130"/>
        <v>6.5</v>
      </c>
      <c r="AS257" s="12">
        <f t="shared" si="130"/>
        <v>5.4</v>
      </c>
      <c r="AT257" s="12">
        <f t="shared" si="130"/>
        <v>9.1</v>
      </c>
      <c r="AU257" s="12">
        <f t="shared" si="130"/>
        <v>34.9</v>
      </c>
      <c r="AV257" s="12">
        <f t="shared" si="130"/>
        <v>43.5</v>
      </c>
      <c r="AW257" s="12">
        <f t="shared" si="130"/>
        <v>5.2</v>
      </c>
      <c r="AX257" s="12">
        <f t="shared" si="130"/>
        <v>35.299999999999997</v>
      </c>
      <c r="AY257" s="12">
        <f t="shared" si="130"/>
        <v>0</v>
      </c>
      <c r="AZ257" s="12">
        <f t="shared" si="130"/>
        <v>7.9</v>
      </c>
      <c r="BA257" s="12">
        <f t="shared" si="130"/>
        <v>27.8</v>
      </c>
      <c r="BB257" s="12">
        <f t="shared" si="130"/>
        <v>12.4</v>
      </c>
      <c r="BC257" s="12">
        <f t="shared" si="130"/>
        <v>2</v>
      </c>
      <c r="BD257" s="12">
        <f t="shared" si="130"/>
        <v>11.899999999999999</v>
      </c>
      <c r="BE257" s="12">
        <f t="shared" si="130"/>
        <v>39</v>
      </c>
      <c r="BF257" s="12">
        <f t="shared" si="130"/>
        <v>25.6</v>
      </c>
      <c r="BG257" s="12">
        <f t="shared" si="130"/>
        <v>21</v>
      </c>
      <c r="BH257" s="12">
        <f t="shared" si="130"/>
        <v>0</v>
      </c>
      <c r="BI257" s="12">
        <f t="shared" si="130"/>
        <v>85.8</v>
      </c>
      <c r="BJ257" s="12">
        <f t="shared" si="130"/>
        <v>2.5</v>
      </c>
      <c r="BK257" s="12">
        <f t="shared" si="130"/>
        <v>9</v>
      </c>
      <c r="BL257" s="12">
        <f t="shared" si="130"/>
        <v>33.6</v>
      </c>
      <c r="BM257" s="12">
        <f t="shared" si="130"/>
        <v>12</v>
      </c>
      <c r="BN257" s="12">
        <f t="shared" si="130"/>
        <v>16.600000000000001</v>
      </c>
      <c r="BO257" s="12">
        <f t="shared" si="130"/>
        <v>0</v>
      </c>
      <c r="BP257" s="12">
        <f t="shared" si="130"/>
        <v>0</v>
      </c>
      <c r="BQ257" s="12">
        <f t="shared" si="130"/>
        <v>0</v>
      </c>
      <c r="BR257" s="12">
        <f t="shared" ref="BR257:CI257" si="131">SUM(BR240:BR242)</f>
        <v>10.1</v>
      </c>
      <c r="BS257" s="12">
        <f t="shared" si="131"/>
        <v>0</v>
      </c>
      <c r="BT257" s="12">
        <f t="shared" si="131"/>
        <v>24.3</v>
      </c>
      <c r="BU257" s="12">
        <f t="shared" si="131"/>
        <v>26.8</v>
      </c>
      <c r="BV257" s="12">
        <f t="shared" si="131"/>
        <v>0</v>
      </c>
      <c r="BW257" s="12">
        <f t="shared" si="131"/>
        <v>19.3</v>
      </c>
      <c r="BX257" s="12">
        <f t="shared" si="131"/>
        <v>1.6</v>
      </c>
      <c r="BY257" s="12">
        <f t="shared" si="131"/>
        <v>7.2</v>
      </c>
      <c r="BZ257" s="12">
        <f t="shared" si="131"/>
        <v>0</v>
      </c>
      <c r="CA257" s="12">
        <f t="shared" si="131"/>
        <v>13.6</v>
      </c>
      <c r="CB257" s="12">
        <f t="shared" si="131"/>
        <v>10.799999999999999</v>
      </c>
      <c r="CC257" s="12">
        <f t="shared" si="131"/>
        <v>5.5</v>
      </c>
      <c r="CD257" s="12">
        <f t="shared" si="131"/>
        <v>16.600000000000001</v>
      </c>
      <c r="CE257" s="12">
        <f t="shared" si="131"/>
        <v>0.9</v>
      </c>
      <c r="CF257" s="12">
        <f t="shared" si="131"/>
        <v>5</v>
      </c>
      <c r="CG257" s="12">
        <f t="shared" si="131"/>
        <v>34.299999999999997</v>
      </c>
      <c r="CH257" s="12">
        <f t="shared" si="131"/>
        <v>13.1</v>
      </c>
      <c r="CI257" s="12">
        <f t="shared" si="131"/>
        <v>29.200000000000003</v>
      </c>
      <c r="CJ257" s="4"/>
    </row>
    <row r="258" spans="1:92" ht="15.75" thickBot="1" x14ac:dyDescent="0.3">
      <c r="A258" s="5"/>
      <c r="B258" s="5"/>
      <c r="C258" s="5"/>
      <c r="D258" s="9"/>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row>
    <row r="259" spans="1:92" s="59" customFormat="1" ht="30.75" thickBot="1" x14ac:dyDescent="0.3">
      <c r="A259" s="58" t="s">
        <v>70</v>
      </c>
      <c r="B259" s="41" t="s">
        <v>317</v>
      </c>
      <c r="C259" s="41" t="s">
        <v>68</v>
      </c>
      <c r="D259" s="62" t="s">
        <v>53</v>
      </c>
      <c r="E259" s="56" t="s">
        <v>1</v>
      </c>
      <c r="F259" s="56" t="s">
        <v>2</v>
      </c>
      <c r="G259" s="56" t="s">
        <v>3</v>
      </c>
      <c r="H259" s="56" t="s">
        <v>4</v>
      </c>
      <c r="I259" s="56" t="s">
        <v>5</v>
      </c>
      <c r="J259" s="56" t="s">
        <v>6</v>
      </c>
      <c r="K259" s="56" t="s">
        <v>7</v>
      </c>
      <c r="L259" s="56" t="s">
        <v>8</v>
      </c>
      <c r="M259" s="57" t="s">
        <v>9</v>
      </c>
      <c r="N259" s="57" t="s">
        <v>10</v>
      </c>
      <c r="O259" s="57" t="s">
        <v>11</v>
      </c>
      <c r="P259" s="57" t="s">
        <v>12</v>
      </c>
      <c r="Q259" s="57" t="s">
        <v>13</v>
      </c>
      <c r="R259" s="57" t="s">
        <v>14</v>
      </c>
      <c r="S259" s="57" t="s">
        <v>15</v>
      </c>
      <c r="T259" s="57" t="s">
        <v>16</v>
      </c>
      <c r="U259" s="57" t="s">
        <v>17</v>
      </c>
      <c r="V259" s="57" t="s">
        <v>18</v>
      </c>
      <c r="W259" s="57" t="s">
        <v>19</v>
      </c>
      <c r="X259" s="57" t="s">
        <v>20</v>
      </c>
      <c r="Y259" s="57" t="s">
        <v>21</v>
      </c>
      <c r="Z259" s="57" t="s">
        <v>22</v>
      </c>
      <c r="AA259" s="57" t="s">
        <v>23</v>
      </c>
      <c r="AB259" s="57" t="s">
        <v>24</v>
      </c>
      <c r="AC259" s="57" t="s">
        <v>25</v>
      </c>
      <c r="AD259" s="57" t="s">
        <v>26</v>
      </c>
      <c r="AE259" s="57" t="s">
        <v>27</v>
      </c>
      <c r="AF259" s="57" t="s">
        <v>28</v>
      </c>
      <c r="AG259" s="57" t="s">
        <v>29</v>
      </c>
      <c r="AH259" s="57" t="s">
        <v>30</v>
      </c>
      <c r="AI259" s="56" t="s">
        <v>31</v>
      </c>
      <c r="AJ259" s="56" t="s">
        <v>32</v>
      </c>
      <c r="AK259" s="56" t="s">
        <v>33</v>
      </c>
      <c r="AL259" s="56" t="s">
        <v>34</v>
      </c>
      <c r="AM259" s="56" t="s">
        <v>35</v>
      </c>
      <c r="AN259" s="56" t="s">
        <v>36</v>
      </c>
      <c r="AO259" s="58">
        <v>1973</v>
      </c>
      <c r="AP259" s="58">
        <v>1974</v>
      </c>
      <c r="AQ259" s="58">
        <v>1975</v>
      </c>
      <c r="AR259" s="58">
        <v>1976</v>
      </c>
      <c r="AS259" s="58">
        <v>1977</v>
      </c>
      <c r="AT259" s="58">
        <v>1978</v>
      </c>
      <c r="AU259" s="58">
        <v>1979</v>
      </c>
      <c r="AV259" s="58">
        <v>1980</v>
      </c>
      <c r="AW259" s="58">
        <v>1981</v>
      </c>
      <c r="AX259" s="58">
        <v>1982</v>
      </c>
      <c r="AY259" s="58">
        <v>1983</v>
      </c>
      <c r="AZ259" s="58">
        <v>1984</v>
      </c>
      <c r="BA259" s="58">
        <v>1985</v>
      </c>
      <c r="BB259" s="58">
        <v>1986</v>
      </c>
      <c r="BC259" s="58">
        <v>1987</v>
      </c>
      <c r="BD259" s="58">
        <v>1988</v>
      </c>
      <c r="BE259" s="58">
        <v>1989</v>
      </c>
      <c r="BF259" s="58">
        <v>1990</v>
      </c>
      <c r="BG259" s="58">
        <v>1991</v>
      </c>
      <c r="BH259" s="58">
        <v>1992</v>
      </c>
      <c r="BI259" s="58">
        <v>1993</v>
      </c>
      <c r="BJ259" s="58">
        <v>1994</v>
      </c>
      <c r="BK259" s="58">
        <v>1995</v>
      </c>
      <c r="BL259" s="58">
        <v>1996</v>
      </c>
      <c r="BM259" s="58">
        <v>1997</v>
      </c>
      <c r="BN259" s="58">
        <v>1998</v>
      </c>
      <c r="BO259" s="58">
        <v>1999</v>
      </c>
      <c r="BP259" s="58">
        <v>2000</v>
      </c>
      <c r="BQ259" s="58">
        <v>2001</v>
      </c>
      <c r="BR259" s="58">
        <v>2002</v>
      </c>
      <c r="BS259" s="58">
        <v>2003</v>
      </c>
      <c r="BT259" s="58">
        <v>2004</v>
      </c>
      <c r="BU259" s="58">
        <v>2005</v>
      </c>
      <c r="BV259" s="58">
        <v>2006</v>
      </c>
      <c r="BW259" s="58">
        <v>2007</v>
      </c>
      <c r="BX259" s="58">
        <v>2008</v>
      </c>
      <c r="BY259" s="58">
        <v>2009</v>
      </c>
      <c r="BZ259" s="58">
        <v>2010</v>
      </c>
      <c r="CA259" s="58">
        <v>2011</v>
      </c>
      <c r="CB259" s="58">
        <v>2012</v>
      </c>
      <c r="CC259" s="58">
        <v>2013</v>
      </c>
      <c r="CD259" s="58">
        <v>2014</v>
      </c>
      <c r="CE259" s="58">
        <v>2015</v>
      </c>
      <c r="CF259" s="58">
        <v>2016</v>
      </c>
      <c r="CG259" s="58">
        <v>2017</v>
      </c>
      <c r="CH259" s="58">
        <v>2018</v>
      </c>
      <c r="CI259" s="58">
        <v>2019</v>
      </c>
      <c r="CJ259" s="58"/>
    </row>
    <row r="260" spans="1:92" x14ac:dyDescent="0.25">
      <c r="A260" s="1" t="s">
        <v>37</v>
      </c>
      <c r="B260" s="5">
        <f>AVERAGE(E260:CH260)</f>
        <v>58.190243902439043</v>
      </c>
      <c r="C260" s="5">
        <f>AVERAGE(AW260:BZ260)</f>
        <v>69.083333333333329</v>
      </c>
      <c r="D260" s="9" t="s">
        <v>318</v>
      </c>
      <c r="E260" s="5">
        <v>2.2999999999999998</v>
      </c>
      <c r="F260" s="5">
        <v>54</v>
      </c>
      <c r="G260" s="5">
        <v>77.3</v>
      </c>
      <c r="H260" s="5">
        <v>70</v>
      </c>
      <c r="I260" s="5">
        <v>83.6</v>
      </c>
      <c r="J260" s="5">
        <v>54.6</v>
      </c>
      <c r="K260" s="5">
        <v>28.4</v>
      </c>
      <c r="L260" s="5">
        <v>63.7</v>
      </c>
      <c r="M260" s="5">
        <v>74</v>
      </c>
      <c r="N260" s="5">
        <v>68.3</v>
      </c>
      <c r="O260" s="5">
        <v>17.600000000000001</v>
      </c>
      <c r="P260" s="5">
        <v>53.4</v>
      </c>
      <c r="Q260" s="5">
        <v>8.9</v>
      </c>
      <c r="R260" s="5">
        <v>8</v>
      </c>
      <c r="S260" s="5">
        <v>49.9</v>
      </c>
      <c r="T260" s="5">
        <v>38.9</v>
      </c>
      <c r="U260" s="5">
        <v>91.5</v>
      </c>
      <c r="V260" s="5">
        <v>36.9</v>
      </c>
      <c r="W260" s="5">
        <v>56.5</v>
      </c>
      <c r="X260" s="5">
        <v>54.7</v>
      </c>
      <c r="Y260" s="5">
        <v>14</v>
      </c>
      <c r="Z260" s="5">
        <v>92.5</v>
      </c>
      <c r="AA260" s="5">
        <v>72.099999999999994</v>
      </c>
      <c r="AB260" s="5">
        <v>43.6</v>
      </c>
      <c r="AC260" s="5">
        <v>75.900000000000006</v>
      </c>
      <c r="AD260" s="5">
        <v>58.2</v>
      </c>
      <c r="AE260" s="5">
        <v>28.4</v>
      </c>
      <c r="AF260" s="5">
        <v>69.900000000000006</v>
      </c>
      <c r="AG260" s="5">
        <v>35.299999999999997</v>
      </c>
      <c r="AH260" s="5">
        <v>50.2</v>
      </c>
      <c r="AI260" s="5">
        <v>70.400000000000006</v>
      </c>
      <c r="AJ260" s="5">
        <v>65.3</v>
      </c>
      <c r="AK260" s="5">
        <v>10.7</v>
      </c>
      <c r="AL260" s="5">
        <v>49.1</v>
      </c>
      <c r="AM260" s="5">
        <v>48.4</v>
      </c>
      <c r="AN260" s="5">
        <v>29.1</v>
      </c>
      <c r="AO260" s="5">
        <v>53.2</v>
      </c>
      <c r="AP260" s="5">
        <v>52.1</v>
      </c>
      <c r="AQ260" s="5">
        <v>43.8</v>
      </c>
      <c r="AR260" s="5">
        <v>67.599999999999994</v>
      </c>
      <c r="AS260" s="5">
        <v>38</v>
      </c>
      <c r="AT260" s="5">
        <v>58.4</v>
      </c>
      <c r="AU260" s="5">
        <v>17.7</v>
      </c>
      <c r="AV260" s="5">
        <v>30.9</v>
      </c>
      <c r="AW260" s="5">
        <v>85</v>
      </c>
      <c r="AX260" s="5">
        <v>46.2</v>
      </c>
      <c r="AY260" s="5">
        <v>96.7</v>
      </c>
      <c r="AZ260" s="5">
        <v>71.900000000000006</v>
      </c>
      <c r="BA260" s="5">
        <v>32.700000000000003</v>
      </c>
      <c r="BB260" s="5">
        <v>94.9</v>
      </c>
      <c r="BC260" s="5">
        <v>69.400000000000006</v>
      </c>
      <c r="BD260" s="5">
        <v>56.8</v>
      </c>
      <c r="BE260" s="5">
        <v>55.3</v>
      </c>
      <c r="BF260" s="5">
        <v>67.5</v>
      </c>
      <c r="BG260" s="5">
        <v>34</v>
      </c>
      <c r="BH260" s="5">
        <v>90.5</v>
      </c>
      <c r="BI260" s="5">
        <v>28.9</v>
      </c>
      <c r="BJ260" s="5">
        <v>98.1</v>
      </c>
      <c r="BK260" s="5">
        <v>72.2</v>
      </c>
      <c r="BL260" s="5">
        <v>57.8</v>
      </c>
      <c r="BM260" s="5">
        <v>66.3</v>
      </c>
      <c r="BN260" s="5">
        <v>77.3</v>
      </c>
      <c r="BO260" s="5">
        <v>78.2</v>
      </c>
      <c r="BP260" s="5">
        <v>54.4</v>
      </c>
      <c r="BQ260" s="5">
        <v>78.900000000000006</v>
      </c>
      <c r="BR260" s="5">
        <v>68.599999999999994</v>
      </c>
      <c r="BS260" s="5">
        <v>98.8</v>
      </c>
      <c r="BT260" s="5">
        <v>75.400000000000006</v>
      </c>
      <c r="BU260" s="5">
        <v>70.900000000000006</v>
      </c>
      <c r="BV260" s="5">
        <v>97.7</v>
      </c>
      <c r="BW260" s="5">
        <v>56.3</v>
      </c>
      <c r="BX260" s="5">
        <v>44.4</v>
      </c>
      <c r="BY260" s="5">
        <v>35.5</v>
      </c>
      <c r="BZ260" s="5">
        <v>111.9</v>
      </c>
      <c r="CA260" s="5">
        <v>67.8</v>
      </c>
      <c r="CB260" s="5">
        <v>62.1</v>
      </c>
      <c r="CC260" s="5">
        <v>46.3</v>
      </c>
      <c r="CD260" s="5">
        <v>67.400000000000006</v>
      </c>
      <c r="CE260" s="2">
        <v>87.7</v>
      </c>
      <c r="CF260" s="2">
        <v>74.900000000000006</v>
      </c>
      <c r="CG260" s="2">
        <v>42.1</v>
      </c>
      <c r="CH260" s="2">
        <v>83.5</v>
      </c>
      <c r="CI260" s="2">
        <v>77.3</v>
      </c>
    </row>
    <row r="261" spans="1:92" x14ac:dyDescent="0.25">
      <c r="A261" s="1" t="s">
        <v>38</v>
      </c>
      <c r="B261" s="5">
        <f t="shared" ref="B261:B262" si="132">AVERAGE(E261:CH261)</f>
        <v>101.04999999999998</v>
      </c>
      <c r="C261" s="5">
        <f t="shared" ref="C261:C262" si="133">AVERAGE(AW261:BZ261)</f>
        <v>106.74666666666668</v>
      </c>
      <c r="D261" s="9" t="s">
        <v>319</v>
      </c>
      <c r="E261" s="5">
        <v>51</v>
      </c>
      <c r="F261" s="5">
        <v>83.4</v>
      </c>
      <c r="G261" s="5">
        <v>55.7</v>
      </c>
      <c r="H261" s="5">
        <v>119.7</v>
      </c>
      <c r="I261" s="5">
        <v>121.4</v>
      </c>
      <c r="J261" s="5">
        <v>96.8</v>
      </c>
      <c r="K261" s="5">
        <v>97.1</v>
      </c>
      <c r="L261" s="5">
        <v>94.9</v>
      </c>
      <c r="M261" s="5">
        <v>108</v>
      </c>
      <c r="N261" s="5">
        <v>108.6</v>
      </c>
      <c r="O261" s="5">
        <v>99.7</v>
      </c>
      <c r="P261" s="5">
        <v>57.7</v>
      </c>
      <c r="Q261" s="5">
        <v>42</v>
      </c>
      <c r="R261" s="5">
        <v>92</v>
      </c>
      <c r="S261" s="5">
        <v>73</v>
      </c>
      <c r="T261" s="5">
        <v>92.5</v>
      </c>
      <c r="U261" s="5">
        <v>102.9</v>
      </c>
      <c r="V261" s="5">
        <v>107.7</v>
      </c>
      <c r="W261" s="5">
        <v>65.599999999999994</v>
      </c>
      <c r="X261" s="5">
        <v>54.5</v>
      </c>
      <c r="Y261" s="5">
        <v>53.4</v>
      </c>
      <c r="Z261" s="5">
        <v>159</v>
      </c>
      <c r="AA261" s="5">
        <v>85.4</v>
      </c>
      <c r="AB261" s="5">
        <v>107.9</v>
      </c>
      <c r="AC261" s="5">
        <v>136</v>
      </c>
      <c r="AD261" s="5">
        <v>116.4</v>
      </c>
      <c r="AE261" s="5">
        <v>145</v>
      </c>
      <c r="AF261" s="5">
        <v>91.4</v>
      </c>
      <c r="AG261" s="5">
        <v>95.8</v>
      </c>
      <c r="AH261" s="5">
        <v>90.7</v>
      </c>
      <c r="AI261" s="5">
        <v>110.6</v>
      </c>
      <c r="AJ261" s="5">
        <v>119.5</v>
      </c>
      <c r="AK261" s="5">
        <v>64.7</v>
      </c>
      <c r="AL261" s="5">
        <v>112.1</v>
      </c>
      <c r="AM261" s="5">
        <v>87.9</v>
      </c>
      <c r="AN261" s="5">
        <v>90.8</v>
      </c>
      <c r="AO261" s="5">
        <v>99.9</v>
      </c>
      <c r="AP261" s="5">
        <v>97.9</v>
      </c>
      <c r="AQ261" s="5">
        <v>56</v>
      </c>
      <c r="AR261" s="5">
        <v>93.4</v>
      </c>
      <c r="AS261" s="5">
        <v>141.30000000000001</v>
      </c>
      <c r="AT261" s="5">
        <v>116.5</v>
      </c>
      <c r="AU261" s="5">
        <v>84.8</v>
      </c>
      <c r="AV261" s="5">
        <v>123.5</v>
      </c>
      <c r="AW261" s="5">
        <v>112.8</v>
      </c>
      <c r="AX261" s="5">
        <v>89</v>
      </c>
      <c r="AY261" s="5">
        <v>134.30000000000001</v>
      </c>
      <c r="AZ261" s="5">
        <v>134.4</v>
      </c>
      <c r="BA261" s="5">
        <v>75.5</v>
      </c>
      <c r="BB261" s="5">
        <v>85.5</v>
      </c>
      <c r="BC261" s="5">
        <v>136.30000000000001</v>
      </c>
      <c r="BD261" s="5">
        <v>125.5</v>
      </c>
      <c r="BE261" s="5">
        <v>44.4</v>
      </c>
      <c r="BF261" s="5">
        <v>62.1</v>
      </c>
      <c r="BG261" s="5">
        <v>148.19999999999999</v>
      </c>
      <c r="BH261" s="5">
        <v>144.69999999999999</v>
      </c>
      <c r="BI261" s="5">
        <v>76.900000000000006</v>
      </c>
      <c r="BJ261" s="5">
        <v>80</v>
      </c>
      <c r="BK261" s="5">
        <v>113.2</v>
      </c>
      <c r="BL261" s="5">
        <v>98.3</v>
      </c>
      <c r="BM261" s="5">
        <v>104</v>
      </c>
      <c r="BN261" s="5">
        <v>149</v>
      </c>
      <c r="BO261" s="5">
        <v>115.9</v>
      </c>
      <c r="BP261" s="5">
        <v>110</v>
      </c>
      <c r="BQ261" s="5">
        <v>80.400000000000006</v>
      </c>
      <c r="BR261" s="5">
        <v>100.2</v>
      </c>
      <c r="BS261" s="5">
        <v>96.2</v>
      </c>
      <c r="BT261" s="5">
        <v>128.30000000000001</v>
      </c>
      <c r="BU261" s="5">
        <v>90.4</v>
      </c>
      <c r="BV261" s="5">
        <v>89.8</v>
      </c>
      <c r="BW261" s="5">
        <v>122.9</v>
      </c>
      <c r="BX261" s="5">
        <v>119.6</v>
      </c>
      <c r="BY261" s="5">
        <v>84.8</v>
      </c>
      <c r="BZ261" s="5">
        <v>149.80000000000001</v>
      </c>
      <c r="CA261" s="5">
        <v>78.7</v>
      </c>
      <c r="CB261" s="5">
        <v>105.4</v>
      </c>
      <c r="CC261" s="5">
        <v>113.7</v>
      </c>
      <c r="CD261" s="5">
        <v>65.8</v>
      </c>
      <c r="CE261" s="2">
        <v>155.69999999999999</v>
      </c>
      <c r="CF261" s="2">
        <v>211.2</v>
      </c>
      <c r="CG261" s="2">
        <v>69.599999999999994</v>
      </c>
      <c r="CH261" s="2">
        <v>79.5</v>
      </c>
      <c r="CI261" s="2">
        <v>37.799999999999997</v>
      </c>
    </row>
    <row r="262" spans="1:92" x14ac:dyDescent="0.25">
      <c r="A262" s="1" t="s">
        <v>39</v>
      </c>
      <c r="B262" s="5">
        <f t="shared" si="132"/>
        <v>190.42000000000004</v>
      </c>
      <c r="C262" s="5">
        <f t="shared" si="133"/>
        <v>203.16086956521741</v>
      </c>
      <c r="D262" s="9" t="s">
        <v>320</v>
      </c>
      <c r="E262" s="5">
        <v>226.6</v>
      </c>
      <c r="F262" s="5">
        <v>163.4</v>
      </c>
      <c r="G262" s="5">
        <v>174.4</v>
      </c>
      <c r="H262" s="5">
        <v>242.4</v>
      </c>
      <c r="I262" s="5"/>
      <c r="J262" s="5">
        <v>189.4</v>
      </c>
      <c r="K262" s="5">
        <v>161</v>
      </c>
      <c r="L262" s="5">
        <v>181.2</v>
      </c>
      <c r="M262" s="5">
        <v>181.1</v>
      </c>
      <c r="N262" s="5">
        <v>196.2</v>
      </c>
      <c r="O262" s="5">
        <v>217.3</v>
      </c>
      <c r="P262" s="5">
        <v>172.1</v>
      </c>
      <c r="Q262" s="5">
        <v>188.7</v>
      </c>
      <c r="R262" s="5">
        <v>167.7</v>
      </c>
      <c r="S262" s="5">
        <v>123.6</v>
      </c>
      <c r="T262" s="5">
        <v>172.5</v>
      </c>
      <c r="U262" s="5">
        <v>195.3</v>
      </c>
      <c r="V262" s="5">
        <v>140.4</v>
      </c>
      <c r="W262" s="5">
        <v>121.2</v>
      </c>
      <c r="X262" s="5">
        <v>151.80000000000001</v>
      </c>
      <c r="Y262" s="5">
        <v>202.8</v>
      </c>
      <c r="Z262" s="5"/>
      <c r="AA262" s="5">
        <v>192.3</v>
      </c>
      <c r="AB262" s="5">
        <v>187.3</v>
      </c>
      <c r="AC262" s="5"/>
      <c r="AD262" s="5">
        <v>151.6</v>
      </c>
      <c r="AE262" s="5">
        <v>182.5</v>
      </c>
      <c r="AF262" s="5">
        <v>179.2</v>
      </c>
      <c r="AG262" s="5">
        <v>141.6</v>
      </c>
      <c r="AH262" s="5">
        <v>191.2</v>
      </c>
      <c r="AI262" s="5">
        <v>171.6</v>
      </c>
      <c r="AJ262" s="5">
        <v>237</v>
      </c>
      <c r="AK262" s="5">
        <v>188.7</v>
      </c>
      <c r="AL262" s="5">
        <v>190.7</v>
      </c>
      <c r="AM262" s="5">
        <v>139.80000000000001</v>
      </c>
      <c r="AN262" s="5">
        <v>217</v>
      </c>
      <c r="AO262" s="5">
        <v>193.2</v>
      </c>
      <c r="AP262" s="5">
        <v>190.8</v>
      </c>
      <c r="AQ262" s="5">
        <v>159.1</v>
      </c>
      <c r="AR262" s="5">
        <v>141.6</v>
      </c>
      <c r="AS262" s="5">
        <v>185.4</v>
      </c>
      <c r="AT262" s="5">
        <v>225.5</v>
      </c>
      <c r="AU262" s="5">
        <v>224.6</v>
      </c>
      <c r="AV262" s="5">
        <v>175.8</v>
      </c>
      <c r="AW262" s="5">
        <v>242.1</v>
      </c>
      <c r="AX262" s="5">
        <v>169.5</v>
      </c>
      <c r="AY262" s="5"/>
      <c r="AZ262" s="5"/>
      <c r="BA262" s="5">
        <v>160.9</v>
      </c>
      <c r="BB262" s="5">
        <v>252.7</v>
      </c>
      <c r="BC262" s="5"/>
      <c r="BD262" s="5">
        <v>212.2</v>
      </c>
      <c r="BE262" s="5">
        <v>180.5</v>
      </c>
      <c r="BF262" s="5">
        <v>200.9</v>
      </c>
      <c r="BG262" s="5">
        <v>166.2</v>
      </c>
      <c r="BH262" s="5"/>
      <c r="BI262" s="5">
        <v>226.7</v>
      </c>
      <c r="BJ262" s="5">
        <v>223.1</v>
      </c>
      <c r="BK262" s="5">
        <v>218.8</v>
      </c>
      <c r="BL262" s="5">
        <v>209</v>
      </c>
      <c r="BM262" s="5">
        <v>195.6</v>
      </c>
      <c r="BN262" s="5"/>
      <c r="BO262" s="5">
        <v>197.6</v>
      </c>
      <c r="BP262" s="5">
        <v>216.9</v>
      </c>
      <c r="BQ262" s="5">
        <v>206.3</v>
      </c>
      <c r="BR262" s="5">
        <v>139.1</v>
      </c>
      <c r="BS262" s="5">
        <v>227.1</v>
      </c>
      <c r="BT262" s="5"/>
      <c r="BU262" s="5">
        <v>259.2</v>
      </c>
      <c r="BV262" s="5">
        <v>202.9</v>
      </c>
      <c r="BW262" s="5">
        <v>228.3</v>
      </c>
      <c r="BX262" s="5">
        <v>182.8</v>
      </c>
      <c r="BY262" s="5">
        <v>154.30000000000001</v>
      </c>
      <c r="BZ262" s="5"/>
      <c r="CA262" s="5">
        <v>212.6</v>
      </c>
      <c r="CB262" s="5">
        <v>172.2</v>
      </c>
      <c r="CC262" s="5">
        <v>223.7</v>
      </c>
      <c r="CD262" s="5">
        <v>213.6</v>
      </c>
      <c r="CG262" s="2">
        <v>211.5</v>
      </c>
      <c r="CH262" s="2">
        <v>187.5</v>
      </c>
      <c r="CI262" s="2">
        <v>184.9</v>
      </c>
    </row>
    <row r="263" spans="1:92" ht="15.75" thickBot="1" x14ac:dyDescent="0.3">
      <c r="A263" s="1"/>
      <c r="B263" s="5"/>
      <c r="C263" s="5"/>
      <c r="D263" s="9"/>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row>
    <row r="264" spans="1:92" s="38" customFormat="1" ht="30" customHeight="1" thickBot="1" x14ac:dyDescent="0.3">
      <c r="A264" s="35" t="s">
        <v>71</v>
      </c>
      <c r="B264" s="35" t="s">
        <v>141</v>
      </c>
      <c r="C264" s="35" t="s">
        <v>87</v>
      </c>
      <c r="D264" s="35" t="s">
        <v>142</v>
      </c>
      <c r="E264" s="58" t="s">
        <v>75</v>
      </c>
      <c r="F264" s="58" t="s">
        <v>77</v>
      </c>
      <c r="G264" s="58" t="s">
        <v>78</v>
      </c>
      <c r="H264" s="58" t="s">
        <v>79</v>
      </c>
      <c r="I264" s="58" t="s">
        <v>81</v>
      </c>
      <c r="J264" s="58" t="s">
        <v>83</v>
      </c>
      <c r="K264" s="58" t="s">
        <v>75</v>
      </c>
      <c r="L264" s="58" t="s">
        <v>83</v>
      </c>
      <c r="M264" s="58" t="s">
        <v>86</v>
      </c>
      <c r="N264" s="58" t="s">
        <v>87</v>
      </c>
      <c r="O264" s="58" t="s">
        <v>88</v>
      </c>
      <c r="P264" s="58" t="s">
        <v>88</v>
      </c>
      <c r="Q264" s="58" t="s">
        <v>89</v>
      </c>
      <c r="R264" s="58" t="s">
        <v>75</v>
      </c>
      <c r="S264" s="58" t="s">
        <v>89</v>
      </c>
      <c r="T264" s="58" t="s">
        <v>91</v>
      </c>
      <c r="U264" s="58" t="s">
        <v>92</v>
      </c>
      <c r="V264" s="58" t="s">
        <v>91</v>
      </c>
      <c r="W264" s="58" t="s">
        <v>93</v>
      </c>
      <c r="X264" s="58" t="s">
        <v>94</v>
      </c>
      <c r="Y264" s="58" t="s">
        <v>95</v>
      </c>
      <c r="Z264" s="58" t="s">
        <v>96</v>
      </c>
      <c r="AA264" s="58" t="s">
        <v>83</v>
      </c>
      <c r="AB264" s="58" t="s">
        <v>98</v>
      </c>
      <c r="AC264" s="58" t="s">
        <v>100</v>
      </c>
      <c r="AD264" s="58" t="s">
        <v>77</v>
      </c>
      <c r="AE264" s="58" t="s">
        <v>102</v>
      </c>
      <c r="AF264" s="58" t="s">
        <v>103</v>
      </c>
      <c r="AG264" s="58" t="s">
        <v>104</v>
      </c>
      <c r="AH264" s="58" t="s">
        <v>105</v>
      </c>
      <c r="AI264" s="58" t="s">
        <v>86</v>
      </c>
      <c r="AJ264" s="58" t="s">
        <v>79</v>
      </c>
      <c r="AK264" s="58" t="s">
        <v>89</v>
      </c>
      <c r="AL264" s="58" t="s">
        <v>77</v>
      </c>
      <c r="AM264" s="58" t="s">
        <v>78</v>
      </c>
      <c r="AN264" s="58" t="s">
        <v>91</v>
      </c>
      <c r="AO264" s="58" t="s">
        <v>102</v>
      </c>
      <c r="AP264" s="58" t="s">
        <v>104</v>
      </c>
      <c r="AQ264" s="58" t="s">
        <v>88</v>
      </c>
      <c r="AR264" s="58" t="s">
        <v>98</v>
      </c>
      <c r="AS264" s="58" t="s">
        <v>106</v>
      </c>
      <c r="AT264" s="58" t="s">
        <v>102</v>
      </c>
      <c r="AU264" s="58" t="s">
        <v>91</v>
      </c>
      <c r="AV264" s="58" t="s">
        <v>103</v>
      </c>
      <c r="AW264" s="58" t="s">
        <v>110</v>
      </c>
      <c r="AX264" s="58" t="s">
        <v>104</v>
      </c>
      <c r="AY264" s="58" t="s">
        <v>113</v>
      </c>
      <c r="AZ264" s="58" t="s">
        <v>114</v>
      </c>
      <c r="BA264" s="58" t="s">
        <v>88</v>
      </c>
      <c r="BB264" s="58" t="s">
        <v>92</v>
      </c>
      <c r="BC264" s="58" t="s">
        <v>116</v>
      </c>
      <c r="BD264" s="58" t="s">
        <v>92</v>
      </c>
      <c r="BE264" s="58" t="s">
        <v>75</v>
      </c>
      <c r="BF264" s="58" t="s">
        <v>91</v>
      </c>
      <c r="BG264" s="58" t="s">
        <v>102</v>
      </c>
      <c r="BH264" s="58" t="s">
        <v>121</v>
      </c>
      <c r="BI264" s="58" t="s">
        <v>105</v>
      </c>
      <c r="BJ264" s="58" t="s">
        <v>79</v>
      </c>
      <c r="BK264" s="58" t="s">
        <v>86</v>
      </c>
      <c r="BL264" s="58" t="s">
        <v>103</v>
      </c>
      <c r="BM264" s="58" t="s">
        <v>86</v>
      </c>
      <c r="BN264" s="58" t="s">
        <v>124</v>
      </c>
      <c r="BO264" s="58" t="s">
        <v>110</v>
      </c>
      <c r="BP264" s="58" t="s">
        <v>102</v>
      </c>
      <c r="BQ264" s="58" t="s">
        <v>83</v>
      </c>
      <c r="BR264" s="58" t="s">
        <v>127</v>
      </c>
      <c r="BS264" s="58" t="s">
        <v>79</v>
      </c>
      <c r="BT264" s="58" t="s">
        <v>114</v>
      </c>
      <c r="BU264" s="58" t="s">
        <v>87</v>
      </c>
      <c r="BV264" s="58" t="s">
        <v>79</v>
      </c>
      <c r="BW264" s="58" t="s">
        <v>87</v>
      </c>
      <c r="BX264" s="58" t="s">
        <v>102</v>
      </c>
      <c r="BY264" s="58" t="s">
        <v>88</v>
      </c>
      <c r="BZ264" s="58" t="s">
        <v>135</v>
      </c>
      <c r="CA264" s="58" t="s">
        <v>127</v>
      </c>
      <c r="CB264" s="58" t="s">
        <v>102</v>
      </c>
      <c r="CC264" s="73" t="s">
        <v>86</v>
      </c>
      <c r="CD264" s="73" t="s">
        <v>127</v>
      </c>
      <c r="CE264" s="58" t="s">
        <v>151</v>
      </c>
      <c r="CF264" s="58" t="s">
        <v>151</v>
      </c>
      <c r="CG264" s="58" t="s">
        <v>232</v>
      </c>
      <c r="CH264" s="58" t="s">
        <v>103</v>
      </c>
      <c r="CI264" s="58" t="s">
        <v>75</v>
      </c>
      <c r="CJ264" s="58"/>
    </row>
    <row r="265" spans="1:92" ht="15" customHeight="1" x14ac:dyDescent="0.25">
      <c r="A265" s="9"/>
      <c r="B265" s="3">
        <f>AVERAGE(E265:CH265)</f>
        <v>67.975609756097555</v>
      </c>
      <c r="C265" s="3">
        <f>AVERAGE(AW265:BZ265)</f>
        <v>64</v>
      </c>
      <c r="D265" s="9" t="s">
        <v>175</v>
      </c>
      <c r="E265" s="1">
        <v>79</v>
      </c>
      <c r="F265" s="1">
        <v>69</v>
      </c>
      <c r="G265" s="1">
        <v>77</v>
      </c>
      <c r="H265" s="1">
        <v>62</v>
      </c>
      <c r="I265" s="1">
        <v>59</v>
      </c>
      <c r="J265" s="1">
        <v>67</v>
      </c>
      <c r="K265" s="1">
        <v>79</v>
      </c>
      <c r="L265" s="1">
        <v>68</v>
      </c>
      <c r="M265" s="1">
        <v>65</v>
      </c>
      <c r="N265" s="1">
        <v>64</v>
      </c>
      <c r="O265" s="1">
        <v>78</v>
      </c>
      <c r="P265" s="1">
        <v>79</v>
      </c>
      <c r="Q265" s="1">
        <v>84</v>
      </c>
      <c r="R265" s="1">
        <v>79</v>
      </c>
      <c r="S265" s="1">
        <v>84</v>
      </c>
      <c r="T265" s="1">
        <v>74</v>
      </c>
      <c r="U265" s="1">
        <v>62</v>
      </c>
      <c r="V265" s="1">
        <v>73</v>
      </c>
      <c r="W265" s="1">
        <v>85</v>
      </c>
      <c r="X265" s="1">
        <v>83</v>
      </c>
      <c r="Y265" s="1">
        <v>81</v>
      </c>
      <c r="Z265" s="1">
        <v>53</v>
      </c>
      <c r="AA265" s="1">
        <v>67</v>
      </c>
      <c r="AB265" s="1">
        <v>75</v>
      </c>
      <c r="AC265" s="1">
        <v>57</v>
      </c>
      <c r="AD265" s="1">
        <v>69</v>
      </c>
      <c r="AE265" s="1">
        <v>66</v>
      </c>
      <c r="AF265" s="1">
        <v>69</v>
      </c>
      <c r="AG265" s="1">
        <v>71</v>
      </c>
      <c r="AH265" s="1">
        <v>72</v>
      </c>
      <c r="AI265" s="1">
        <v>65</v>
      </c>
      <c r="AJ265" s="1">
        <v>62</v>
      </c>
      <c r="AK265" s="1">
        <v>84</v>
      </c>
      <c r="AL265" s="1">
        <v>69</v>
      </c>
      <c r="AM265" s="1">
        <v>77</v>
      </c>
      <c r="AN265" s="1">
        <v>74</v>
      </c>
      <c r="AO265" s="1">
        <v>66</v>
      </c>
      <c r="AP265" s="1">
        <v>71</v>
      </c>
      <c r="AQ265" s="1">
        <v>78</v>
      </c>
      <c r="AR265" s="1">
        <v>75</v>
      </c>
      <c r="AS265" s="1">
        <v>62</v>
      </c>
      <c r="AT265" s="1">
        <v>66</v>
      </c>
      <c r="AU265" s="1">
        <v>73</v>
      </c>
      <c r="AV265" s="1">
        <v>69</v>
      </c>
      <c r="AW265" s="1">
        <v>60</v>
      </c>
      <c r="AX265" s="1">
        <v>71</v>
      </c>
      <c r="AY265" s="1">
        <v>50</v>
      </c>
      <c r="AZ265" s="1">
        <v>60</v>
      </c>
      <c r="BA265" s="1">
        <v>78</v>
      </c>
      <c r="BB265" s="1">
        <v>62</v>
      </c>
      <c r="BC265" s="1">
        <v>58</v>
      </c>
      <c r="BD265" s="1">
        <v>63</v>
      </c>
      <c r="BE265" s="1">
        <v>79</v>
      </c>
      <c r="BF265" s="1">
        <v>73</v>
      </c>
      <c r="BG265" s="1">
        <v>66</v>
      </c>
      <c r="BH265" s="1">
        <v>52</v>
      </c>
      <c r="BI265" s="1">
        <v>72</v>
      </c>
      <c r="BJ265" s="1">
        <v>61</v>
      </c>
      <c r="BK265" s="1">
        <v>65</v>
      </c>
      <c r="BL265" s="1">
        <v>69</v>
      </c>
      <c r="BM265" s="1">
        <v>65</v>
      </c>
      <c r="BN265" s="1">
        <v>54</v>
      </c>
      <c r="BO265" s="1">
        <v>60</v>
      </c>
      <c r="BP265" s="1">
        <v>67</v>
      </c>
      <c r="BQ265" s="1">
        <v>67</v>
      </c>
      <c r="BR265" s="1">
        <v>70</v>
      </c>
      <c r="BS265" s="1">
        <v>61</v>
      </c>
      <c r="BT265" s="1">
        <v>60</v>
      </c>
      <c r="BU265" s="1">
        <v>64</v>
      </c>
      <c r="BV265" s="1">
        <v>61</v>
      </c>
      <c r="BW265" s="1">
        <v>64</v>
      </c>
      <c r="BX265" s="1">
        <v>67</v>
      </c>
      <c r="BY265" s="1">
        <v>78</v>
      </c>
      <c r="BZ265" s="1">
        <v>43</v>
      </c>
      <c r="CA265" s="1">
        <v>70</v>
      </c>
      <c r="CB265" s="1">
        <v>67</v>
      </c>
      <c r="CC265" s="1">
        <v>65</v>
      </c>
      <c r="CD265" s="1">
        <v>70</v>
      </c>
      <c r="CE265" s="2">
        <v>49</v>
      </c>
      <c r="CF265" s="2">
        <v>49</v>
      </c>
      <c r="CG265" s="2">
        <v>75</v>
      </c>
      <c r="CH265" s="2">
        <v>68</v>
      </c>
      <c r="CI265" s="2">
        <v>79</v>
      </c>
    </row>
    <row r="266" spans="1:92" ht="15.75" thickBot="1" x14ac:dyDescent="0.3">
      <c r="A266" s="10"/>
      <c r="B266" s="11"/>
      <c r="C266" s="11"/>
      <c r="D266" s="1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row>
    <row r="267" spans="1:92" s="59" customFormat="1" ht="30.75" thickBot="1" x14ac:dyDescent="0.3">
      <c r="A267" s="58" t="s">
        <v>72</v>
      </c>
      <c r="B267" s="41" t="s">
        <v>317</v>
      </c>
      <c r="C267" s="41" t="s">
        <v>68</v>
      </c>
      <c r="D267" s="62" t="s">
        <v>53</v>
      </c>
      <c r="E267" s="56" t="s">
        <v>1</v>
      </c>
      <c r="F267" s="56" t="s">
        <v>2</v>
      </c>
      <c r="G267" s="56" t="s">
        <v>3</v>
      </c>
      <c r="H267" s="56" t="s">
        <v>4</v>
      </c>
      <c r="I267" s="56" t="s">
        <v>5</v>
      </c>
      <c r="J267" s="56" t="s">
        <v>6</v>
      </c>
      <c r="K267" s="56" t="s">
        <v>7</v>
      </c>
      <c r="L267" s="56" t="s">
        <v>8</v>
      </c>
      <c r="M267" s="57" t="s">
        <v>9</v>
      </c>
      <c r="N267" s="57" t="s">
        <v>10</v>
      </c>
      <c r="O267" s="57" t="s">
        <v>11</v>
      </c>
      <c r="P267" s="57" t="s">
        <v>12</v>
      </c>
      <c r="Q267" s="57" t="s">
        <v>13</v>
      </c>
      <c r="R267" s="57" t="s">
        <v>14</v>
      </c>
      <c r="S267" s="57" t="s">
        <v>15</v>
      </c>
      <c r="T267" s="57" t="s">
        <v>16</v>
      </c>
      <c r="U267" s="57" t="s">
        <v>17</v>
      </c>
      <c r="V267" s="57" t="s">
        <v>18</v>
      </c>
      <c r="W267" s="57" t="s">
        <v>19</v>
      </c>
      <c r="X267" s="57" t="s">
        <v>20</v>
      </c>
      <c r="Y267" s="57" t="s">
        <v>21</v>
      </c>
      <c r="Z267" s="57" t="s">
        <v>22</v>
      </c>
      <c r="AA267" s="57" t="s">
        <v>23</v>
      </c>
      <c r="AB267" s="57" t="s">
        <v>24</v>
      </c>
      <c r="AC267" s="57" t="s">
        <v>25</v>
      </c>
      <c r="AD267" s="57" t="s">
        <v>26</v>
      </c>
      <c r="AE267" s="57" t="s">
        <v>27</v>
      </c>
      <c r="AF267" s="57" t="s">
        <v>28</v>
      </c>
      <c r="AG267" s="57" t="s">
        <v>29</v>
      </c>
      <c r="AH267" s="57" t="s">
        <v>30</v>
      </c>
      <c r="AI267" s="56" t="s">
        <v>31</v>
      </c>
      <c r="AJ267" s="56" t="s">
        <v>32</v>
      </c>
      <c r="AK267" s="56" t="s">
        <v>33</v>
      </c>
      <c r="AL267" s="56" t="s">
        <v>34</v>
      </c>
      <c r="AM267" s="56" t="s">
        <v>35</v>
      </c>
      <c r="AN267" s="56" t="s">
        <v>36</v>
      </c>
      <c r="AO267" s="58">
        <v>1973</v>
      </c>
      <c r="AP267" s="58">
        <v>1974</v>
      </c>
      <c r="AQ267" s="58">
        <v>1975</v>
      </c>
      <c r="AR267" s="58">
        <v>1976</v>
      </c>
      <c r="AS267" s="58">
        <v>1977</v>
      </c>
      <c r="AT267" s="58">
        <v>1978</v>
      </c>
      <c r="AU267" s="58">
        <v>1979</v>
      </c>
      <c r="AV267" s="58">
        <v>1980</v>
      </c>
      <c r="AW267" s="58">
        <v>1981</v>
      </c>
      <c r="AX267" s="58">
        <v>1982</v>
      </c>
      <c r="AY267" s="58">
        <v>1983</v>
      </c>
      <c r="AZ267" s="58">
        <v>1984</v>
      </c>
      <c r="BA267" s="58">
        <v>1985</v>
      </c>
      <c r="BB267" s="58">
        <v>1986</v>
      </c>
      <c r="BC267" s="58">
        <v>1987</v>
      </c>
      <c r="BD267" s="58">
        <v>1988</v>
      </c>
      <c r="BE267" s="58">
        <v>1989</v>
      </c>
      <c r="BF267" s="58">
        <v>1990</v>
      </c>
      <c r="BG267" s="58">
        <v>1991</v>
      </c>
      <c r="BH267" s="58">
        <v>1992</v>
      </c>
      <c r="BI267" s="58">
        <v>1993</v>
      </c>
      <c r="BJ267" s="58">
        <v>1994</v>
      </c>
      <c r="BK267" s="58">
        <v>1995</v>
      </c>
      <c r="BL267" s="58">
        <v>1996</v>
      </c>
      <c r="BM267" s="58">
        <v>1997</v>
      </c>
      <c r="BN267" s="58">
        <v>1998</v>
      </c>
      <c r="BO267" s="58">
        <v>1999</v>
      </c>
      <c r="BP267" s="58">
        <v>2000</v>
      </c>
      <c r="BQ267" s="58">
        <v>2001</v>
      </c>
      <c r="BR267" s="58">
        <v>2002</v>
      </c>
      <c r="BS267" s="58">
        <v>2003</v>
      </c>
      <c r="BT267" s="58">
        <v>2004</v>
      </c>
      <c r="BU267" s="58">
        <v>2005</v>
      </c>
      <c r="BV267" s="58">
        <v>2006</v>
      </c>
      <c r="BW267" s="58">
        <v>2007</v>
      </c>
      <c r="BX267" s="58">
        <v>2008</v>
      </c>
      <c r="BY267" s="58">
        <v>2009</v>
      </c>
      <c r="BZ267" s="58">
        <v>2010</v>
      </c>
      <c r="CA267" s="58">
        <v>2011</v>
      </c>
      <c r="CB267" s="58">
        <v>2012</v>
      </c>
      <c r="CC267" s="58">
        <v>2013</v>
      </c>
      <c r="CD267" s="58">
        <v>2014</v>
      </c>
      <c r="CE267" s="58">
        <v>2015</v>
      </c>
      <c r="CF267" s="58">
        <v>2016</v>
      </c>
      <c r="CG267" s="58">
        <v>2017</v>
      </c>
      <c r="CH267" s="58">
        <v>2018</v>
      </c>
      <c r="CI267" s="58">
        <v>2019</v>
      </c>
      <c r="CJ267" s="58"/>
    </row>
    <row r="268" spans="1:92" x14ac:dyDescent="0.25">
      <c r="A268" s="1" t="s">
        <v>40</v>
      </c>
      <c r="B268" s="12">
        <f>AVERAGE(E268:CH268)</f>
        <v>8.4146341463414626E-2</v>
      </c>
      <c r="C268" s="12">
        <f t="shared" ref="C268:C272" si="134">AVERAGE(AW268:BZ268)</f>
        <v>8.3333333333333329E-2</v>
      </c>
      <c r="D268" s="9" t="s">
        <v>143</v>
      </c>
      <c r="E268" s="5">
        <v>0</v>
      </c>
      <c r="F268" s="5">
        <v>0</v>
      </c>
      <c r="G268" s="5">
        <v>0</v>
      </c>
      <c r="H268" s="5">
        <v>0</v>
      </c>
      <c r="I268" s="5">
        <v>0</v>
      </c>
      <c r="J268" s="5">
        <v>0</v>
      </c>
      <c r="K268" s="5">
        <v>0</v>
      </c>
      <c r="L268" s="5">
        <v>0</v>
      </c>
      <c r="M268" s="5">
        <v>0</v>
      </c>
      <c r="N268" s="5">
        <v>0</v>
      </c>
      <c r="O268" s="5">
        <v>0</v>
      </c>
      <c r="P268" s="5">
        <v>0</v>
      </c>
      <c r="Q268" s="5">
        <v>0</v>
      </c>
      <c r="R268" s="5">
        <v>0</v>
      </c>
      <c r="S268" s="5">
        <v>0</v>
      </c>
      <c r="T268" s="5">
        <v>0</v>
      </c>
      <c r="U268" s="5">
        <v>0</v>
      </c>
      <c r="V268" s="5">
        <v>0</v>
      </c>
      <c r="W268" s="5">
        <v>0</v>
      </c>
      <c r="X268" s="5">
        <v>0</v>
      </c>
      <c r="Y268" s="5">
        <v>1.4</v>
      </c>
      <c r="Z268" s="5">
        <v>0</v>
      </c>
      <c r="AA268" s="5">
        <v>0</v>
      </c>
      <c r="AB268" s="5">
        <v>0</v>
      </c>
      <c r="AC268" s="5">
        <v>0</v>
      </c>
      <c r="AD268" s="5">
        <v>0</v>
      </c>
      <c r="AE268" s="5">
        <v>0</v>
      </c>
      <c r="AF268" s="5">
        <v>0</v>
      </c>
      <c r="AG268" s="5">
        <v>0</v>
      </c>
      <c r="AH268" s="5">
        <v>0</v>
      </c>
      <c r="AI268" s="5">
        <v>0</v>
      </c>
      <c r="AJ268" s="5">
        <v>0</v>
      </c>
      <c r="AK268" s="5">
        <v>0</v>
      </c>
      <c r="AL268" s="5">
        <v>0</v>
      </c>
      <c r="AM268" s="5">
        <v>0</v>
      </c>
      <c r="AN268" s="5">
        <v>0</v>
      </c>
      <c r="AO268" s="5">
        <v>0</v>
      </c>
      <c r="AP268" s="5">
        <v>0</v>
      </c>
      <c r="AQ268" s="5">
        <v>0</v>
      </c>
      <c r="AR268" s="5">
        <v>2</v>
      </c>
      <c r="AS268" s="5">
        <v>0</v>
      </c>
      <c r="AT268" s="5">
        <v>0</v>
      </c>
      <c r="AU268" s="5">
        <v>0</v>
      </c>
      <c r="AV268" s="5">
        <v>0</v>
      </c>
      <c r="AW268" s="5">
        <v>0</v>
      </c>
      <c r="AX268" s="5">
        <v>0</v>
      </c>
      <c r="AY268" s="5">
        <v>0</v>
      </c>
      <c r="AZ268" s="5">
        <v>0</v>
      </c>
      <c r="BA268" s="5">
        <v>0</v>
      </c>
      <c r="BB268" s="5">
        <v>0</v>
      </c>
      <c r="BC268" s="5">
        <v>1.1000000000000001</v>
      </c>
      <c r="BD268" s="5">
        <v>0</v>
      </c>
      <c r="BE268" s="5">
        <v>0</v>
      </c>
      <c r="BF268" s="5">
        <v>0</v>
      </c>
      <c r="BG268" s="5">
        <v>0</v>
      </c>
      <c r="BH268" s="5">
        <v>0</v>
      </c>
      <c r="BI268" s="5">
        <v>0</v>
      </c>
      <c r="BJ268" s="5">
        <v>0</v>
      </c>
      <c r="BK268" s="5">
        <v>0</v>
      </c>
      <c r="BL268" s="5">
        <v>1</v>
      </c>
      <c r="BM268" s="5">
        <v>0.3</v>
      </c>
      <c r="BN268" s="5">
        <v>0</v>
      </c>
      <c r="BO268" s="5">
        <v>0</v>
      </c>
      <c r="BP268" s="5">
        <v>0</v>
      </c>
      <c r="BQ268" s="5">
        <v>0</v>
      </c>
      <c r="BR268" s="5">
        <v>0</v>
      </c>
      <c r="BS268" s="5">
        <v>0</v>
      </c>
      <c r="BT268" s="5">
        <v>0</v>
      </c>
      <c r="BU268" s="5">
        <v>0.1</v>
      </c>
      <c r="BV268" s="5">
        <v>0</v>
      </c>
      <c r="BW268" s="5">
        <v>0</v>
      </c>
      <c r="BX268" s="5">
        <v>0</v>
      </c>
      <c r="BY268" s="5">
        <v>0</v>
      </c>
      <c r="BZ268" s="5">
        <v>0</v>
      </c>
      <c r="CA268" s="5">
        <v>0</v>
      </c>
      <c r="CB268" s="5">
        <v>0</v>
      </c>
      <c r="CC268" s="5">
        <v>0</v>
      </c>
      <c r="CD268" s="5">
        <v>0</v>
      </c>
      <c r="CE268" s="4">
        <v>0</v>
      </c>
      <c r="CF268" s="4">
        <v>1</v>
      </c>
      <c r="CG268" s="4">
        <v>0</v>
      </c>
      <c r="CH268" s="4">
        <v>0</v>
      </c>
      <c r="CI268" s="4">
        <v>0</v>
      </c>
      <c r="CJ268" s="4"/>
      <c r="CK268" s="13"/>
      <c r="CL268" s="13"/>
      <c r="CM268" s="13"/>
      <c r="CN268" s="13"/>
    </row>
    <row r="269" spans="1:92" x14ac:dyDescent="0.25">
      <c r="A269" s="1" t="s">
        <v>41</v>
      </c>
      <c r="B269" s="12">
        <f t="shared" ref="B269:B273" si="135">AVERAGE(E269:CH269)</f>
        <v>6.420731707317076</v>
      </c>
      <c r="C269" s="12">
        <f t="shared" si="134"/>
        <v>8.129999999999999</v>
      </c>
      <c r="D269" s="9" t="s">
        <v>213</v>
      </c>
      <c r="E269" s="5">
        <v>0</v>
      </c>
      <c r="F269" s="5">
        <v>2.9</v>
      </c>
      <c r="G269" s="5">
        <v>4</v>
      </c>
      <c r="H269" s="5">
        <v>0</v>
      </c>
      <c r="I269" s="5">
        <v>1.2</v>
      </c>
      <c r="J269" s="5">
        <v>3.1</v>
      </c>
      <c r="K269" s="5">
        <v>0</v>
      </c>
      <c r="L269" s="5">
        <v>1.2</v>
      </c>
      <c r="M269" s="5">
        <v>5.4</v>
      </c>
      <c r="N269" s="5">
        <v>7.2</v>
      </c>
      <c r="O269" s="5">
        <v>21.1</v>
      </c>
      <c r="P269" s="5">
        <v>4.4000000000000004</v>
      </c>
      <c r="Q269" s="5">
        <v>3.4</v>
      </c>
      <c r="R269" s="5">
        <v>0</v>
      </c>
      <c r="S269" s="5">
        <v>0.8</v>
      </c>
      <c r="T269" s="5">
        <v>1.5</v>
      </c>
      <c r="U269" s="5">
        <v>6.3</v>
      </c>
      <c r="V269" s="5">
        <v>1.4</v>
      </c>
      <c r="W269" s="5">
        <v>0</v>
      </c>
      <c r="X269" s="5">
        <v>14.9</v>
      </c>
      <c r="Y269" s="5">
        <v>13.1</v>
      </c>
      <c r="Z269" s="5">
        <v>36.200000000000003</v>
      </c>
      <c r="AA269" s="5">
        <v>4.8</v>
      </c>
      <c r="AB269" s="5">
        <v>1.4</v>
      </c>
      <c r="AC269" s="5">
        <v>9.5</v>
      </c>
      <c r="AD269" s="5">
        <v>0.3</v>
      </c>
      <c r="AE269" s="5">
        <v>14.8</v>
      </c>
      <c r="AF269" s="5">
        <v>4.3</v>
      </c>
      <c r="AG269" s="5">
        <v>0.3</v>
      </c>
      <c r="AH269" s="5">
        <v>1.4</v>
      </c>
      <c r="AI269" s="5">
        <v>5.0999999999999996</v>
      </c>
      <c r="AJ269" s="5">
        <v>3.3</v>
      </c>
      <c r="AK269" s="5">
        <v>7.8</v>
      </c>
      <c r="AL269" s="5">
        <v>2.8</v>
      </c>
      <c r="AM269" s="5">
        <v>0</v>
      </c>
      <c r="AN269" s="5">
        <v>7.3</v>
      </c>
      <c r="AO269" s="5">
        <v>7.3</v>
      </c>
      <c r="AP269" s="5">
        <v>0</v>
      </c>
      <c r="AQ269" s="5">
        <v>1.4</v>
      </c>
      <c r="AR269" s="5">
        <v>0.9</v>
      </c>
      <c r="AS269" s="5">
        <v>0</v>
      </c>
      <c r="AT269" s="5">
        <v>0</v>
      </c>
      <c r="AU269" s="5">
        <v>4</v>
      </c>
      <c r="AV269" s="5">
        <v>0</v>
      </c>
      <c r="AW269" s="5">
        <v>6.5</v>
      </c>
      <c r="AX269" s="5">
        <v>3</v>
      </c>
      <c r="AY269" s="5">
        <v>20.5</v>
      </c>
      <c r="AZ269" s="5">
        <v>1</v>
      </c>
      <c r="BA269" s="5">
        <v>6.8</v>
      </c>
      <c r="BB269" s="5">
        <v>13.5</v>
      </c>
      <c r="BC269" s="5">
        <v>2.9</v>
      </c>
      <c r="BD269" s="5">
        <v>2.7</v>
      </c>
      <c r="BE269" s="5">
        <v>5</v>
      </c>
      <c r="BF269" s="5">
        <v>2.1</v>
      </c>
      <c r="BG269" s="5">
        <v>0</v>
      </c>
      <c r="BH269" s="5">
        <v>13.3</v>
      </c>
      <c r="BI269" s="5">
        <v>29.5</v>
      </c>
      <c r="BJ269" s="5">
        <v>9.6</v>
      </c>
      <c r="BK269" s="5">
        <v>14.5</v>
      </c>
      <c r="BL269" s="5">
        <v>0.5</v>
      </c>
      <c r="BM269" s="5">
        <v>19.899999999999999</v>
      </c>
      <c r="BN269" s="5">
        <v>6.3</v>
      </c>
      <c r="BO269" s="5">
        <v>3.1</v>
      </c>
      <c r="BP269" s="5">
        <v>0.6</v>
      </c>
      <c r="BQ269" s="5">
        <v>3.1</v>
      </c>
      <c r="BR269" s="5">
        <v>2.4</v>
      </c>
      <c r="BS269" s="5">
        <v>8.3000000000000007</v>
      </c>
      <c r="BT269" s="5">
        <v>7.1</v>
      </c>
      <c r="BU269" s="5">
        <v>17.7</v>
      </c>
      <c r="BV269" s="5">
        <v>7.6</v>
      </c>
      <c r="BW269" s="5">
        <v>10.199999999999999</v>
      </c>
      <c r="BX269" s="5">
        <v>16.600000000000001</v>
      </c>
      <c r="BY269" s="5">
        <v>8.1999999999999993</v>
      </c>
      <c r="BZ269" s="5">
        <v>1.4</v>
      </c>
      <c r="CA269" s="5">
        <v>0</v>
      </c>
      <c r="CB269" s="5">
        <v>1</v>
      </c>
      <c r="CC269" s="5">
        <v>5.6</v>
      </c>
      <c r="CD269" s="5">
        <v>12</v>
      </c>
      <c r="CE269" s="4">
        <v>20.5</v>
      </c>
      <c r="CF269" s="4">
        <v>10.1</v>
      </c>
      <c r="CG269" s="4">
        <v>9</v>
      </c>
      <c r="CH269" s="4">
        <v>19.600000000000001</v>
      </c>
      <c r="CI269" s="4">
        <v>9.9</v>
      </c>
      <c r="CJ269" s="4"/>
      <c r="CK269" s="13"/>
      <c r="CL269" s="13"/>
      <c r="CM269" s="13"/>
      <c r="CN269" s="13"/>
    </row>
    <row r="270" spans="1:92" x14ac:dyDescent="0.25">
      <c r="A270" s="1" t="s">
        <v>42</v>
      </c>
      <c r="B270" s="12">
        <f t="shared" si="135"/>
        <v>30.578048780487812</v>
      </c>
      <c r="C270" s="12">
        <f t="shared" si="134"/>
        <v>36.163333333333334</v>
      </c>
      <c r="D270" s="9" t="s">
        <v>215</v>
      </c>
      <c r="E270" s="5">
        <v>23.8</v>
      </c>
      <c r="F270" s="5">
        <v>25.7</v>
      </c>
      <c r="G270" s="5">
        <v>9</v>
      </c>
      <c r="H270" s="5">
        <v>32.1</v>
      </c>
      <c r="I270" s="5">
        <v>22.9</v>
      </c>
      <c r="J270" s="5">
        <v>18.899999999999999</v>
      </c>
      <c r="K270" s="5">
        <v>17.3</v>
      </c>
      <c r="L270" s="5">
        <v>29.8</v>
      </c>
      <c r="M270" s="5">
        <v>19.3</v>
      </c>
      <c r="N270" s="5">
        <v>17.3</v>
      </c>
      <c r="O270" s="5">
        <v>28.3</v>
      </c>
      <c r="P270" s="5">
        <v>46.5</v>
      </c>
      <c r="Q270" s="5">
        <v>14.8</v>
      </c>
      <c r="R270" s="5">
        <v>39.1</v>
      </c>
      <c r="S270" s="5">
        <v>47.3</v>
      </c>
      <c r="T270" s="5">
        <v>6.3</v>
      </c>
      <c r="U270" s="5">
        <v>5.2</v>
      </c>
      <c r="V270" s="5">
        <v>7.3</v>
      </c>
      <c r="W270" s="5">
        <v>11.1</v>
      </c>
      <c r="X270" s="5">
        <v>7.4</v>
      </c>
      <c r="Y270" s="5">
        <v>33.4</v>
      </c>
      <c r="Z270" s="5">
        <v>91.2</v>
      </c>
      <c r="AA270" s="5">
        <v>36.799999999999997</v>
      </c>
      <c r="AB270" s="5">
        <v>20.7</v>
      </c>
      <c r="AC270" s="5">
        <v>60.4</v>
      </c>
      <c r="AD270" s="5">
        <v>30.6</v>
      </c>
      <c r="AE270" s="5">
        <v>21</v>
      </c>
      <c r="AF270" s="5">
        <v>6.9</v>
      </c>
      <c r="AG270" s="5">
        <v>13.4</v>
      </c>
      <c r="AH270" s="5">
        <v>0</v>
      </c>
      <c r="AI270" s="5">
        <v>55.1</v>
      </c>
      <c r="AJ270" s="5">
        <v>18</v>
      </c>
      <c r="AK270" s="5">
        <v>73.400000000000006</v>
      </c>
      <c r="AL270" s="5">
        <v>46.3</v>
      </c>
      <c r="AM270" s="5">
        <v>5.4</v>
      </c>
      <c r="AN270" s="5">
        <v>10.5</v>
      </c>
      <c r="AO270" s="5">
        <v>17.100000000000001</v>
      </c>
      <c r="AP270" s="5">
        <v>22.8</v>
      </c>
      <c r="AQ270" s="5">
        <v>14.9</v>
      </c>
      <c r="AR270" s="5">
        <v>10.5</v>
      </c>
      <c r="AS270" s="5">
        <v>22.8</v>
      </c>
      <c r="AT270" s="5">
        <v>43.9</v>
      </c>
      <c r="AU270" s="5">
        <v>23.1</v>
      </c>
      <c r="AV270" s="5">
        <v>6</v>
      </c>
      <c r="AW270" s="5">
        <v>5.7</v>
      </c>
      <c r="AX270" s="5">
        <v>66.5</v>
      </c>
      <c r="AY270" s="5">
        <v>19.399999999999999</v>
      </c>
      <c r="AZ270" s="5">
        <v>20.2</v>
      </c>
      <c r="BA270" s="5">
        <v>17.8</v>
      </c>
      <c r="BB270" s="5">
        <v>30.4</v>
      </c>
      <c r="BC270" s="5">
        <v>44.8</v>
      </c>
      <c r="BD270" s="5">
        <v>29.5</v>
      </c>
      <c r="BE270" s="5">
        <v>45.9</v>
      </c>
      <c r="BF270" s="5">
        <v>32.9</v>
      </c>
      <c r="BG270" s="5">
        <v>14.6</v>
      </c>
      <c r="BH270" s="5">
        <v>70.3</v>
      </c>
      <c r="BI270" s="5">
        <v>31.5</v>
      </c>
      <c r="BJ270" s="5">
        <v>18.8</v>
      </c>
      <c r="BK270" s="5">
        <v>54.9</v>
      </c>
      <c r="BL270" s="5">
        <v>21.7</v>
      </c>
      <c r="BM270" s="5">
        <v>22.6</v>
      </c>
      <c r="BN270" s="5">
        <v>47</v>
      </c>
      <c r="BO270" s="5">
        <v>21.5</v>
      </c>
      <c r="BP270" s="5">
        <v>35.1</v>
      </c>
      <c r="BQ270" s="5">
        <v>20.5</v>
      </c>
      <c r="BR270" s="5">
        <v>52.6</v>
      </c>
      <c r="BS270" s="5">
        <v>58.6</v>
      </c>
      <c r="BT270" s="5">
        <v>77</v>
      </c>
      <c r="BU270" s="5">
        <v>31.9</v>
      </c>
      <c r="BV270" s="5">
        <v>52.2</v>
      </c>
      <c r="BW270" s="5">
        <v>28.3</v>
      </c>
      <c r="BX270" s="5">
        <v>25.9</v>
      </c>
      <c r="BY270" s="5">
        <v>71.400000000000006</v>
      </c>
      <c r="BZ270" s="5">
        <v>15.4</v>
      </c>
      <c r="CA270" s="5">
        <v>20.8</v>
      </c>
      <c r="CB270" s="5">
        <v>11.7</v>
      </c>
      <c r="CC270" s="5">
        <v>38.200000000000003</v>
      </c>
      <c r="CD270" s="5">
        <v>30.6</v>
      </c>
      <c r="CE270" s="4">
        <v>84.8</v>
      </c>
      <c r="CF270" s="4">
        <v>46.5</v>
      </c>
      <c r="CG270" s="4">
        <v>32.799999999999997</v>
      </c>
      <c r="CH270" s="4">
        <v>43.5</v>
      </c>
      <c r="CI270" s="4">
        <v>46.3</v>
      </c>
      <c r="CJ270" s="4"/>
      <c r="CK270" s="13"/>
      <c r="CL270" s="13"/>
      <c r="CM270" s="13"/>
      <c r="CN270" s="13"/>
    </row>
    <row r="271" spans="1:92" x14ac:dyDescent="0.25">
      <c r="A271" s="1" t="s">
        <v>43</v>
      </c>
      <c r="B271" s="12">
        <f t="shared" si="135"/>
        <v>84.943902439024356</v>
      </c>
      <c r="C271" s="12">
        <f t="shared" si="134"/>
        <v>92.98</v>
      </c>
      <c r="D271" s="9" t="s">
        <v>321</v>
      </c>
      <c r="E271" s="5">
        <v>63.3</v>
      </c>
      <c r="F271" s="5">
        <v>79.2</v>
      </c>
      <c r="G271" s="5">
        <v>49</v>
      </c>
      <c r="H271" s="5">
        <v>75</v>
      </c>
      <c r="I271" s="5">
        <v>115.8</v>
      </c>
      <c r="J271" s="5">
        <v>110.3</v>
      </c>
      <c r="K271" s="5">
        <v>73.099999999999994</v>
      </c>
      <c r="L271" s="5">
        <v>88.1</v>
      </c>
      <c r="M271" s="5">
        <v>79</v>
      </c>
      <c r="N271" s="5">
        <v>68.599999999999994</v>
      </c>
      <c r="O271" s="5">
        <v>71.3</v>
      </c>
      <c r="P271" s="5">
        <v>62.5</v>
      </c>
      <c r="Q271" s="5">
        <v>51.7</v>
      </c>
      <c r="R271" s="5">
        <v>73.099999999999994</v>
      </c>
      <c r="S271" s="5">
        <v>94.1</v>
      </c>
      <c r="T271" s="5">
        <v>82.7</v>
      </c>
      <c r="U271" s="5">
        <v>86.3</v>
      </c>
      <c r="V271" s="5">
        <v>25.5</v>
      </c>
      <c r="W271" s="5">
        <v>34.799999999999997</v>
      </c>
      <c r="X271" s="5">
        <v>101.5</v>
      </c>
      <c r="Y271" s="5">
        <v>46.9</v>
      </c>
      <c r="Z271" s="5">
        <v>173.6</v>
      </c>
      <c r="AA271" s="5">
        <v>102.2</v>
      </c>
      <c r="AB271" s="5">
        <v>114.9</v>
      </c>
      <c r="AC271" s="5">
        <v>118.9</v>
      </c>
      <c r="AD271" s="5">
        <v>72.400000000000006</v>
      </c>
      <c r="AE271" s="5">
        <v>39.700000000000003</v>
      </c>
      <c r="AF271" s="5">
        <v>37.700000000000003</v>
      </c>
      <c r="AG271" s="5">
        <v>86.6</v>
      </c>
      <c r="AH271" s="5">
        <v>39</v>
      </c>
      <c r="AI271" s="5">
        <v>79.5</v>
      </c>
      <c r="AJ271" s="5">
        <v>90.3</v>
      </c>
      <c r="AK271" s="5">
        <v>68.8</v>
      </c>
      <c r="AL271" s="5">
        <v>68.2</v>
      </c>
      <c r="AM271" s="5">
        <v>82.7</v>
      </c>
      <c r="AN271" s="5">
        <v>63.7</v>
      </c>
      <c r="AO271" s="5">
        <v>61.7</v>
      </c>
      <c r="AP271" s="5">
        <v>40.200000000000003</v>
      </c>
      <c r="AQ271" s="5">
        <v>93.1</v>
      </c>
      <c r="AR271" s="5">
        <v>58.1</v>
      </c>
      <c r="AS271" s="5">
        <v>56.7</v>
      </c>
      <c r="AT271" s="5">
        <v>100.3</v>
      </c>
      <c r="AU271" s="5">
        <v>95.1</v>
      </c>
      <c r="AV271" s="5">
        <v>51.8</v>
      </c>
      <c r="AW271" s="5">
        <v>67.8</v>
      </c>
      <c r="AX271" s="5">
        <v>65.599999999999994</v>
      </c>
      <c r="AY271" s="5">
        <v>52.8</v>
      </c>
      <c r="AZ271" s="5">
        <v>64.599999999999994</v>
      </c>
      <c r="BA271" s="5">
        <v>133.80000000000001</v>
      </c>
      <c r="BB271" s="5">
        <v>43.2</v>
      </c>
      <c r="BC271" s="5">
        <v>80.2</v>
      </c>
      <c r="BD271" s="5">
        <v>83.9</v>
      </c>
      <c r="BE271" s="5">
        <v>73.900000000000006</v>
      </c>
      <c r="BF271" s="5">
        <v>115.9</v>
      </c>
      <c r="BG271" s="5">
        <v>86.8</v>
      </c>
      <c r="BH271" s="5">
        <v>106.4</v>
      </c>
      <c r="BI271" s="5">
        <v>43.3</v>
      </c>
      <c r="BJ271" s="5">
        <v>109.3</v>
      </c>
      <c r="BK271" s="5">
        <v>109.4</v>
      </c>
      <c r="BL271" s="5">
        <v>101.2</v>
      </c>
      <c r="BM271" s="5">
        <v>82.3</v>
      </c>
      <c r="BN271" s="5">
        <v>134.69999999999999</v>
      </c>
      <c r="BO271" s="5">
        <v>57.9</v>
      </c>
      <c r="BP271" s="5">
        <v>78.3</v>
      </c>
      <c r="BQ271" s="5">
        <v>69.900000000000006</v>
      </c>
      <c r="BR271" s="5">
        <v>94.5</v>
      </c>
      <c r="BS271" s="5">
        <v>128</v>
      </c>
      <c r="BT271" s="5">
        <v>147.19999999999999</v>
      </c>
      <c r="BU271" s="5">
        <v>96.8</v>
      </c>
      <c r="BV271" s="5">
        <v>114.1</v>
      </c>
      <c r="BW271" s="5">
        <v>119.3</v>
      </c>
      <c r="BX271" s="5">
        <v>87.2</v>
      </c>
      <c r="BY271" s="5">
        <v>144.19999999999999</v>
      </c>
      <c r="BZ271" s="5">
        <v>96.9</v>
      </c>
      <c r="CA271" s="5">
        <v>69.400000000000006</v>
      </c>
      <c r="CB271" s="5">
        <v>87.1</v>
      </c>
      <c r="CC271" s="5">
        <v>102.4</v>
      </c>
      <c r="CD271" s="5">
        <v>122.7</v>
      </c>
      <c r="CE271" s="4">
        <v>134.80000000000001</v>
      </c>
      <c r="CF271" s="4">
        <v>102.4</v>
      </c>
      <c r="CG271" s="4">
        <v>102.4</v>
      </c>
      <c r="CH271" s="4">
        <v>127.8</v>
      </c>
      <c r="CI271" s="4">
        <v>107.1</v>
      </c>
      <c r="CJ271" s="4"/>
      <c r="CK271" s="13"/>
      <c r="CL271" s="13"/>
      <c r="CM271" s="13"/>
      <c r="CN271" s="13"/>
    </row>
    <row r="272" spans="1:92" x14ac:dyDescent="0.25">
      <c r="A272" s="1" t="s">
        <v>44</v>
      </c>
      <c r="B272" s="12">
        <f t="shared" si="135"/>
        <v>91.071794871794893</v>
      </c>
      <c r="C272" s="12">
        <f t="shared" si="134"/>
        <v>92.207142857142841</v>
      </c>
      <c r="D272" s="9" t="s">
        <v>322</v>
      </c>
      <c r="E272" s="5">
        <v>31.5</v>
      </c>
      <c r="F272" s="5">
        <v>33</v>
      </c>
      <c r="G272" s="5">
        <v>74.8</v>
      </c>
      <c r="H272" s="5">
        <v>79.400000000000006</v>
      </c>
      <c r="I272" s="5">
        <v>66</v>
      </c>
      <c r="J272" s="5">
        <v>107.9</v>
      </c>
      <c r="K272" s="5">
        <v>63.4</v>
      </c>
      <c r="L272" s="5">
        <v>66.099999999999994</v>
      </c>
      <c r="M272" s="5">
        <v>65.900000000000006</v>
      </c>
      <c r="N272" s="5">
        <v>54.1</v>
      </c>
      <c r="O272" s="5">
        <v>59.8</v>
      </c>
      <c r="P272" s="5">
        <v>47</v>
      </c>
      <c r="Q272" s="5">
        <v>49.5</v>
      </c>
      <c r="R272" s="5">
        <v>79.400000000000006</v>
      </c>
      <c r="S272" s="5">
        <v>57.1</v>
      </c>
      <c r="T272" s="5">
        <v>72.3</v>
      </c>
      <c r="U272" s="5">
        <v>75.400000000000006</v>
      </c>
      <c r="V272" s="5">
        <v>39.4</v>
      </c>
      <c r="W272" s="5">
        <v>38.299999999999997</v>
      </c>
      <c r="X272" s="5">
        <v>84.8</v>
      </c>
      <c r="Y272" s="5">
        <v>59.7</v>
      </c>
      <c r="Z272" s="5"/>
      <c r="AA272" s="5">
        <v>46.4</v>
      </c>
      <c r="AB272" s="5">
        <v>66.3</v>
      </c>
      <c r="AC272" s="5">
        <v>124</v>
      </c>
      <c r="AD272" s="5">
        <v>52.6</v>
      </c>
      <c r="AE272" s="5">
        <v>78.8</v>
      </c>
      <c r="AF272" s="5">
        <v>47.1</v>
      </c>
      <c r="AG272" s="5">
        <v>76.2</v>
      </c>
      <c r="AH272" s="5">
        <v>67.8</v>
      </c>
      <c r="AI272" s="5">
        <v>125.6</v>
      </c>
      <c r="AJ272" s="5">
        <v>44.8</v>
      </c>
      <c r="AK272" s="5">
        <v>31.6</v>
      </c>
      <c r="AL272" s="5">
        <v>49</v>
      </c>
      <c r="AM272" s="5">
        <v>104.8</v>
      </c>
      <c r="AN272" s="5">
        <v>88</v>
      </c>
      <c r="AO272" s="5">
        <v>38.4</v>
      </c>
      <c r="AP272" s="5">
        <v>73.3</v>
      </c>
      <c r="AQ272" s="5">
        <v>36.5</v>
      </c>
      <c r="AR272" s="5">
        <v>35.9</v>
      </c>
      <c r="AS272" s="5">
        <v>121.3</v>
      </c>
      <c r="AT272" s="5">
        <v>72.7</v>
      </c>
      <c r="AU272" s="5">
        <v>82.4</v>
      </c>
      <c r="AV272" s="5">
        <v>48.5</v>
      </c>
      <c r="AW272" s="5">
        <v>118.3</v>
      </c>
      <c r="AX272" s="5">
        <v>57.5</v>
      </c>
      <c r="AY272" s="5">
        <v>83.6</v>
      </c>
      <c r="AZ272" s="5">
        <v>80.099999999999994</v>
      </c>
      <c r="BA272" s="5">
        <v>62.8</v>
      </c>
      <c r="BB272" s="5">
        <v>112.5</v>
      </c>
      <c r="BC272" s="5">
        <v>84.8</v>
      </c>
      <c r="BD272" s="5">
        <v>85.3</v>
      </c>
      <c r="BE272" s="5">
        <v>68.599999999999994</v>
      </c>
      <c r="BF272" s="5">
        <v>124.9</v>
      </c>
      <c r="BG272" s="5">
        <v>94.5</v>
      </c>
      <c r="BH272" s="5">
        <v>87.4</v>
      </c>
      <c r="BI272" s="5">
        <v>85</v>
      </c>
      <c r="BJ272" s="5">
        <v>108.1</v>
      </c>
      <c r="BK272" s="5">
        <v>50.6</v>
      </c>
      <c r="BL272" s="5">
        <v>98.7</v>
      </c>
      <c r="BM272" s="5">
        <v>124.6</v>
      </c>
      <c r="BN272" s="5">
        <v>127.6</v>
      </c>
      <c r="BO272" s="5">
        <v>103.8</v>
      </c>
      <c r="BP272" s="5">
        <v>65.099999999999994</v>
      </c>
      <c r="BQ272" s="5">
        <v>76.7</v>
      </c>
      <c r="BR272" s="5">
        <v>90.8</v>
      </c>
      <c r="BS272" s="5">
        <v>111.1</v>
      </c>
      <c r="BT272" s="5"/>
      <c r="BU272" s="5">
        <v>123</v>
      </c>
      <c r="BV272" s="5">
        <v>77.400000000000006</v>
      </c>
      <c r="BW272" s="5">
        <v>87.4</v>
      </c>
      <c r="BX272" s="5">
        <v>89.6</v>
      </c>
      <c r="BY272" s="5"/>
      <c r="BZ272" s="5">
        <v>102</v>
      </c>
      <c r="CA272" s="5">
        <v>100.2</v>
      </c>
      <c r="CB272" s="5">
        <v>123.9</v>
      </c>
      <c r="CC272" s="5">
        <v>1008</v>
      </c>
      <c r="CD272" s="5">
        <v>129.5</v>
      </c>
      <c r="CE272" s="4"/>
      <c r="CF272" s="4">
        <v>105.7</v>
      </c>
      <c r="CG272" s="4">
        <v>118.5</v>
      </c>
      <c r="CH272" s="4">
        <v>119.2</v>
      </c>
      <c r="CI272" s="4">
        <v>113.2</v>
      </c>
      <c r="CJ272" s="4"/>
      <c r="CK272" s="13"/>
      <c r="CL272" s="13"/>
      <c r="CM272" s="13"/>
      <c r="CN272" s="13"/>
    </row>
    <row r="273" spans="1:92" x14ac:dyDescent="0.25">
      <c r="A273" s="1" t="s">
        <v>45</v>
      </c>
      <c r="B273" s="12">
        <f t="shared" si="135"/>
        <v>17.932608695652174</v>
      </c>
      <c r="C273" s="12">
        <f>AVERAGE(AW273:BZ273)</f>
        <v>22.054545454545458</v>
      </c>
      <c r="D273" s="9" t="s">
        <v>235</v>
      </c>
      <c r="E273" s="5">
        <v>21.7</v>
      </c>
      <c r="F273" s="5">
        <v>13</v>
      </c>
      <c r="G273" s="5">
        <v>5.9</v>
      </c>
      <c r="H273" s="5">
        <v>36.299999999999997</v>
      </c>
      <c r="I273" s="5"/>
      <c r="J273" s="5"/>
      <c r="K273" s="5">
        <v>13.3</v>
      </c>
      <c r="L273" s="5">
        <v>35.1</v>
      </c>
      <c r="M273" s="5">
        <v>3.5</v>
      </c>
      <c r="N273" s="5">
        <v>14.7</v>
      </c>
      <c r="O273" s="5">
        <v>11.5</v>
      </c>
      <c r="P273" s="5">
        <v>9.6</v>
      </c>
      <c r="Q273" s="5">
        <v>28.9</v>
      </c>
      <c r="R273" s="5">
        <v>15.2</v>
      </c>
      <c r="S273" s="5">
        <v>15.5</v>
      </c>
      <c r="T273" s="5">
        <v>18.5</v>
      </c>
      <c r="U273" s="5">
        <v>23.9</v>
      </c>
      <c r="V273" s="5">
        <v>8.4</v>
      </c>
      <c r="W273" s="5">
        <v>20.6</v>
      </c>
      <c r="X273" s="5"/>
      <c r="Y273" s="5">
        <v>40</v>
      </c>
      <c r="Z273" s="5"/>
      <c r="AA273" s="5">
        <v>5.4</v>
      </c>
      <c r="AB273" s="5"/>
      <c r="AC273" s="5"/>
      <c r="AD273" s="5">
        <v>13.8</v>
      </c>
      <c r="AE273" s="5">
        <v>43.4</v>
      </c>
      <c r="AF273" s="5">
        <v>0.3</v>
      </c>
      <c r="AG273" s="5">
        <v>1.1000000000000001</v>
      </c>
      <c r="AH273" s="5">
        <v>17</v>
      </c>
      <c r="AI273" s="5"/>
      <c r="AJ273" s="5">
        <v>10.5</v>
      </c>
      <c r="AK273" s="5">
        <v>10.7</v>
      </c>
      <c r="AL273" s="5">
        <v>1.5</v>
      </c>
      <c r="AM273" s="5">
        <v>3.4</v>
      </c>
      <c r="AN273" s="5">
        <v>12.1</v>
      </c>
      <c r="AO273" s="5">
        <v>14.5</v>
      </c>
      <c r="AP273" s="5">
        <v>39.200000000000003</v>
      </c>
      <c r="AQ273" s="5">
        <v>5.3</v>
      </c>
      <c r="AR273" s="5">
        <v>13.5</v>
      </c>
      <c r="AS273" s="5"/>
      <c r="AT273" s="5"/>
      <c r="AU273" s="5"/>
      <c r="AV273" s="5">
        <v>6</v>
      </c>
      <c r="AW273" s="5">
        <v>29</v>
      </c>
      <c r="AX273" s="5">
        <v>23.2</v>
      </c>
      <c r="AY273" s="5">
        <v>11.9</v>
      </c>
      <c r="AZ273" s="5">
        <v>17.2</v>
      </c>
      <c r="BA273" s="5"/>
      <c r="BB273" s="5">
        <v>29.3</v>
      </c>
      <c r="BC273" s="5"/>
      <c r="BD273" s="5"/>
      <c r="BE273" s="5">
        <v>24.6</v>
      </c>
      <c r="BF273" s="5"/>
      <c r="BG273" s="5">
        <v>17.7</v>
      </c>
      <c r="BH273" s="5"/>
      <c r="BI273" s="5">
        <v>33.4</v>
      </c>
      <c r="BJ273" s="5"/>
      <c r="BK273" s="5"/>
      <c r="BL273" s="5"/>
      <c r="BM273" s="5"/>
      <c r="BN273" s="5"/>
      <c r="BO273" s="5">
        <v>16.5</v>
      </c>
      <c r="BP273" s="5">
        <v>24.9</v>
      </c>
      <c r="BQ273" s="5">
        <v>14.9</v>
      </c>
      <c r="BR273" s="5"/>
      <c r="BS273" s="5"/>
      <c r="BT273" s="5"/>
      <c r="BU273" s="5"/>
      <c r="BV273" s="5"/>
      <c r="BW273" s="5"/>
      <c r="BX273" s="5"/>
      <c r="BY273" s="5"/>
      <c r="BZ273" s="5"/>
      <c r="CA273" s="5">
        <v>49</v>
      </c>
      <c r="CB273" s="5"/>
      <c r="CC273" s="5"/>
      <c r="CD273" s="5"/>
      <c r="CE273" s="4"/>
      <c r="CF273" s="4"/>
      <c r="CG273" s="4"/>
      <c r="CH273" s="4"/>
      <c r="CI273" s="4"/>
      <c r="CJ273" s="4"/>
      <c r="CK273" s="13"/>
      <c r="CL273" s="13"/>
      <c r="CM273" s="13"/>
      <c r="CN273" s="13"/>
    </row>
    <row r="274" spans="1:92" ht="15.75" thickBot="1" x14ac:dyDescent="0.3">
      <c r="A274" s="1"/>
      <c r="B274" s="12"/>
      <c r="C274" s="12"/>
      <c r="D274" s="9"/>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row>
    <row r="275" spans="1:92" s="38" customFormat="1" ht="30" customHeight="1" thickBot="1" x14ac:dyDescent="0.3">
      <c r="A275" s="35" t="s">
        <v>71</v>
      </c>
      <c r="B275" s="35" t="s">
        <v>76</v>
      </c>
      <c r="C275" s="35" t="s">
        <v>129</v>
      </c>
      <c r="D275" s="35" t="s">
        <v>76</v>
      </c>
      <c r="E275" s="34" t="s">
        <v>76</v>
      </c>
      <c r="F275" s="34" t="s">
        <v>76</v>
      </c>
      <c r="G275" s="34" t="s">
        <v>76</v>
      </c>
      <c r="H275" s="34" t="s">
        <v>80</v>
      </c>
      <c r="I275" s="34" t="s">
        <v>82</v>
      </c>
      <c r="J275" s="34" t="s">
        <v>84</v>
      </c>
      <c r="K275" s="34" t="s">
        <v>76</v>
      </c>
      <c r="L275" s="34" t="s">
        <v>85</v>
      </c>
      <c r="M275" s="34" t="s">
        <v>76</v>
      </c>
      <c r="N275" s="34" t="s">
        <v>76</v>
      </c>
      <c r="O275" s="34" t="s">
        <v>76</v>
      </c>
      <c r="P275" s="34" t="s">
        <v>76</v>
      </c>
      <c r="Q275" s="34" t="s">
        <v>76</v>
      </c>
      <c r="R275" s="34" t="s">
        <v>90</v>
      </c>
      <c r="S275" s="34" t="s">
        <v>90</v>
      </c>
      <c r="T275" s="34" t="s">
        <v>76</v>
      </c>
      <c r="U275" s="34" t="s">
        <v>76</v>
      </c>
      <c r="V275" s="34" t="s">
        <v>76</v>
      </c>
      <c r="W275" s="34" t="s">
        <v>76</v>
      </c>
      <c r="X275" s="34" t="s">
        <v>82</v>
      </c>
      <c r="Y275" s="34" t="s">
        <v>76</v>
      </c>
      <c r="Z275" s="34" t="s">
        <v>97</v>
      </c>
      <c r="AA275" s="34" t="s">
        <v>76</v>
      </c>
      <c r="AB275" s="34" t="s">
        <v>99</v>
      </c>
      <c r="AC275" s="34" t="s">
        <v>101</v>
      </c>
      <c r="AD275" s="34" t="s">
        <v>76</v>
      </c>
      <c r="AE275" s="34" t="s">
        <v>76</v>
      </c>
      <c r="AF275" s="34" t="s">
        <v>76</v>
      </c>
      <c r="AG275" s="34" t="s">
        <v>76</v>
      </c>
      <c r="AH275" s="34" t="s">
        <v>76</v>
      </c>
      <c r="AI275" s="34" t="s">
        <v>84</v>
      </c>
      <c r="AJ275" s="34" t="s">
        <v>76</v>
      </c>
      <c r="AK275" s="34" t="s">
        <v>76</v>
      </c>
      <c r="AL275" s="34" t="s">
        <v>76</v>
      </c>
      <c r="AM275" s="34" t="s">
        <v>76</v>
      </c>
      <c r="AN275" s="34" t="s">
        <v>76</v>
      </c>
      <c r="AO275" s="34" t="s">
        <v>76</v>
      </c>
      <c r="AP275" s="34" t="s">
        <v>76</v>
      </c>
      <c r="AQ275" s="34" t="s">
        <v>76</v>
      </c>
      <c r="AR275" s="34" t="s">
        <v>76</v>
      </c>
      <c r="AS275" s="34" t="s">
        <v>107</v>
      </c>
      <c r="AT275" s="34" t="s">
        <v>108</v>
      </c>
      <c r="AU275" s="34" t="s">
        <v>109</v>
      </c>
      <c r="AV275" s="34" t="s">
        <v>76</v>
      </c>
      <c r="AW275" s="34" t="s">
        <v>111</v>
      </c>
      <c r="AX275" s="34" t="s">
        <v>112</v>
      </c>
      <c r="AY275" s="34" t="s">
        <v>76</v>
      </c>
      <c r="AZ275" s="34" t="s">
        <v>76</v>
      </c>
      <c r="BA275" s="34" t="s">
        <v>115</v>
      </c>
      <c r="BB275" s="34" t="s">
        <v>111</v>
      </c>
      <c r="BC275" s="34" t="s">
        <v>117</v>
      </c>
      <c r="BD275" s="34" t="s">
        <v>118</v>
      </c>
      <c r="BE275" s="34" t="s">
        <v>85</v>
      </c>
      <c r="BF275" s="34" t="s">
        <v>119</v>
      </c>
      <c r="BG275" s="34" t="s">
        <v>120</v>
      </c>
      <c r="BH275" s="34" t="s">
        <v>101</v>
      </c>
      <c r="BI275" s="34" t="s">
        <v>112</v>
      </c>
      <c r="BJ275" s="34" t="s">
        <v>122</v>
      </c>
      <c r="BK275" s="34" t="s">
        <v>123</v>
      </c>
      <c r="BL275" s="34" t="s">
        <v>82</v>
      </c>
      <c r="BM275" s="34" t="s">
        <v>115</v>
      </c>
      <c r="BN275" s="34" t="s">
        <v>101</v>
      </c>
      <c r="BO275" s="34" t="s">
        <v>125</v>
      </c>
      <c r="BP275" s="34" t="s">
        <v>126</v>
      </c>
      <c r="BQ275" s="34" t="s">
        <v>76</v>
      </c>
      <c r="BR275" s="34" t="s">
        <v>128</v>
      </c>
      <c r="BS275" s="34" t="s">
        <v>129</v>
      </c>
      <c r="BT275" s="34" t="s">
        <v>130</v>
      </c>
      <c r="BU275" s="34" t="s">
        <v>131</v>
      </c>
      <c r="BV275" s="34" t="s">
        <v>132</v>
      </c>
      <c r="BW275" s="34" t="s">
        <v>133</v>
      </c>
      <c r="BX275" s="34" t="s">
        <v>134</v>
      </c>
      <c r="BY275" s="34" t="s">
        <v>117</v>
      </c>
      <c r="BZ275" s="34" t="s">
        <v>136</v>
      </c>
      <c r="CA275" s="34" t="s">
        <v>137</v>
      </c>
      <c r="CB275" s="34" t="s">
        <v>138</v>
      </c>
      <c r="CC275" s="34" t="s">
        <v>133</v>
      </c>
      <c r="CD275" s="34" t="s">
        <v>150</v>
      </c>
      <c r="CE275" s="58" t="s">
        <v>153</v>
      </c>
      <c r="CF275" s="58" t="s">
        <v>84</v>
      </c>
      <c r="CG275" s="58" t="s">
        <v>233</v>
      </c>
      <c r="CH275" s="58" t="s">
        <v>101</v>
      </c>
      <c r="CI275" s="58" t="s">
        <v>123</v>
      </c>
      <c r="CJ275" s="58"/>
      <c r="CK275" s="59"/>
      <c r="CL275" s="59"/>
      <c r="CM275" s="59"/>
      <c r="CN275" s="59"/>
    </row>
    <row r="276" spans="1:92" s="10" customFormat="1" x14ac:dyDescent="0.25">
      <c r="A276" s="3"/>
      <c r="B276" s="3">
        <f>AVERAGE(E276:CH276)</f>
        <v>284.85365853658539</v>
      </c>
      <c r="C276" s="3">
        <f>AVERAGE(AW276:BZ276)</f>
        <v>244.03333333333333</v>
      </c>
      <c r="D276" s="9" t="s">
        <v>323</v>
      </c>
      <c r="E276" s="3">
        <v>365</v>
      </c>
      <c r="F276" s="3">
        <v>365</v>
      </c>
      <c r="G276" s="3">
        <v>365</v>
      </c>
      <c r="H276" s="3">
        <v>254</v>
      </c>
      <c r="I276" s="3">
        <v>238</v>
      </c>
      <c r="J276" s="3">
        <v>226</v>
      </c>
      <c r="K276" s="3">
        <v>365</v>
      </c>
      <c r="L276" s="3">
        <v>252</v>
      </c>
      <c r="M276" s="3">
        <v>365</v>
      </c>
      <c r="N276" s="3">
        <v>365</v>
      </c>
      <c r="O276" s="3">
        <v>365</v>
      </c>
      <c r="P276" s="3">
        <v>365</v>
      </c>
      <c r="Q276" s="3">
        <v>365</v>
      </c>
      <c r="R276" s="3">
        <v>246</v>
      </c>
      <c r="S276" s="3">
        <v>246</v>
      </c>
      <c r="T276" s="3">
        <v>365</v>
      </c>
      <c r="U276" s="3">
        <v>365</v>
      </c>
      <c r="V276" s="3">
        <v>365</v>
      </c>
      <c r="W276" s="3">
        <v>365</v>
      </c>
      <c r="X276" s="3">
        <v>239</v>
      </c>
      <c r="Y276" s="3">
        <v>365</v>
      </c>
      <c r="Z276" s="3">
        <v>196</v>
      </c>
      <c r="AA276" s="3">
        <v>365</v>
      </c>
      <c r="AB276" s="3">
        <v>233</v>
      </c>
      <c r="AC276" s="3">
        <v>215</v>
      </c>
      <c r="AD276" s="3">
        <v>365</v>
      </c>
      <c r="AE276" s="3">
        <v>365</v>
      </c>
      <c r="AF276" s="3">
        <v>365</v>
      </c>
      <c r="AG276" s="3">
        <v>365</v>
      </c>
      <c r="AH276" s="3">
        <v>365</v>
      </c>
      <c r="AI276" s="3">
        <v>226</v>
      </c>
      <c r="AJ276" s="3">
        <v>365</v>
      </c>
      <c r="AK276" s="3">
        <v>365</v>
      </c>
      <c r="AL276" s="3">
        <v>365</v>
      </c>
      <c r="AM276" s="3">
        <v>365</v>
      </c>
      <c r="AN276" s="3">
        <v>365</v>
      </c>
      <c r="AO276" s="3">
        <v>365</v>
      </c>
      <c r="AP276" s="3">
        <v>365</v>
      </c>
      <c r="AQ276" s="3">
        <v>365</v>
      </c>
      <c r="AR276" s="3">
        <v>365</v>
      </c>
      <c r="AS276" s="3">
        <v>243</v>
      </c>
      <c r="AT276" s="3">
        <v>236</v>
      </c>
      <c r="AU276" s="3">
        <v>242</v>
      </c>
      <c r="AV276" s="3">
        <v>365</v>
      </c>
      <c r="AW276" s="3">
        <v>243</v>
      </c>
      <c r="AX276" s="3">
        <v>246</v>
      </c>
      <c r="AY276" s="3">
        <v>365</v>
      </c>
      <c r="AZ276" s="3">
        <v>365</v>
      </c>
      <c r="BA276" s="3">
        <v>228</v>
      </c>
      <c r="BB276" s="3">
        <v>244</v>
      </c>
      <c r="BC276" s="3">
        <v>211</v>
      </c>
      <c r="BD276" s="3">
        <v>211</v>
      </c>
      <c r="BE276" s="3">
        <v>251</v>
      </c>
      <c r="BF276" s="3">
        <v>222</v>
      </c>
      <c r="BG276" s="3">
        <v>248</v>
      </c>
      <c r="BH276" s="3">
        <v>215</v>
      </c>
      <c r="BI276" s="3">
        <v>247</v>
      </c>
      <c r="BJ276" s="3">
        <v>229</v>
      </c>
      <c r="BK276" s="3">
        <v>220</v>
      </c>
      <c r="BL276" s="3">
        <v>239</v>
      </c>
      <c r="BM276" s="3">
        <v>228</v>
      </c>
      <c r="BN276" s="3">
        <v>215</v>
      </c>
      <c r="BO276" s="3">
        <v>264</v>
      </c>
      <c r="BP276" s="3">
        <v>263</v>
      </c>
      <c r="BQ276" s="3">
        <v>365</v>
      </c>
      <c r="BR276" s="3">
        <v>231</v>
      </c>
      <c r="BS276" s="3">
        <v>214</v>
      </c>
      <c r="BT276" s="3">
        <v>207</v>
      </c>
      <c r="BU276" s="3">
        <v>225</v>
      </c>
      <c r="BV276" s="3">
        <v>221</v>
      </c>
      <c r="BW276" s="3">
        <v>227</v>
      </c>
      <c r="BX276" s="3">
        <v>231</v>
      </c>
      <c r="BY276" s="3">
        <v>211</v>
      </c>
      <c r="BZ276" s="3">
        <v>235</v>
      </c>
      <c r="CA276" s="3">
        <v>249</v>
      </c>
      <c r="CB276" s="3">
        <v>234</v>
      </c>
      <c r="CC276" s="3">
        <v>227</v>
      </c>
      <c r="CD276" s="3">
        <v>219</v>
      </c>
      <c r="CE276" s="11">
        <v>201</v>
      </c>
      <c r="CF276" s="11">
        <v>227</v>
      </c>
      <c r="CG276" s="11">
        <v>223</v>
      </c>
      <c r="CH276" s="11">
        <v>215</v>
      </c>
      <c r="CI276" s="11">
        <v>220</v>
      </c>
      <c r="CJ276" s="11"/>
    </row>
    <row r="277" spans="1:92" s="10" customFormat="1" ht="15.75" thickBo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11"/>
      <c r="CF277" s="11"/>
      <c r="CG277" s="11"/>
      <c r="CH277" s="11"/>
      <c r="CI277" s="11"/>
      <c r="CJ277" s="11"/>
    </row>
    <row r="278" spans="1:92" s="59" customFormat="1" ht="30.75" thickBot="1" x14ac:dyDescent="0.3">
      <c r="A278" s="42" t="s">
        <v>73</v>
      </c>
      <c r="B278" s="41" t="s">
        <v>317</v>
      </c>
      <c r="C278" s="41" t="s">
        <v>68</v>
      </c>
      <c r="D278" s="62" t="s">
        <v>53</v>
      </c>
      <c r="E278" s="56" t="s">
        <v>1</v>
      </c>
      <c r="F278" s="56" t="s">
        <v>2</v>
      </c>
      <c r="G278" s="56" t="s">
        <v>3</v>
      </c>
      <c r="H278" s="56" t="s">
        <v>4</v>
      </c>
      <c r="I278" s="56" t="s">
        <v>5</v>
      </c>
      <c r="J278" s="56" t="s">
        <v>6</v>
      </c>
      <c r="K278" s="56" t="s">
        <v>7</v>
      </c>
      <c r="L278" s="56" t="s">
        <v>8</v>
      </c>
      <c r="M278" s="57" t="s">
        <v>9</v>
      </c>
      <c r="N278" s="57" t="s">
        <v>10</v>
      </c>
      <c r="O278" s="57" t="s">
        <v>11</v>
      </c>
      <c r="P278" s="57" t="s">
        <v>12</v>
      </c>
      <c r="Q278" s="57" t="s">
        <v>13</v>
      </c>
      <c r="R278" s="57" t="s">
        <v>14</v>
      </c>
      <c r="S278" s="57" t="s">
        <v>15</v>
      </c>
      <c r="T278" s="57" t="s">
        <v>16</v>
      </c>
      <c r="U278" s="57" t="s">
        <v>17</v>
      </c>
      <c r="V278" s="57" t="s">
        <v>18</v>
      </c>
      <c r="W278" s="57" t="s">
        <v>19</v>
      </c>
      <c r="X278" s="57" t="s">
        <v>20</v>
      </c>
      <c r="Y278" s="57" t="s">
        <v>21</v>
      </c>
      <c r="Z278" s="57" t="s">
        <v>22</v>
      </c>
      <c r="AA278" s="57" t="s">
        <v>23</v>
      </c>
      <c r="AB278" s="57" t="s">
        <v>24</v>
      </c>
      <c r="AC278" s="57" t="s">
        <v>25</v>
      </c>
      <c r="AD278" s="57" t="s">
        <v>26</v>
      </c>
      <c r="AE278" s="57" t="s">
        <v>27</v>
      </c>
      <c r="AF278" s="57" t="s">
        <v>28</v>
      </c>
      <c r="AG278" s="57" t="s">
        <v>29</v>
      </c>
      <c r="AH278" s="57" t="s">
        <v>30</v>
      </c>
      <c r="AI278" s="56" t="s">
        <v>31</v>
      </c>
      <c r="AJ278" s="56" t="s">
        <v>32</v>
      </c>
      <c r="AK278" s="56" t="s">
        <v>33</v>
      </c>
      <c r="AL278" s="56" t="s">
        <v>34</v>
      </c>
      <c r="AM278" s="56" t="s">
        <v>35</v>
      </c>
      <c r="AN278" s="56" t="s">
        <v>36</v>
      </c>
      <c r="AO278" s="58">
        <v>1973</v>
      </c>
      <c r="AP278" s="58">
        <v>1974</v>
      </c>
      <c r="AQ278" s="58">
        <v>1975</v>
      </c>
      <c r="AR278" s="58">
        <v>1976</v>
      </c>
      <c r="AS278" s="58">
        <v>1977</v>
      </c>
      <c r="AT278" s="58">
        <v>1978</v>
      </c>
      <c r="AU278" s="58">
        <v>1979</v>
      </c>
      <c r="AV278" s="58">
        <v>1980</v>
      </c>
      <c r="AW278" s="58">
        <v>1981</v>
      </c>
      <c r="AX278" s="58">
        <v>1982</v>
      </c>
      <c r="AY278" s="58">
        <v>1983</v>
      </c>
      <c r="AZ278" s="58">
        <v>1984</v>
      </c>
      <c r="BA278" s="58">
        <v>1985</v>
      </c>
      <c r="BB278" s="58">
        <v>1986</v>
      </c>
      <c r="BC278" s="58">
        <v>1987</v>
      </c>
      <c r="BD278" s="58">
        <v>1988</v>
      </c>
      <c r="BE278" s="58">
        <v>1989</v>
      </c>
      <c r="BF278" s="58">
        <v>1990</v>
      </c>
      <c r="BG278" s="58">
        <v>1991</v>
      </c>
      <c r="BH278" s="58">
        <v>1992</v>
      </c>
      <c r="BI278" s="58">
        <v>1993</v>
      </c>
      <c r="BJ278" s="58">
        <v>1994</v>
      </c>
      <c r="BK278" s="58">
        <v>1995</v>
      </c>
      <c r="BL278" s="58">
        <v>1996</v>
      </c>
      <c r="BM278" s="58">
        <v>1997</v>
      </c>
      <c r="BN278" s="58">
        <v>1998</v>
      </c>
      <c r="BO278" s="58">
        <v>1999</v>
      </c>
      <c r="BP278" s="58">
        <v>2000</v>
      </c>
      <c r="BQ278" s="58">
        <v>2001</v>
      </c>
      <c r="BR278" s="58">
        <v>2002</v>
      </c>
      <c r="BS278" s="58">
        <v>2003</v>
      </c>
      <c r="BT278" s="58">
        <v>2004</v>
      </c>
      <c r="BU278" s="58">
        <v>2005</v>
      </c>
      <c r="BV278" s="58">
        <v>2006</v>
      </c>
      <c r="BW278" s="58">
        <v>2007</v>
      </c>
      <c r="BX278" s="58">
        <v>2008</v>
      </c>
      <c r="BY278" s="58">
        <v>2009</v>
      </c>
      <c r="BZ278" s="58">
        <v>2010</v>
      </c>
      <c r="CA278" s="58">
        <v>2011</v>
      </c>
      <c r="CB278" s="58">
        <v>2012</v>
      </c>
      <c r="CC278" s="58">
        <v>2013</v>
      </c>
      <c r="CD278" s="58">
        <v>2014</v>
      </c>
      <c r="CE278" s="58">
        <v>2015</v>
      </c>
      <c r="CF278" s="58">
        <v>2016</v>
      </c>
      <c r="CG278" s="58">
        <v>2017</v>
      </c>
      <c r="CH278" s="58">
        <v>2018</v>
      </c>
      <c r="CI278" s="58">
        <v>2019</v>
      </c>
      <c r="CJ278" s="58"/>
    </row>
    <row r="279" spans="1:92" x14ac:dyDescent="0.25">
      <c r="A279" s="3" t="s">
        <v>41</v>
      </c>
      <c r="B279" s="12">
        <f>AVERAGE(E279:CH279)</f>
        <v>4.6341463414634146E-2</v>
      </c>
      <c r="C279" s="12">
        <f t="shared" ref="C279:C283" si="136">AVERAGE(AW279:BZ279)</f>
        <v>0.12666666666666665</v>
      </c>
      <c r="D279" s="9" t="s">
        <v>140</v>
      </c>
      <c r="E279" s="5">
        <v>0</v>
      </c>
      <c r="F279" s="5">
        <v>0</v>
      </c>
      <c r="G279" s="5">
        <v>0</v>
      </c>
      <c r="H279" s="5">
        <v>0</v>
      </c>
      <c r="I279" s="5">
        <v>0</v>
      </c>
      <c r="J279" s="5">
        <v>0</v>
      </c>
      <c r="K279" s="5">
        <v>0</v>
      </c>
      <c r="L279" s="5">
        <v>0</v>
      </c>
      <c r="M279" s="5">
        <v>0</v>
      </c>
      <c r="N279" s="5">
        <v>0</v>
      </c>
      <c r="O279" s="5">
        <v>0</v>
      </c>
      <c r="P279" s="5">
        <v>0</v>
      </c>
      <c r="Q279" s="5">
        <v>0</v>
      </c>
      <c r="R279" s="5">
        <v>0</v>
      </c>
      <c r="S279" s="5">
        <v>0</v>
      </c>
      <c r="T279" s="5">
        <v>0</v>
      </c>
      <c r="U279" s="5">
        <v>0</v>
      </c>
      <c r="V279" s="5">
        <v>0</v>
      </c>
      <c r="W279" s="5">
        <v>0</v>
      </c>
      <c r="X279" s="5">
        <v>0</v>
      </c>
      <c r="Y279" s="5">
        <v>0</v>
      </c>
      <c r="Z279" s="5">
        <v>0</v>
      </c>
      <c r="AA279" s="5">
        <v>0</v>
      </c>
      <c r="AB279" s="5">
        <v>0</v>
      </c>
      <c r="AC279" s="5">
        <v>0</v>
      </c>
      <c r="AD279" s="5">
        <v>0</v>
      </c>
      <c r="AE279" s="5">
        <v>0</v>
      </c>
      <c r="AF279" s="5">
        <v>0</v>
      </c>
      <c r="AG279" s="5">
        <v>0</v>
      </c>
      <c r="AH279" s="5">
        <v>0</v>
      </c>
      <c r="AI279" s="5">
        <v>0</v>
      </c>
      <c r="AJ279" s="5">
        <v>0</v>
      </c>
      <c r="AK279" s="5">
        <v>0</v>
      </c>
      <c r="AL279" s="5">
        <v>0</v>
      </c>
      <c r="AM279" s="5">
        <v>0</v>
      </c>
      <c r="AN279" s="5">
        <v>0</v>
      </c>
      <c r="AO279" s="5">
        <v>0</v>
      </c>
      <c r="AP279" s="5">
        <v>0</v>
      </c>
      <c r="AQ279" s="5">
        <v>0</v>
      </c>
      <c r="AR279" s="5">
        <v>0</v>
      </c>
      <c r="AS279" s="5">
        <v>0</v>
      </c>
      <c r="AT279" s="5">
        <v>0</v>
      </c>
      <c r="AU279" s="5">
        <v>0</v>
      </c>
      <c r="AV279" s="5">
        <v>0</v>
      </c>
      <c r="AW279" s="5">
        <v>0</v>
      </c>
      <c r="AX279" s="5">
        <v>0</v>
      </c>
      <c r="AY279" s="5">
        <v>2.4</v>
      </c>
      <c r="AZ279" s="5">
        <v>0</v>
      </c>
      <c r="BA279" s="5">
        <v>0</v>
      </c>
      <c r="BB279" s="5">
        <v>0</v>
      </c>
      <c r="BC279" s="5">
        <v>0</v>
      </c>
      <c r="BD279" s="5">
        <v>0</v>
      </c>
      <c r="BE279" s="5">
        <v>0</v>
      </c>
      <c r="BF279" s="5">
        <v>0</v>
      </c>
      <c r="BG279" s="5">
        <v>0</v>
      </c>
      <c r="BH279" s="5">
        <v>0</v>
      </c>
      <c r="BI279" s="5">
        <v>0</v>
      </c>
      <c r="BJ279" s="5">
        <v>0</v>
      </c>
      <c r="BK279" s="5">
        <v>0</v>
      </c>
      <c r="BL279" s="5">
        <v>0</v>
      </c>
      <c r="BM279" s="5">
        <v>0</v>
      </c>
      <c r="BN279" s="5">
        <v>0</v>
      </c>
      <c r="BO279" s="5">
        <v>0</v>
      </c>
      <c r="BP279" s="5">
        <v>0</v>
      </c>
      <c r="BQ279" s="5">
        <v>0</v>
      </c>
      <c r="BR279" s="5">
        <v>0</v>
      </c>
      <c r="BS279" s="5">
        <v>0</v>
      </c>
      <c r="BT279" s="5">
        <v>0</v>
      </c>
      <c r="BU279" s="5">
        <v>0</v>
      </c>
      <c r="BV279" s="5">
        <v>0.7</v>
      </c>
      <c r="BW279" s="5">
        <v>0</v>
      </c>
      <c r="BX279" s="5">
        <v>0.7</v>
      </c>
      <c r="BY279" s="5">
        <v>0</v>
      </c>
      <c r="BZ279" s="5">
        <v>0</v>
      </c>
      <c r="CA279" s="5">
        <v>0</v>
      </c>
      <c r="CB279" s="5">
        <v>0</v>
      </c>
      <c r="CC279" s="5">
        <v>0</v>
      </c>
      <c r="CD279" s="5">
        <v>0</v>
      </c>
      <c r="CE279" s="4">
        <v>0</v>
      </c>
      <c r="CF279" s="4">
        <v>0</v>
      </c>
      <c r="CG279" s="4">
        <v>0</v>
      </c>
      <c r="CH279" s="4">
        <v>0</v>
      </c>
      <c r="CI279" s="4">
        <v>0</v>
      </c>
      <c r="CJ279" s="4"/>
      <c r="CK279" s="13"/>
      <c r="CL279" s="13"/>
      <c r="CM279" s="13"/>
      <c r="CN279" s="13"/>
    </row>
    <row r="280" spans="1:92" x14ac:dyDescent="0.25">
      <c r="A280" s="3" t="s">
        <v>42</v>
      </c>
      <c r="B280" s="12">
        <f t="shared" ref="B280:B283" si="137">AVERAGE(E280:CH280)</f>
        <v>0.93536585365853642</v>
      </c>
      <c r="C280" s="12">
        <f t="shared" si="136"/>
        <v>1.1333333333333333</v>
      </c>
      <c r="D280" s="9" t="s">
        <v>139</v>
      </c>
      <c r="E280" s="5">
        <v>0</v>
      </c>
      <c r="F280" s="5">
        <v>0</v>
      </c>
      <c r="G280" s="5">
        <v>0</v>
      </c>
      <c r="H280" s="5">
        <v>0</v>
      </c>
      <c r="I280" s="5">
        <v>0</v>
      </c>
      <c r="J280" s="5">
        <v>0</v>
      </c>
      <c r="K280" s="5">
        <v>0</v>
      </c>
      <c r="L280" s="5">
        <v>0</v>
      </c>
      <c r="M280" s="5">
        <v>0</v>
      </c>
      <c r="N280" s="5">
        <v>0</v>
      </c>
      <c r="O280" s="5">
        <v>0</v>
      </c>
      <c r="P280" s="5">
        <v>0.6</v>
      </c>
      <c r="Q280" s="5">
        <v>0</v>
      </c>
      <c r="R280" s="5">
        <v>0.3</v>
      </c>
      <c r="S280" s="5">
        <v>1.4</v>
      </c>
      <c r="T280" s="5">
        <v>0</v>
      </c>
      <c r="U280" s="5">
        <v>0</v>
      </c>
      <c r="V280" s="5">
        <v>0</v>
      </c>
      <c r="W280" s="5">
        <v>0</v>
      </c>
      <c r="X280" s="5">
        <v>0</v>
      </c>
      <c r="Y280" s="5">
        <v>0</v>
      </c>
      <c r="Z280" s="5">
        <v>8.3000000000000007</v>
      </c>
      <c r="AA280" s="5">
        <v>0.3</v>
      </c>
      <c r="AB280" s="5">
        <v>0</v>
      </c>
      <c r="AC280" s="5">
        <v>0</v>
      </c>
      <c r="AD280" s="5">
        <v>0</v>
      </c>
      <c r="AE280" s="5">
        <v>0</v>
      </c>
      <c r="AF280" s="5">
        <v>0</v>
      </c>
      <c r="AG280" s="5">
        <v>0</v>
      </c>
      <c r="AH280" s="5">
        <v>9.1999999999999993</v>
      </c>
      <c r="AI280" s="5">
        <v>0.9</v>
      </c>
      <c r="AJ280" s="5">
        <v>0</v>
      </c>
      <c r="AK280" s="5">
        <v>5.8</v>
      </c>
      <c r="AL280" s="5">
        <v>2.5</v>
      </c>
      <c r="AM280" s="5">
        <v>0</v>
      </c>
      <c r="AN280" s="5">
        <v>0</v>
      </c>
      <c r="AO280" s="5">
        <v>0</v>
      </c>
      <c r="AP280" s="5">
        <v>0</v>
      </c>
      <c r="AQ280" s="5">
        <v>0</v>
      </c>
      <c r="AR280" s="5">
        <v>0</v>
      </c>
      <c r="AS280" s="5">
        <v>0</v>
      </c>
      <c r="AT280" s="5">
        <v>0</v>
      </c>
      <c r="AU280" s="5">
        <v>0</v>
      </c>
      <c r="AV280" s="5">
        <v>0</v>
      </c>
      <c r="AW280" s="5">
        <v>0</v>
      </c>
      <c r="AX280" s="5">
        <v>2.5</v>
      </c>
      <c r="AY280" s="5">
        <v>0</v>
      </c>
      <c r="AZ280" s="5">
        <v>0</v>
      </c>
      <c r="BA280" s="5">
        <v>0</v>
      </c>
      <c r="BB280" s="5">
        <v>0</v>
      </c>
      <c r="BC280" s="5">
        <v>4.5</v>
      </c>
      <c r="BD280" s="5">
        <v>0</v>
      </c>
      <c r="BE280" s="5">
        <v>0.2</v>
      </c>
      <c r="BF280" s="5">
        <v>0</v>
      </c>
      <c r="BG280" s="5">
        <v>0</v>
      </c>
      <c r="BH280" s="5">
        <v>3.9</v>
      </c>
      <c r="BI280" s="5">
        <v>0</v>
      </c>
      <c r="BJ280" s="5">
        <v>0</v>
      </c>
      <c r="BK280" s="5">
        <v>5.4</v>
      </c>
      <c r="BL280" s="5">
        <v>0</v>
      </c>
      <c r="BM280" s="5">
        <v>0</v>
      </c>
      <c r="BN280" s="5">
        <v>0.5</v>
      </c>
      <c r="BO280" s="5">
        <v>0</v>
      </c>
      <c r="BP280" s="5">
        <v>1.3</v>
      </c>
      <c r="BQ280" s="5">
        <v>0</v>
      </c>
      <c r="BR280" s="5">
        <v>3.9</v>
      </c>
      <c r="BS280" s="5">
        <v>1.3</v>
      </c>
      <c r="BT280" s="5">
        <v>4.5</v>
      </c>
      <c r="BU280" s="5">
        <v>0</v>
      </c>
      <c r="BV280" s="5">
        <v>1.3</v>
      </c>
      <c r="BW280" s="5">
        <v>1</v>
      </c>
      <c r="BX280" s="5">
        <v>3.4</v>
      </c>
      <c r="BY280" s="5">
        <v>0.3</v>
      </c>
      <c r="BZ280" s="5">
        <v>0</v>
      </c>
      <c r="CA280" s="5">
        <v>0</v>
      </c>
      <c r="CB280" s="5">
        <v>0</v>
      </c>
      <c r="CC280" s="5">
        <v>3.7</v>
      </c>
      <c r="CD280" s="5">
        <v>0</v>
      </c>
      <c r="CE280" s="4">
        <v>8.1</v>
      </c>
      <c r="CF280" s="4">
        <v>0.4</v>
      </c>
      <c r="CG280" s="4">
        <v>0</v>
      </c>
      <c r="CH280" s="4">
        <v>1.2</v>
      </c>
      <c r="CI280" s="4">
        <v>2.1</v>
      </c>
      <c r="CJ280" s="4"/>
      <c r="CK280" s="13"/>
      <c r="CL280" s="13"/>
      <c r="CM280" s="13"/>
      <c r="CN280" s="13"/>
    </row>
    <row r="281" spans="1:92" x14ac:dyDescent="0.25">
      <c r="A281" s="3" t="s">
        <v>43</v>
      </c>
      <c r="B281" s="12">
        <f t="shared" si="137"/>
        <v>4.8939024390243899</v>
      </c>
      <c r="C281" s="12">
        <f t="shared" si="136"/>
        <v>6.7033333333333323</v>
      </c>
      <c r="D281" s="9" t="s">
        <v>192</v>
      </c>
      <c r="E281" s="5">
        <v>0.9</v>
      </c>
      <c r="F281" s="5">
        <v>3.7</v>
      </c>
      <c r="G281" s="5">
        <v>1.2</v>
      </c>
      <c r="H281" s="5">
        <v>0</v>
      </c>
      <c r="I281" s="5">
        <v>20.100000000000001</v>
      </c>
      <c r="J281" s="5">
        <v>12.8</v>
      </c>
      <c r="K281" s="5">
        <v>0</v>
      </c>
      <c r="L281" s="5">
        <v>2.1</v>
      </c>
      <c r="M281" s="5">
        <v>0</v>
      </c>
      <c r="N281" s="5">
        <v>1.7</v>
      </c>
      <c r="O281" s="5">
        <v>0</v>
      </c>
      <c r="P281" s="5">
        <v>0.3</v>
      </c>
      <c r="Q281" s="5">
        <v>0.3</v>
      </c>
      <c r="R281" s="5">
        <v>0.3</v>
      </c>
      <c r="S281" s="5">
        <v>3.4</v>
      </c>
      <c r="T281" s="5">
        <v>1.8</v>
      </c>
      <c r="U281" s="5">
        <v>3.1</v>
      </c>
      <c r="V281" s="5">
        <v>0</v>
      </c>
      <c r="W281" s="5">
        <v>0</v>
      </c>
      <c r="X281" s="5">
        <v>8.5</v>
      </c>
      <c r="Y281" s="5">
        <v>0</v>
      </c>
      <c r="Z281" s="5">
        <v>32.1</v>
      </c>
      <c r="AA281" s="5">
        <v>5.7</v>
      </c>
      <c r="AB281" s="5">
        <v>10.6</v>
      </c>
      <c r="AC281" s="5">
        <v>12.9</v>
      </c>
      <c r="AD281" s="5">
        <v>3.2</v>
      </c>
      <c r="AE281" s="5">
        <v>0</v>
      </c>
      <c r="AF281" s="5">
        <v>0</v>
      </c>
      <c r="AG281" s="5">
        <v>5.9</v>
      </c>
      <c r="AH281" s="5">
        <v>0</v>
      </c>
      <c r="AI281" s="5">
        <v>0.6</v>
      </c>
      <c r="AJ281" s="5">
        <v>1.8</v>
      </c>
      <c r="AK281" s="5">
        <v>0</v>
      </c>
      <c r="AL281" s="5">
        <v>0.6</v>
      </c>
      <c r="AM281" s="5">
        <v>10.199999999999999</v>
      </c>
      <c r="AN281" s="5">
        <v>0</v>
      </c>
      <c r="AO281" s="5">
        <v>1.1000000000000001</v>
      </c>
      <c r="AP281" s="5">
        <v>0</v>
      </c>
      <c r="AQ281" s="5">
        <v>4.5999999999999996</v>
      </c>
      <c r="AR281" s="5">
        <v>0</v>
      </c>
      <c r="AS281" s="5">
        <v>0</v>
      </c>
      <c r="AT281" s="5">
        <v>6.3</v>
      </c>
      <c r="AU281" s="5">
        <v>6.8</v>
      </c>
      <c r="AV281" s="5">
        <v>0.7</v>
      </c>
      <c r="AW281" s="5">
        <v>1</v>
      </c>
      <c r="AX281" s="5">
        <v>2</v>
      </c>
      <c r="AY281" s="5">
        <v>0</v>
      </c>
      <c r="AZ281" s="5">
        <v>1.5</v>
      </c>
      <c r="BA281" s="5">
        <v>8.4</v>
      </c>
      <c r="BB281" s="5">
        <v>0</v>
      </c>
      <c r="BC281" s="5">
        <v>0.1</v>
      </c>
      <c r="BD281" s="5">
        <v>8.9</v>
      </c>
      <c r="BE281" s="5">
        <v>0</v>
      </c>
      <c r="BF281" s="5">
        <v>11.7</v>
      </c>
      <c r="BG281" s="5">
        <v>2.2999999999999998</v>
      </c>
      <c r="BH281" s="5">
        <v>6.5</v>
      </c>
      <c r="BI281" s="5">
        <v>0</v>
      </c>
      <c r="BJ281" s="5">
        <v>12.8</v>
      </c>
      <c r="BK281" s="5">
        <v>5.3</v>
      </c>
      <c r="BL281" s="5">
        <v>7.6</v>
      </c>
      <c r="BM281" s="5">
        <v>1.5</v>
      </c>
      <c r="BN281" s="5">
        <v>21.7</v>
      </c>
      <c r="BO281" s="5">
        <v>0</v>
      </c>
      <c r="BP281" s="5">
        <v>0.4</v>
      </c>
      <c r="BQ281" s="5">
        <v>0.6</v>
      </c>
      <c r="BR281" s="5">
        <v>4.8</v>
      </c>
      <c r="BS281" s="5">
        <v>11.7</v>
      </c>
      <c r="BT281" s="5">
        <v>20.6</v>
      </c>
      <c r="BU281" s="5">
        <v>5</v>
      </c>
      <c r="BV281" s="5">
        <v>13.5</v>
      </c>
      <c r="BW281" s="5">
        <v>7.8</v>
      </c>
      <c r="BX281" s="5">
        <v>0</v>
      </c>
      <c r="BY281" s="5">
        <v>35.700000000000003</v>
      </c>
      <c r="BZ281" s="5">
        <v>9.6999999999999993</v>
      </c>
      <c r="CA281" s="5">
        <v>0</v>
      </c>
      <c r="CB281" s="5">
        <v>2.2000000000000002</v>
      </c>
      <c r="CC281" s="5">
        <v>3.9</v>
      </c>
      <c r="CD281" s="5">
        <v>6.4</v>
      </c>
      <c r="CE281" s="4">
        <v>11.6</v>
      </c>
      <c r="CF281" s="4">
        <v>1</v>
      </c>
      <c r="CG281" s="4">
        <v>0</v>
      </c>
      <c r="CH281" s="4">
        <v>11.8</v>
      </c>
      <c r="CI281" s="4">
        <v>2.8</v>
      </c>
      <c r="CJ281" s="4"/>
      <c r="CK281" s="13"/>
      <c r="CL281" s="13"/>
      <c r="CM281" s="13"/>
      <c r="CN281" s="13"/>
    </row>
    <row r="282" spans="1:92" x14ac:dyDescent="0.25">
      <c r="A282" s="3" t="s">
        <v>44</v>
      </c>
      <c r="B282" s="12">
        <f t="shared" si="137"/>
        <v>3.5597560975609759</v>
      </c>
      <c r="C282" s="12">
        <f t="shared" si="136"/>
        <v>4.4866666666666664</v>
      </c>
      <c r="D282" s="9" t="s">
        <v>168</v>
      </c>
      <c r="E282" s="5">
        <v>0</v>
      </c>
      <c r="F282" s="5">
        <v>0</v>
      </c>
      <c r="G282" s="5">
        <v>1.7</v>
      </c>
      <c r="H282" s="5">
        <v>0.8</v>
      </c>
      <c r="I282" s="5">
        <v>0</v>
      </c>
      <c r="J282" s="5">
        <v>22.2</v>
      </c>
      <c r="K282" s="5">
        <v>0</v>
      </c>
      <c r="L282" s="5">
        <v>1.2</v>
      </c>
      <c r="M282" s="5">
        <v>0.3</v>
      </c>
      <c r="N282" s="5">
        <v>0</v>
      </c>
      <c r="O282" s="5">
        <v>0.6</v>
      </c>
      <c r="P282" s="5">
        <v>0</v>
      </c>
      <c r="Q282" s="5">
        <v>0.9</v>
      </c>
      <c r="R282" s="5">
        <v>0.6</v>
      </c>
      <c r="S282" s="5">
        <v>0</v>
      </c>
      <c r="T282" s="5">
        <v>5.3</v>
      </c>
      <c r="U282" s="5">
        <v>0.9</v>
      </c>
      <c r="V282" s="5">
        <v>0</v>
      </c>
      <c r="W282" s="5">
        <v>0</v>
      </c>
      <c r="X282" s="5">
        <v>1.1000000000000001</v>
      </c>
      <c r="Y282" s="5">
        <v>0</v>
      </c>
      <c r="Z282" s="5">
        <v>3.4</v>
      </c>
      <c r="AA282" s="5">
        <v>0.3</v>
      </c>
      <c r="AB282" s="5">
        <v>10.1</v>
      </c>
      <c r="AC282" s="5">
        <v>6.8</v>
      </c>
      <c r="AD282" s="5">
        <v>0</v>
      </c>
      <c r="AE282" s="5">
        <v>0.6</v>
      </c>
      <c r="AF282" s="5">
        <v>0</v>
      </c>
      <c r="AG282" s="5">
        <v>4.8</v>
      </c>
      <c r="AH282" s="5">
        <v>0</v>
      </c>
      <c r="AI282" s="5">
        <v>10.3</v>
      </c>
      <c r="AJ282" s="5">
        <v>0.9</v>
      </c>
      <c r="AK282" s="5">
        <v>0</v>
      </c>
      <c r="AL282" s="5">
        <v>0</v>
      </c>
      <c r="AM282" s="5">
        <v>7</v>
      </c>
      <c r="AN282" s="5">
        <v>5.0999999999999996</v>
      </c>
      <c r="AO282" s="5">
        <v>0</v>
      </c>
      <c r="AP282" s="5">
        <v>1.4</v>
      </c>
      <c r="AQ282" s="5">
        <v>0</v>
      </c>
      <c r="AR282" s="5">
        <v>0</v>
      </c>
      <c r="AS282" s="5">
        <v>19.3</v>
      </c>
      <c r="AT282" s="5">
        <v>6</v>
      </c>
      <c r="AU282" s="5">
        <v>0</v>
      </c>
      <c r="AV282" s="5">
        <v>0.5</v>
      </c>
      <c r="AW282" s="5">
        <v>15.2</v>
      </c>
      <c r="AX282" s="5">
        <v>0</v>
      </c>
      <c r="AY282" s="5">
        <v>0.2</v>
      </c>
      <c r="AZ282" s="5">
        <v>2.1</v>
      </c>
      <c r="BA282" s="5">
        <v>1.4</v>
      </c>
      <c r="BB282" s="5">
        <v>6.3</v>
      </c>
      <c r="BC282" s="5">
        <v>0.9</v>
      </c>
      <c r="BD282" s="5">
        <v>2.1</v>
      </c>
      <c r="BE282" s="5">
        <v>0</v>
      </c>
      <c r="BF282" s="5">
        <v>18.100000000000001</v>
      </c>
      <c r="BG282" s="5">
        <v>2.5</v>
      </c>
      <c r="BH282" s="5">
        <v>2.2999999999999998</v>
      </c>
      <c r="BI282" s="5">
        <v>7.6</v>
      </c>
      <c r="BJ282" s="5">
        <v>1.8</v>
      </c>
      <c r="BK282" s="5">
        <v>0.9</v>
      </c>
      <c r="BL282" s="5">
        <v>2.6</v>
      </c>
      <c r="BM282" s="5">
        <v>7.3</v>
      </c>
      <c r="BN282" s="5">
        <v>7.8</v>
      </c>
      <c r="BO282" s="5">
        <v>1.1000000000000001</v>
      </c>
      <c r="BP282" s="5">
        <v>0.9</v>
      </c>
      <c r="BQ282" s="5">
        <v>0.1</v>
      </c>
      <c r="BR282" s="5">
        <v>2.5</v>
      </c>
      <c r="BS282" s="5">
        <v>1.1000000000000001</v>
      </c>
      <c r="BT282" s="5">
        <v>11.3</v>
      </c>
      <c r="BU282" s="5">
        <v>5</v>
      </c>
      <c r="BV282" s="5">
        <v>0.5</v>
      </c>
      <c r="BW282" s="5">
        <v>0.9</v>
      </c>
      <c r="BX282" s="5">
        <v>11.4</v>
      </c>
      <c r="BY282" s="5">
        <v>5.7</v>
      </c>
      <c r="BZ282" s="5">
        <v>15</v>
      </c>
      <c r="CA282" s="5">
        <v>2.5</v>
      </c>
      <c r="CB282" s="5">
        <v>13.9</v>
      </c>
      <c r="CC282" s="5">
        <v>0</v>
      </c>
      <c r="CD282" s="5">
        <v>7.1</v>
      </c>
      <c r="CE282" s="4">
        <v>4.0999999999999996</v>
      </c>
      <c r="CF282" s="4">
        <v>2.4</v>
      </c>
      <c r="CG282" s="4">
        <v>5.2</v>
      </c>
      <c r="CH282" s="4">
        <v>10</v>
      </c>
      <c r="CI282" s="4">
        <v>2.1</v>
      </c>
      <c r="CJ282" s="4"/>
      <c r="CK282" s="13"/>
      <c r="CL282" s="13"/>
      <c r="CM282" s="13"/>
      <c r="CN282" s="13"/>
    </row>
    <row r="283" spans="1:92" x14ac:dyDescent="0.25">
      <c r="A283" s="3" t="s">
        <v>45</v>
      </c>
      <c r="B283" s="12">
        <f t="shared" si="137"/>
        <v>0.22926829268292678</v>
      </c>
      <c r="C283" s="12">
        <f t="shared" si="136"/>
        <v>0.26666666666666666</v>
      </c>
      <c r="D283" s="9" t="s">
        <v>140</v>
      </c>
      <c r="E283" s="5">
        <v>0</v>
      </c>
      <c r="F283" s="5">
        <v>0</v>
      </c>
      <c r="G283" s="5">
        <v>0</v>
      </c>
      <c r="H283" s="5">
        <v>0</v>
      </c>
      <c r="I283" s="5">
        <v>0</v>
      </c>
      <c r="J283" s="5">
        <v>0</v>
      </c>
      <c r="K283" s="5">
        <v>0</v>
      </c>
      <c r="L283" s="5">
        <v>0</v>
      </c>
      <c r="M283" s="5">
        <v>0</v>
      </c>
      <c r="N283" s="5">
        <v>0</v>
      </c>
      <c r="O283" s="5">
        <v>0</v>
      </c>
      <c r="P283" s="5">
        <v>0</v>
      </c>
      <c r="Q283" s="5">
        <v>0.3</v>
      </c>
      <c r="R283" s="5">
        <v>1.7</v>
      </c>
      <c r="S283" s="5">
        <v>0</v>
      </c>
      <c r="T283" s="5">
        <v>0</v>
      </c>
      <c r="U283" s="5">
        <v>0</v>
      </c>
      <c r="V283" s="5">
        <v>0</v>
      </c>
      <c r="W283" s="5">
        <v>0</v>
      </c>
      <c r="X283" s="5">
        <v>0</v>
      </c>
      <c r="Y283" s="5">
        <v>0</v>
      </c>
      <c r="Z283" s="5">
        <v>0.6</v>
      </c>
      <c r="AA283" s="5">
        <v>0</v>
      </c>
      <c r="AB283" s="5">
        <v>0</v>
      </c>
      <c r="AC283" s="5">
        <v>0</v>
      </c>
      <c r="AD283" s="5">
        <v>0</v>
      </c>
      <c r="AE283" s="5">
        <v>0</v>
      </c>
      <c r="AF283" s="5">
        <v>0</v>
      </c>
      <c r="AG283" s="5">
        <v>0</v>
      </c>
      <c r="AH283" s="5">
        <v>0</v>
      </c>
      <c r="AI283" s="5">
        <v>0</v>
      </c>
      <c r="AJ283" s="5">
        <v>0</v>
      </c>
      <c r="AK283" s="5">
        <v>0</v>
      </c>
      <c r="AL283" s="5">
        <v>0</v>
      </c>
      <c r="AM283" s="5">
        <v>0</v>
      </c>
      <c r="AN283" s="5">
        <v>0</v>
      </c>
      <c r="AO283" s="5">
        <v>0.6</v>
      </c>
      <c r="AP283" s="5">
        <v>0</v>
      </c>
      <c r="AQ283" s="5">
        <v>0</v>
      </c>
      <c r="AR283" s="5">
        <v>0</v>
      </c>
      <c r="AS283" s="5">
        <v>0</v>
      </c>
      <c r="AT283" s="5">
        <v>0</v>
      </c>
      <c r="AU283" s="5">
        <v>0</v>
      </c>
      <c r="AV283" s="5">
        <v>0</v>
      </c>
      <c r="AW283" s="5">
        <v>0</v>
      </c>
      <c r="AX283" s="5">
        <v>0</v>
      </c>
      <c r="AY283" s="5">
        <v>0</v>
      </c>
      <c r="AZ283" s="5">
        <v>0</v>
      </c>
      <c r="BA283" s="5">
        <v>0</v>
      </c>
      <c r="BB283" s="5">
        <v>0.4</v>
      </c>
      <c r="BC283" s="5">
        <v>2</v>
      </c>
      <c r="BD283" s="5">
        <v>2.2999999999999998</v>
      </c>
      <c r="BE283" s="5">
        <v>0</v>
      </c>
      <c r="BF283" s="5">
        <v>0</v>
      </c>
      <c r="BG283" s="5">
        <v>0</v>
      </c>
      <c r="BH283" s="5">
        <v>0</v>
      </c>
      <c r="BI283" s="5">
        <v>0.2</v>
      </c>
      <c r="BJ283" s="5">
        <v>0</v>
      </c>
      <c r="BK283" s="5">
        <v>0</v>
      </c>
      <c r="BL283" s="5">
        <v>0</v>
      </c>
      <c r="BM283" s="5">
        <v>0</v>
      </c>
      <c r="BN283" s="5">
        <v>2.2000000000000002</v>
      </c>
      <c r="BO283" s="5">
        <v>0</v>
      </c>
      <c r="BP283" s="5">
        <v>0.2</v>
      </c>
      <c r="BQ283" s="5">
        <v>0</v>
      </c>
      <c r="BR283" s="5">
        <v>0</v>
      </c>
      <c r="BS283" s="5">
        <v>0.7</v>
      </c>
      <c r="BT283" s="5">
        <v>0</v>
      </c>
      <c r="BU283" s="5">
        <v>0</v>
      </c>
      <c r="BV283" s="5">
        <v>0</v>
      </c>
      <c r="BW283" s="5">
        <v>0</v>
      </c>
      <c r="BX283" s="5">
        <v>0</v>
      </c>
      <c r="BY283" s="5">
        <v>0</v>
      </c>
      <c r="BZ283" s="5">
        <v>0</v>
      </c>
      <c r="CA283" s="5">
        <v>1.6</v>
      </c>
      <c r="CB283" s="5">
        <v>0</v>
      </c>
      <c r="CC283" s="5">
        <v>0</v>
      </c>
      <c r="CD283" s="5">
        <v>0</v>
      </c>
      <c r="CE283" s="4">
        <v>0</v>
      </c>
      <c r="CF283" s="4">
        <v>0</v>
      </c>
      <c r="CG283" s="4">
        <v>6</v>
      </c>
      <c r="CH283" s="4">
        <v>0</v>
      </c>
      <c r="CI283" s="4">
        <v>0.6</v>
      </c>
      <c r="CJ283" s="4"/>
      <c r="CK283" s="13"/>
      <c r="CL283" s="13"/>
      <c r="CM283" s="13"/>
      <c r="CN283" s="13"/>
    </row>
    <row r="284" spans="1:92" ht="15.75" thickBot="1" x14ac:dyDescent="0.3">
      <c r="A284" s="3"/>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4"/>
      <c r="CF284" s="4"/>
      <c r="CG284" s="4"/>
      <c r="CH284" s="4"/>
      <c r="CI284" s="4"/>
      <c r="CJ284" s="4"/>
      <c r="CK284" s="13"/>
      <c r="CL284" s="13"/>
      <c r="CM284" s="13"/>
      <c r="CN284" s="13"/>
    </row>
    <row r="285" spans="1:92" s="59" customFormat="1" ht="30.75" thickBot="1" x14ac:dyDescent="0.3">
      <c r="A285" s="74" t="s">
        <v>74</v>
      </c>
      <c r="B285" s="41" t="s">
        <v>317</v>
      </c>
      <c r="C285" s="41" t="s">
        <v>68</v>
      </c>
      <c r="D285" s="75" t="s">
        <v>53</v>
      </c>
      <c r="E285" s="56" t="s">
        <v>1</v>
      </c>
      <c r="F285" s="56" t="s">
        <v>2</v>
      </c>
      <c r="G285" s="56" t="s">
        <v>3</v>
      </c>
      <c r="H285" s="56" t="s">
        <v>4</v>
      </c>
      <c r="I285" s="56" t="s">
        <v>5</v>
      </c>
      <c r="J285" s="56" t="s">
        <v>6</v>
      </c>
      <c r="K285" s="56" t="s">
        <v>7</v>
      </c>
      <c r="L285" s="56" t="s">
        <v>8</v>
      </c>
      <c r="M285" s="57" t="s">
        <v>9</v>
      </c>
      <c r="N285" s="57" t="s">
        <v>10</v>
      </c>
      <c r="O285" s="57" t="s">
        <v>11</v>
      </c>
      <c r="P285" s="57" t="s">
        <v>12</v>
      </c>
      <c r="Q285" s="57" t="s">
        <v>13</v>
      </c>
      <c r="R285" s="57" t="s">
        <v>14</v>
      </c>
      <c r="S285" s="57" t="s">
        <v>15</v>
      </c>
      <c r="T285" s="57" t="s">
        <v>16</v>
      </c>
      <c r="U285" s="57" t="s">
        <v>17</v>
      </c>
      <c r="V285" s="57" t="s">
        <v>18</v>
      </c>
      <c r="W285" s="57" t="s">
        <v>19</v>
      </c>
      <c r="X285" s="57" t="s">
        <v>20</v>
      </c>
      <c r="Y285" s="57" t="s">
        <v>21</v>
      </c>
      <c r="Z285" s="57" t="s">
        <v>22</v>
      </c>
      <c r="AA285" s="57" t="s">
        <v>23</v>
      </c>
      <c r="AB285" s="57" t="s">
        <v>24</v>
      </c>
      <c r="AC285" s="57" t="s">
        <v>25</v>
      </c>
      <c r="AD285" s="57" t="s">
        <v>26</v>
      </c>
      <c r="AE285" s="57" t="s">
        <v>27</v>
      </c>
      <c r="AF285" s="57" t="s">
        <v>28</v>
      </c>
      <c r="AG285" s="57" t="s">
        <v>29</v>
      </c>
      <c r="AH285" s="57" t="s">
        <v>30</v>
      </c>
      <c r="AI285" s="56" t="s">
        <v>31</v>
      </c>
      <c r="AJ285" s="56" t="s">
        <v>32</v>
      </c>
      <c r="AK285" s="56" t="s">
        <v>33</v>
      </c>
      <c r="AL285" s="56" t="s">
        <v>34</v>
      </c>
      <c r="AM285" s="56" t="s">
        <v>35</v>
      </c>
      <c r="AN285" s="56" t="s">
        <v>36</v>
      </c>
      <c r="AO285" s="58">
        <v>1973</v>
      </c>
      <c r="AP285" s="58">
        <v>1974</v>
      </c>
      <c r="AQ285" s="58">
        <v>1975</v>
      </c>
      <c r="AR285" s="58">
        <v>1976</v>
      </c>
      <c r="AS285" s="58">
        <v>1977</v>
      </c>
      <c r="AT285" s="58">
        <v>1978</v>
      </c>
      <c r="AU285" s="58">
        <v>1979</v>
      </c>
      <c r="AV285" s="58">
        <v>1980</v>
      </c>
      <c r="AW285" s="58">
        <v>1981</v>
      </c>
      <c r="AX285" s="58">
        <v>1982</v>
      </c>
      <c r="AY285" s="58">
        <v>1983</v>
      </c>
      <c r="AZ285" s="58">
        <v>1984</v>
      </c>
      <c r="BA285" s="58">
        <v>1985</v>
      </c>
      <c r="BB285" s="58">
        <v>1986</v>
      </c>
      <c r="BC285" s="58">
        <v>1987</v>
      </c>
      <c r="BD285" s="58">
        <v>1988</v>
      </c>
      <c r="BE285" s="58">
        <v>1989</v>
      </c>
      <c r="BF285" s="58">
        <v>1990</v>
      </c>
      <c r="BG285" s="58">
        <v>1991</v>
      </c>
      <c r="BH285" s="58">
        <v>1992</v>
      </c>
      <c r="BI285" s="58">
        <v>1993</v>
      </c>
      <c r="BJ285" s="58">
        <v>1994</v>
      </c>
      <c r="BK285" s="58">
        <v>1995</v>
      </c>
      <c r="BL285" s="58">
        <v>1996</v>
      </c>
      <c r="BM285" s="58">
        <v>1997</v>
      </c>
      <c r="BN285" s="58">
        <v>1998</v>
      </c>
      <c r="BO285" s="58">
        <v>1999</v>
      </c>
      <c r="BP285" s="58">
        <v>2000</v>
      </c>
      <c r="BQ285" s="58">
        <v>2001</v>
      </c>
      <c r="BR285" s="58">
        <v>2002</v>
      </c>
      <c r="BS285" s="58">
        <v>2003</v>
      </c>
      <c r="BT285" s="58">
        <v>2004</v>
      </c>
      <c r="BU285" s="58">
        <v>2005</v>
      </c>
      <c r="BV285" s="58">
        <v>2006</v>
      </c>
      <c r="BW285" s="58">
        <v>2007</v>
      </c>
      <c r="BX285" s="58">
        <v>2008</v>
      </c>
      <c r="BY285" s="58">
        <v>2009</v>
      </c>
      <c r="BZ285" s="58">
        <v>2010</v>
      </c>
      <c r="CA285" s="58">
        <v>2011</v>
      </c>
      <c r="CB285" s="58">
        <v>2012</v>
      </c>
      <c r="CC285" s="58">
        <v>2013</v>
      </c>
      <c r="CD285" s="58">
        <v>2014</v>
      </c>
      <c r="CE285" s="58">
        <v>2015</v>
      </c>
      <c r="CF285" s="58">
        <v>2016</v>
      </c>
      <c r="CG285" s="58">
        <v>2017</v>
      </c>
      <c r="CH285" s="58">
        <v>2018</v>
      </c>
      <c r="CI285" s="58">
        <v>2019</v>
      </c>
      <c r="CJ285" s="58"/>
    </row>
    <row r="286" spans="1:92" x14ac:dyDescent="0.25">
      <c r="A286" s="1"/>
      <c r="B286" s="5">
        <f>AVERAGE(E286:CH286)</f>
        <v>9.6646341463414664</v>
      </c>
      <c r="C286" s="5">
        <f>AVERAGE(AW286:BZ286)</f>
        <v>12.716666666666665</v>
      </c>
      <c r="D286" s="9" t="s">
        <v>324</v>
      </c>
      <c r="E286" s="5">
        <f t="shared" ref="E286:AJ286" si="138">SUM(E279:E283)</f>
        <v>0.9</v>
      </c>
      <c r="F286" s="5">
        <f t="shared" si="138"/>
        <v>3.7</v>
      </c>
      <c r="G286" s="5">
        <f t="shared" si="138"/>
        <v>2.9</v>
      </c>
      <c r="H286" s="5">
        <f t="shared" si="138"/>
        <v>0.8</v>
      </c>
      <c r="I286" s="5">
        <f t="shared" si="138"/>
        <v>20.100000000000001</v>
      </c>
      <c r="J286" s="5">
        <f t="shared" si="138"/>
        <v>35</v>
      </c>
      <c r="K286" s="5">
        <f t="shared" si="138"/>
        <v>0</v>
      </c>
      <c r="L286" s="5">
        <f t="shared" si="138"/>
        <v>3.3</v>
      </c>
      <c r="M286" s="5">
        <f t="shared" si="138"/>
        <v>0.3</v>
      </c>
      <c r="N286" s="5">
        <f t="shared" si="138"/>
        <v>1.7</v>
      </c>
      <c r="O286" s="5">
        <f t="shared" si="138"/>
        <v>0.6</v>
      </c>
      <c r="P286" s="5">
        <f t="shared" si="138"/>
        <v>0.89999999999999991</v>
      </c>
      <c r="Q286" s="5">
        <f t="shared" si="138"/>
        <v>1.5</v>
      </c>
      <c r="R286" s="5">
        <f t="shared" si="138"/>
        <v>2.9</v>
      </c>
      <c r="S286" s="5">
        <f t="shared" si="138"/>
        <v>4.8</v>
      </c>
      <c r="T286" s="5">
        <f t="shared" si="138"/>
        <v>7.1</v>
      </c>
      <c r="U286" s="5">
        <f t="shared" si="138"/>
        <v>4</v>
      </c>
      <c r="V286" s="5">
        <f t="shared" si="138"/>
        <v>0</v>
      </c>
      <c r="W286" s="5">
        <f t="shared" si="138"/>
        <v>0</v>
      </c>
      <c r="X286" s="5">
        <f t="shared" si="138"/>
        <v>9.6</v>
      </c>
      <c r="Y286" s="5">
        <f t="shared" si="138"/>
        <v>0</v>
      </c>
      <c r="Z286" s="5">
        <f t="shared" si="138"/>
        <v>44.400000000000006</v>
      </c>
      <c r="AA286" s="5">
        <f t="shared" si="138"/>
        <v>6.3</v>
      </c>
      <c r="AB286" s="5">
        <f t="shared" si="138"/>
        <v>20.7</v>
      </c>
      <c r="AC286" s="5">
        <f t="shared" si="138"/>
        <v>19.7</v>
      </c>
      <c r="AD286" s="5">
        <f t="shared" si="138"/>
        <v>3.2</v>
      </c>
      <c r="AE286" s="5">
        <f t="shared" si="138"/>
        <v>0.6</v>
      </c>
      <c r="AF286" s="5">
        <f t="shared" si="138"/>
        <v>0</v>
      </c>
      <c r="AG286" s="5">
        <f t="shared" si="138"/>
        <v>10.7</v>
      </c>
      <c r="AH286" s="5">
        <f t="shared" si="138"/>
        <v>9.1999999999999993</v>
      </c>
      <c r="AI286" s="5">
        <f t="shared" si="138"/>
        <v>11.8</v>
      </c>
      <c r="AJ286" s="5">
        <f t="shared" si="138"/>
        <v>2.7</v>
      </c>
      <c r="AK286" s="5">
        <f t="shared" ref="AK286:BP286" si="139">SUM(AK279:AK283)</f>
        <v>5.8</v>
      </c>
      <c r="AL286" s="5">
        <f t="shared" si="139"/>
        <v>3.1</v>
      </c>
      <c r="AM286" s="5">
        <f t="shared" si="139"/>
        <v>17.2</v>
      </c>
      <c r="AN286" s="5">
        <f t="shared" si="139"/>
        <v>5.0999999999999996</v>
      </c>
      <c r="AO286" s="5">
        <f t="shared" si="139"/>
        <v>1.7000000000000002</v>
      </c>
      <c r="AP286" s="5">
        <f t="shared" si="139"/>
        <v>1.4</v>
      </c>
      <c r="AQ286" s="5">
        <f t="shared" si="139"/>
        <v>4.5999999999999996</v>
      </c>
      <c r="AR286" s="5">
        <f t="shared" si="139"/>
        <v>0</v>
      </c>
      <c r="AS286" s="5">
        <f t="shared" si="139"/>
        <v>19.3</v>
      </c>
      <c r="AT286" s="5">
        <f t="shared" si="139"/>
        <v>12.3</v>
      </c>
      <c r="AU286" s="5">
        <f t="shared" si="139"/>
        <v>6.8</v>
      </c>
      <c r="AV286" s="5">
        <f t="shared" si="139"/>
        <v>1.2</v>
      </c>
      <c r="AW286" s="5">
        <f t="shared" si="139"/>
        <v>16.2</v>
      </c>
      <c r="AX286" s="5">
        <f t="shared" si="139"/>
        <v>4.5</v>
      </c>
      <c r="AY286" s="5">
        <f t="shared" si="139"/>
        <v>2.6</v>
      </c>
      <c r="AZ286" s="5">
        <f t="shared" si="139"/>
        <v>3.6</v>
      </c>
      <c r="BA286" s="5">
        <f t="shared" si="139"/>
        <v>9.8000000000000007</v>
      </c>
      <c r="BB286" s="5">
        <f t="shared" si="139"/>
        <v>6.7</v>
      </c>
      <c r="BC286" s="5">
        <f t="shared" si="139"/>
        <v>7.5</v>
      </c>
      <c r="BD286" s="5">
        <f t="shared" si="139"/>
        <v>13.3</v>
      </c>
      <c r="BE286" s="5">
        <f t="shared" si="139"/>
        <v>0.2</v>
      </c>
      <c r="BF286" s="5">
        <f t="shared" si="139"/>
        <v>29.8</v>
      </c>
      <c r="BG286" s="5">
        <f t="shared" si="139"/>
        <v>4.8</v>
      </c>
      <c r="BH286" s="5">
        <f t="shared" si="139"/>
        <v>12.7</v>
      </c>
      <c r="BI286" s="5">
        <f t="shared" si="139"/>
        <v>7.8</v>
      </c>
      <c r="BJ286" s="5">
        <f t="shared" si="139"/>
        <v>14.600000000000001</v>
      </c>
      <c r="BK286" s="5">
        <f t="shared" si="139"/>
        <v>11.6</v>
      </c>
      <c r="BL286" s="5">
        <f t="shared" si="139"/>
        <v>10.199999999999999</v>
      </c>
      <c r="BM286" s="5">
        <f t="shared" si="139"/>
        <v>8.8000000000000007</v>
      </c>
      <c r="BN286" s="5">
        <f t="shared" si="139"/>
        <v>32.200000000000003</v>
      </c>
      <c r="BO286" s="5">
        <f t="shared" si="139"/>
        <v>1.1000000000000001</v>
      </c>
      <c r="BP286" s="5">
        <f t="shared" si="139"/>
        <v>2.8000000000000003</v>
      </c>
      <c r="BQ286" s="5">
        <f t="shared" ref="BQ286:CI286" si="140">SUM(BQ279:BQ283)</f>
        <v>0.7</v>
      </c>
      <c r="BR286" s="5">
        <f t="shared" si="140"/>
        <v>11.2</v>
      </c>
      <c r="BS286" s="5">
        <f t="shared" si="140"/>
        <v>14.799999999999999</v>
      </c>
      <c r="BT286" s="5">
        <f t="shared" si="140"/>
        <v>36.400000000000006</v>
      </c>
      <c r="BU286" s="5">
        <f t="shared" si="140"/>
        <v>10</v>
      </c>
      <c r="BV286" s="5">
        <f t="shared" si="140"/>
        <v>16</v>
      </c>
      <c r="BW286" s="5">
        <f t="shared" si="140"/>
        <v>9.7000000000000011</v>
      </c>
      <c r="BX286" s="5">
        <f t="shared" si="140"/>
        <v>15.5</v>
      </c>
      <c r="BY286" s="5">
        <f t="shared" si="140"/>
        <v>41.7</v>
      </c>
      <c r="BZ286" s="5">
        <f t="shared" si="140"/>
        <v>24.7</v>
      </c>
      <c r="CA286" s="5">
        <f t="shared" si="140"/>
        <v>4.0999999999999996</v>
      </c>
      <c r="CB286" s="5">
        <f t="shared" si="140"/>
        <v>16.100000000000001</v>
      </c>
      <c r="CC286" s="5">
        <f t="shared" si="140"/>
        <v>7.6</v>
      </c>
      <c r="CD286" s="5">
        <f t="shared" si="140"/>
        <v>13.5</v>
      </c>
      <c r="CE286" s="5">
        <f t="shared" si="140"/>
        <v>23.799999999999997</v>
      </c>
      <c r="CF286" s="5">
        <f t="shared" si="140"/>
        <v>3.8</v>
      </c>
      <c r="CG286" s="5">
        <f t="shared" si="140"/>
        <v>11.2</v>
      </c>
      <c r="CH286" s="5">
        <f t="shared" si="140"/>
        <v>23</v>
      </c>
      <c r="CI286" s="5">
        <f t="shared" si="140"/>
        <v>7.6</v>
      </c>
    </row>
    <row r="287" spans="1:92" ht="15.75" thickBot="1" x14ac:dyDescent="0.3">
      <c r="A287" s="1"/>
      <c r="B287" s="5"/>
      <c r="C287" s="5"/>
      <c r="D287" s="9"/>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row>
    <row r="288" spans="1:92" s="38" customFormat="1" ht="15.75" thickBot="1" x14ac:dyDescent="0.3">
      <c r="A288" s="58" t="s">
        <v>350</v>
      </c>
      <c r="B288" s="34">
        <f>SUM(B279:B280)</f>
        <v>0.9817073170731706</v>
      </c>
      <c r="C288" s="34">
        <f>SUM(C279:C280)</f>
        <v>1.26</v>
      </c>
      <c r="D288" s="35" t="s">
        <v>154</v>
      </c>
      <c r="E288" s="34">
        <f>SUM(E279:E280)</f>
        <v>0</v>
      </c>
      <c r="F288" s="34">
        <f t="shared" ref="F288:BQ288" si="141">SUM(F279:F280)</f>
        <v>0</v>
      </c>
      <c r="G288" s="34">
        <f t="shared" si="141"/>
        <v>0</v>
      </c>
      <c r="H288" s="34">
        <f t="shared" si="141"/>
        <v>0</v>
      </c>
      <c r="I288" s="34">
        <f t="shared" si="141"/>
        <v>0</v>
      </c>
      <c r="J288" s="34">
        <f t="shared" si="141"/>
        <v>0</v>
      </c>
      <c r="K288" s="34">
        <f t="shared" si="141"/>
        <v>0</v>
      </c>
      <c r="L288" s="34">
        <f t="shared" si="141"/>
        <v>0</v>
      </c>
      <c r="M288" s="34">
        <f t="shared" si="141"/>
        <v>0</v>
      </c>
      <c r="N288" s="34">
        <f t="shared" si="141"/>
        <v>0</v>
      </c>
      <c r="O288" s="34">
        <f t="shared" si="141"/>
        <v>0</v>
      </c>
      <c r="P288" s="34">
        <f t="shared" si="141"/>
        <v>0.6</v>
      </c>
      <c r="Q288" s="34">
        <f t="shared" si="141"/>
        <v>0</v>
      </c>
      <c r="R288" s="34">
        <f t="shared" si="141"/>
        <v>0.3</v>
      </c>
      <c r="S288" s="34">
        <f t="shared" si="141"/>
        <v>1.4</v>
      </c>
      <c r="T288" s="34">
        <f t="shared" si="141"/>
        <v>0</v>
      </c>
      <c r="U288" s="34">
        <f t="shared" si="141"/>
        <v>0</v>
      </c>
      <c r="V288" s="34">
        <f t="shared" si="141"/>
        <v>0</v>
      </c>
      <c r="W288" s="34">
        <f t="shared" si="141"/>
        <v>0</v>
      </c>
      <c r="X288" s="34">
        <f t="shared" si="141"/>
        <v>0</v>
      </c>
      <c r="Y288" s="34">
        <f t="shared" si="141"/>
        <v>0</v>
      </c>
      <c r="Z288" s="34">
        <f t="shared" si="141"/>
        <v>8.3000000000000007</v>
      </c>
      <c r="AA288" s="34">
        <f t="shared" si="141"/>
        <v>0.3</v>
      </c>
      <c r="AB288" s="34">
        <f t="shared" si="141"/>
        <v>0</v>
      </c>
      <c r="AC288" s="34">
        <f t="shared" si="141"/>
        <v>0</v>
      </c>
      <c r="AD288" s="34">
        <f t="shared" si="141"/>
        <v>0</v>
      </c>
      <c r="AE288" s="34">
        <f t="shared" si="141"/>
        <v>0</v>
      </c>
      <c r="AF288" s="34">
        <f t="shared" si="141"/>
        <v>0</v>
      </c>
      <c r="AG288" s="34">
        <f t="shared" si="141"/>
        <v>0</v>
      </c>
      <c r="AH288" s="34">
        <f t="shared" si="141"/>
        <v>9.1999999999999993</v>
      </c>
      <c r="AI288" s="34">
        <f t="shared" si="141"/>
        <v>0.9</v>
      </c>
      <c r="AJ288" s="34">
        <f t="shared" si="141"/>
        <v>0</v>
      </c>
      <c r="AK288" s="34">
        <f t="shared" si="141"/>
        <v>5.8</v>
      </c>
      <c r="AL288" s="34">
        <f t="shared" si="141"/>
        <v>2.5</v>
      </c>
      <c r="AM288" s="34">
        <f t="shared" si="141"/>
        <v>0</v>
      </c>
      <c r="AN288" s="34">
        <f t="shared" si="141"/>
        <v>0</v>
      </c>
      <c r="AO288" s="34">
        <f t="shared" si="141"/>
        <v>0</v>
      </c>
      <c r="AP288" s="34">
        <f t="shared" si="141"/>
        <v>0</v>
      </c>
      <c r="AQ288" s="34">
        <f t="shared" si="141"/>
        <v>0</v>
      </c>
      <c r="AR288" s="34">
        <f t="shared" si="141"/>
        <v>0</v>
      </c>
      <c r="AS288" s="34">
        <f t="shared" si="141"/>
        <v>0</v>
      </c>
      <c r="AT288" s="34">
        <f t="shared" si="141"/>
        <v>0</v>
      </c>
      <c r="AU288" s="34">
        <f t="shared" si="141"/>
        <v>0</v>
      </c>
      <c r="AV288" s="34">
        <f t="shared" si="141"/>
        <v>0</v>
      </c>
      <c r="AW288" s="34">
        <f t="shared" si="141"/>
        <v>0</v>
      </c>
      <c r="AX288" s="34">
        <f t="shared" si="141"/>
        <v>2.5</v>
      </c>
      <c r="AY288" s="34">
        <f t="shared" si="141"/>
        <v>2.4</v>
      </c>
      <c r="AZ288" s="34">
        <f t="shared" si="141"/>
        <v>0</v>
      </c>
      <c r="BA288" s="34">
        <f t="shared" si="141"/>
        <v>0</v>
      </c>
      <c r="BB288" s="34">
        <f t="shared" si="141"/>
        <v>0</v>
      </c>
      <c r="BC288" s="34">
        <f t="shared" si="141"/>
        <v>4.5</v>
      </c>
      <c r="BD288" s="34">
        <f t="shared" si="141"/>
        <v>0</v>
      </c>
      <c r="BE288" s="34">
        <f t="shared" si="141"/>
        <v>0.2</v>
      </c>
      <c r="BF288" s="34">
        <f t="shared" si="141"/>
        <v>0</v>
      </c>
      <c r="BG288" s="34">
        <f t="shared" si="141"/>
        <v>0</v>
      </c>
      <c r="BH288" s="34">
        <f t="shared" si="141"/>
        <v>3.9</v>
      </c>
      <c r="BI288" s="34">
        <f t="shared" si="141"/>
        <v>0</v>
      </c>
      <c r="BJ288" s="34">
        <f t="shared" si="141"/>
        <v>0</v>
      </c>
      <c r="BK288" s="34">
        <f t="shared" si="141"/>
        <v>5.4</v>
      </c>
      <c r="BL288" s="34">
        <f t="shared" si="141"/>
        <v>0</v>
      </c>
      <c r="BM288" s="34">
        <f t="shared" si="141"/>
        <v>0</v>
      </c>
      <c r="BN288" s="34">
        <f t="shared" si="141"/>
        <v>0.5</v>
      </c>
      <c r="BO288" s="34">
        <f t="shared" si="141"/>
        <v>0</v>
      </c>
      <c r="BP288" s="34">
        <f t="shared" si="141"/>
        <v>1.3</v>
      </c>
      <c r="BQ288" s="34">
        <f t="shared" si="141"/>
        <v>0</v>
      </c>
      <c r="BR288" s="34">
        <f t="shared" ref="BR288:CH288" si="142">SUM(BR279:BR280)</f>
        <v>3.9</v>
      </c>
      <c r="BS288" s="34">
        <f t="shared" si="142"/>
        <v>1.3</v>
      </c>
      <c r="BT288" s="34">
        <f t="shared" si="142"/>
        <v>4.5</v>
      </c>
      <c r="BU288" s="34">
        <f t="shared" si="142"/>
        <v>0</v>
      </c>
      <c r="BV288" s="34">
        <f t="shared" si="142"/>
        <v>2</v>
      </c>
      <c r="BW288" s="34">
        <f t="shared" si="142"/>
        <v>1</v>
      </c>
      <c r="BX288" s="34">
        <f t="shared" si="142"/>
        <v>4.0999999999999996</v>
      </c>
      <c r="BY288" s="34">
        <f t="shared" si="142"/>
        <v>0.3</v>
      </c>
      <c r="BZ288" s="34">
        <f t="shared" si="142"/>
        <v>0</v>
      </c>
      <c r="CA288" s="34">
        <f t="shared" si="142"/>
        <v>0</v>
      </c>
      <c r="CB288" s="34">
        <f t="shared" si="142"/>
        <v>0</v>
      </c>
      <c r="CC288" s="34">
        <f t="shared" si="142"/>
        <v>3.7</v>
      </c>
      <c r="CD288" s="34">
        <f t="shared" si="142"/>
        <v>0</v>
      </c>
      <c r="CE288" s="34">
        <f t="shared" si="142"/>
        <v>8.1</v>
      </c>
      <c r="CF288" s="34">
        <f t="shared" si="142"/>
        <v>0.4</v>
      </c>
      <c r="CG288" s="34">
        <f t="shared" si="142"/>
        <v>0</v>
      </c>
      <c r="CH288" s="34">
        <f t="shared" si="142"/>
        <v>1.2</v>
      </c>
      <c r="CI288" s="34">
        <f t="shared" ref="CI288" si="143">SUM(CI279:CI280)</f>
        <v>2.1</v>
      </c>
      <c r="CJ288" s="43"/>
    </row>
    <row r="289" spans="1:87" x14ac:dyDescent="0.25">
      <c r="A289" s="1" t="s">
        <v>351</v>
      </c>
      <c r="B289" s="5">
        <f>SUM(B281:B283)</f>
        <v>8.6829268292682915</v>
      </c>
      <c r="C289" s="5">
        <f>SUM(C281:C283)</f>
        <v>11.456666666666665</v>
      </c>
      <c r="D289" s="9" t="s">
        <v>357</v>
      </c>
      <c r="E289" s="5">
        <f>SUM(E281:E283)</f>
        <v>0.9</v>
      </c>
      <c r="F289" s="5">
        <f t="shared" ref="F289:BQ289" si="144">SUM(F281:F283)</f>
        <v>3.7</v>
      </c>
      <c r="G289" s="5">
        <f t="shared" si="144"/>
        <v>2.9</v>
      </c>
      <c r="H289" s="5">
        <f t="shared" si="144"/>
        <v>0.8</v>
      </c>
      <c r="I289" s="5">
        <f t="shared" si="144"/>
        <v>20.100000000000001</v>
      </c>
      <c r="J289" s="5">
        <f t="shared" si="144"/>
        <v>35</v>
      </c>
      <c r="K289" s="5">
        <f t="shared" si="144"/>
        <v>0</v>
      </c>
      <c r="L289" s="5">
        <f t="shared" si="144"/>
        <v>3.3</v>
      </c>
      <c r="M289" s="5">
        <f t="shared" si="144"/>
        <v>0.3</v>
      </c>
      <c r="N289" s="5">
        <f t="shared" si="144"/>
        <v>1.7</v>
      </c>
      <c r="O289" s="5">
        <f t="shared" si="144"/>
        <v>0.6</v>
      </c>
      <c r="P289" s="5">
        <f t="shared" si="144"/>
        <v>0.3</v>
      </c>
      <c r="Q289" s="5">
        <f t="shared" si="144"/>
        <v>1.5</v>
      </c>
      <c r="R289" s="5">
        <f t="shared" si="144"/>
        <v>2.5999999999999996</v>
      </c>
      <c r="S289" s="5">
        <f t="shared" si="144"/>
        <v>3.4</v>
      </c>
      <c r="T289" s="5">
        <f t="shared" si="144"/>
        <v>7.1</v>
      </c>
      <c r="U289" s="5">
        <f t="shared" si="144"/>
        <v>4</v>
      </c>
      <c r="V289" s="5">
        <f t="shared" si="144"/>
        <v>0</v>
      </c>
      <c r="W289" s="5">
        <f t="shared" si="144"/>
        <v>0</v>
      </c>
      <c r="X289" s="5">
        <f t="shared" si="144"/>
        <v>9.6</v>
      </c>
      <c r="Y289" s="5">
        <f t="shared" si="144"/>
        <v>0</v>
      </c>
      <c r="Z289" s="5">
        <f t="shared" si="144"/>
        <v>36.1</v>
      </c>
      <c r="AA289" s="5">
        <f t="shared" si="144"/>
        <v>6</v>
      </c>
      <c r="AB289" s="5">
        <f t="shared" si="144"/>
        <v>20.7</v>
      </c>
      <c r="AC289" s="5">
        <f t="shared" si="144"/>
        <v>19.7</v>
      </c>
      <c r="AD289" s="5">
        <f t="shared" si="144"/>
        <v>3.2</v>
      </c>
      <c r="AE289" s="5">
        <f t="shared" si="144"/>
        <v>0.6</v>
      </c>
      <c r="AF289" s="5">
        <f t="shared" si="144"/>
        <v>0</v>
      </c>
      <c r="AG289" s="5">
        <f t="shared" si="144"/>
        <v>10.7</v>
      </c>
      <c r="AH289" s="5">
        <f t="shared" si="144"/>
        <v>0</v>
      </c>
      <c r="AI289" s="5">
        <f t="shared" si="144"/>
        <v>10.9</v>
      </c>
      <c r="AJ289" s="5">
        <f t="shared" si="144"/>
        <v>2.7</v>
      </c>
      <c r="AK289" s="5">
        <f t="shared" si="144"/>
        <v>0</v>
      </c>
      <c r="AL289" s="5">
        <f t="shared" si="144"/>
        <v>0.6</v>
      </c>
      <c r="AM289" s="5">
        <f t="shared" si="144"/>
        <v>17.2</v>
      </c>
      <c r="AN289" s="5">
        <f t="shared" si="144"/>
        <v>5.0999999999999996</v>
      </c>
      <c r="AO289" s="5">
        <f t="shared" si="144"/>
        <v>1.7000000000000002</v>
      </c>
      <c r="AP289" s="5">
        <f t="shared" si="144"/>
        <v>1.4</v>
      </c>
      <c r="AQ289" s="5">
        <f t="shared" si="144"/>
        <v>4.5999999999999996</v>
      </c>
      <c r="AR289" s="5">
        <f t="shared" si="144"/>
        <v>0</v>
      </c>
      <c r="AS289" s="5">
        <f t="shared" si="144"/>
        <v>19.3</v>
      </c>
      <c r="AT289" s="5">
        <f t="shared" si="144"/>
        <v>12.3</v>
      </c>
      <c r="AU289" s="5">
        <f t="shared" si="144"/>
        <v>6.8</v>
      </c>
      <c r="AV289" s="5">
        <f t="shared" si="144"/>
        <v>1.2</v>
      </c>
      <c r="AW289" s="5">
        <f t="shared" si="144"/>
        <v>16.2</v>
      </c>
      <c r="AX289" s="5">
        <f t="shared" si="144"/>
        <v>2</v>
      </c>
      <c r="AY289" s="5">
        <f t="shared" si="144"/>
        <v>0.2</v>
      </c>
      <c r="AZ289" s="5">
        <f t="shared" si="144"/>
        <v>3.6</v>
      </c>
      <c r="BA289" s="5">
        <f t="shared" si="144"/>
        <v>9.8000000000000007</v>
      </c>
      <c r="BB289" s="5">
        <f t="shared" si="144"/>
        <v>6.7</v>
      </c>
      <c r="BC289" s="5">
        <f t="shared" si="144"/>
        <v>3</v>
      </c>
      <c r="BD289" s="5">
        <f t="shared" si="144"/>
        <v>13.3</v>
      </c>
      <c r="BE289" s="5">
        <f t="shared" si="144"/>
        <v>0</v>
      </c>
      <c r="BF289" s="5">
        <f t="shared" si="144"/>
        <v>29.8</v>
      </c>
      <c r="BG289" s="5">
        <f t="shared" si="144"/>
        <v>4.8</v>
      </c>
      <c r="BH289" s="5">
        <f t="shared" si="144"/>
        <v>8.8000000000000007</v>
      </c>
      <c r="BI289" s="5">
        <f t="shared" si="144"/>
        <v>7.8</v>
      </c>
      <c r="BJ289" s="5">
        <f t="shared" si="144"/>
        <v>14.600000000000001</v>
      </c>
      <c r="BK289" s="5">
        <f t="shared" si="144"/>
        <v>6.2</v>
      </c>
      <c r="BL289" s="5">
        <f t="shared" si="144"/>
        <v>10.199999999999999</v>
      </c>
      <c r="BM289" s="5">
        <f t="shared" si="144"/>
        <v>8.8000000000000007</v>
      </c>
      <c r="BN289" s="5">
        <f t="shared" si="144"/>
        <v>31.7</v>
      </c>
      <c r="BO289" s="5">
        <f t="shared" si="144"/>
        <v>1.1000000000000001</v>
      </c>
      <c r="BP289" s="5">
        <f t="shared" si="144"/>
        <v>1.5</v>
      </c>
      <c r="BQ289" s="5">
        <f t="shared" si="144"/>
        <v>0.7</v>
      </c>
      <c r="BR289" s="5">
        <f t="shared" ref="BR289:CH289" si="145">SUM(BR281:BR283)</f>
        <v>7.3</v>
      </c>
      <c r="BS289" s="5">
        <f t="shared" si="145"/>
        <v>13.499999999999998</v>
      </c>
      <c r="BT289" s="5">
        <f t="shared" si="145"/>
        <v>31.900000000000002</v>
      </c>
      <c r="BU289" s="5">
        <f t="shared" si="145"/>
        <v>10</v>
      </c>
      <c r="BV289" s="5">
        <f t="shared" si="145"/>
        <v>14</v>
      </c>
      <c r="BW289" s="5">
        <f t="shared" si="145"/>
        <v>8.6999999999999993</v>
      </c>
      <c r="BX289" s="5">
        <f t="shared" si="145"/>
        <v>11.4</v>
      </c>
      <c r="BY289" s="5">
        <f t="shared" si="145"/>
        <v>41.400000000000006</v>
      </c>
      <c r="BZ289" s="5">
        <f t="shared" si="145"/>
        <v>24.7</v>
      </c>
      <c r="CA289" s="5">
        <f t="shared" si="145"/>
        <v>4.0999999999999996</v>
      </c>
      <c r="CB289" s="5">
        <f t="shared" si="145"/>
        <v>16.100000000000001</v>
      </c>
      <c r="CC289" s="5">
        <f t="shared" si="145"/>
        <v>3.9</v>
      </c>
      <c r="CD289" s="5">
        <f t="shared" si="145"/>
        <v>13.5</v>
      </c>
      <c r="CE289" s="5">
        <f t="shared" si="145"/>
        <v>15.7</v>
      </c>
      <c r="CF289" s="5">
        <f t="shared" si="145"/>
        <v>3.4</v>
      </c>
      <c r="CG289" s="5">
        <f t="shared" si="145"/>
        <v>11.2</v>
      </c>
      <c r="CH289" s="5">
        <f t="shared" si="145"/>
        <v>21.8</v>
      </c>
      <c r="CI289" s="5">
        <f t="shared" ref="CI289" si="146">SUM(CI281:CI283)</f>
        <v>5.5</v>
      </c>
    </row>
    <row r="290" spans="1:87"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row>
    <row r="291" spans="1:87" ht="30" customHeight="1" x14ac:dyDescent="0.25">
      <c r="A291" s="14" t="s">
        <v>149</v>
      </c>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row>
    <row r="292" spans="1:87"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row>
    <row r="293" spans="1:87"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row>
    <row r="294" spans="1:87"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row>
    <row r="295" spans="1:87"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row>
    <row r="296" spans="1:87"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row>
    <row r="297" spans="1:87"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row>
    <row r="298" spans="1:87"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row>
    <row r="299" spans="1:87"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row>
    <row r="300" spans="1:87"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row>
    <row r="301" spans="1:87"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row>
    <row r="302" spans="1:87"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row>
    <row r="303" spans="1:87"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row>
    <row r="304" spans="1:87"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row>
    <row r="305" spans="1:8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row>
    <row r="306" spans="1:8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row>
    <row r="307" spans="1:8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row>
    <row r="308" spans="1:8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row>
    <row r="309" spans="1:8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row>
    <row r="310" spans="1:8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row>
    <row r="311" spans="1:8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row>
    <row r="312" spans="1:8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row>
    <row r="313" spans="1:8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row>
    <row r="314" spans="1:8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row>
    <row r="315" spans="1:8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row>
    <row r="316" spans="1:8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row>
    <row r="317" spans="1:8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row>
    <row r="318" spans="1:8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row>
    <row r="319" spans="1:8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row>
    <row r="320" spans="1:8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row>
    <row r="321" spans="1:82"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row>
    <row r="322" spans="1:82"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row>
    <row r="323" spans="1:82"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row>
    <row r="324" spans="1:82"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row>
    <row r="325" spans="1:82"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row>
    <row r="326" spans="1:82"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row>
    <row r="327" spans="1:82"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row>
    <row r="328" spans="1:82"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row>
    <row r="329" spans="1:82"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row>
    <row r="330" spans="1:82"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row>
    <row r="331" spans="1:82"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row>
    <row r="332" spans="1:82"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row>
    <row r="333" spans="1:82"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row>
    <row r="334" spans="1:82"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row>
    <row r="335" spans="1:82"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row>
    <row r="336" spans="1:82"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row>
    <row r="337" spans="1:82"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row>
    <row r="338" spans="1:82"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row>
    <row r="339" spans="1:82"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row>
    <row r="340" spans="1:82"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row>
    <row r="341" spans="1:82"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row>
    <row r="342" spans="1:82"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row>
    <row r="343" spans="1:82"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row>
    <row r="344" spans="1:82"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row>
    <row r="345" spans="1:82"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row>
    <row r="346" spans="1:82"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row>
    <row r="347" spans="1:82"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row>
    <row r="348" spans="1:82"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row>
    <row r="349" spans="1:82"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row>
    <row r="350" spans="1:82"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row>
    <row r="351" spans="1:82"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row>
    <row r="352" spans="1:82"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row>
    <row r="353" spans="1:82"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row>
    <row r="354" spans="1:82"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row>
    <row r="355" spans="1:82"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row>
    <row r="356" spans="1:82"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row>
    <row r="357" spans="1:82"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row>
    <row r="358" spans="1:82"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row>
    <row r="359" spans="1:82"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row>
    <row r="360" spans="1:82"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row>
    <row r="361" spans="1:82"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row>
    <row r="362" spans="1:82"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row>
    <row r="363" spans="1:82"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row>
    <row r="364" spans="1:82"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row>
    <row r="365" spans="1:82"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row>
    <row r="366" spans="1:82"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row>
    <row r="367" spans="1:82"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row>
    <row r="368" spans="1:82"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row>
    <row r="369" spans="1:82"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row>
    <row r="370" spans="1:82"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row>
    <row r="371" spans="1:82"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row>
    <row r="372" spans="1:82"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row>
    <row r="373" spans="1:82"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row>
    <row r="374" spans="1:82"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row>
    <row r="375" spans="1:82"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row>
    <row r="376" spans="1:82"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row>
    <row r="377" spans="1:82"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row>
    <row r="378" spans="1:82"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row>
    <row r="379" spans="1:82"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row>
    <row r="380" spans="1:82"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row>
    <row r="381" spans="1:82"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row>
    <row r="382" spans="1:82"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row>
    <row r="383" spans="1:82"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row>
    <row r="384" spans="1:82"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row>
    <row r="385" spans="1:82"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row>
    <row r="386" spans="1:82"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row>
    <row r="387" spans="1:82"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row>
    <row r="388" spans="1:82"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row>
    <row r="389" spans="1:82"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row>
    <row r="390" spans="1:82"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row>
    <row r="391" spans="1:82"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row>
    <row r="392" spans="1:82"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row>
    <row r="393" spans="1:82"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row>
    <row r="394" spans="1:82"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row>
    <row r="395" spans="1:82"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row>
    <row r="396" spans="1:82"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row>
    <row r="397" spans="1:82"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row>
    <row r="398" spans="1:82"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row>
    <row r="399" spans="1:82"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row>
    <row r="400" spans="1:82"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row>
    <row r="401" spans="1:82"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row>
    <row r="402" spans="1:82"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row>
    <row r="403" spans="1:82"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row>
    <row r="404" spans="1:82"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row>
    <row r="405" spans="1:82"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row>
    <row r="406" spans="1:82"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row>
    <row r="407" spans="1:82"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row>
    <row r="408" spans="1:82"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row>
    <row r="409" spans="1:82"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row>
    <row r="410" spans="1:82"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row>
    <row r="411" spans="1:82"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row>
    <row r="412" spans="1:82"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row>
    <row r="413" spans="1:82"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row>
    <row r="414" spans="1:82"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row>
    <row r="415" spans="1:82"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row>
    <row r="416" spans="1:82"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row>
    <row r="417" spans="1:82"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row>
    <row r="418" spans="1:82"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row>
    <row r="419" spans="1:82"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row>
    <row r="420" spans="1:82"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row>
    <row r="421" spans="1:82"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row>
    <row r="422" spans="1:82"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row>
    <row r="423" spans="1:82"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row>
    <row r="424" spans="1:82"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row>
    <row r="425" spans="1:82"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row>
    <row r="426" spans="1:82"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row>
    <row r="427" spans="1:82"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row>
    <row r="428" spans="1:82"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row>
    <row r="429" spans="1:82"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row>
    <row r="430" spans="1:82"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row>
    <row r="431" spans="1:82"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row>
    <row r="432" spans="1:82"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row>
    <row r="433" spans="1:82"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row>
    <row r="434" spans="1:82"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row>
    <row r="435" spans="1:82"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row>
    <row r="436" spans="1:82"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row>
    <row r="437" spans="1:82"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row>
    <row r="438" spans="1:82"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row>
    <row r="439" spans="1:82"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row>
    <row r="440" spans="1:82"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row>
    <row r="441" spans="1:82"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row>
    <row r="442" spans="1:82"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row>
    <row r="443" spans="1:82"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row>
    <row r="444" spans="1:82"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row>
    <row r="445" spans="1:82"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row>
    <row r="446" spans="1:82"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row>
    <row r="447" spans="1:82"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row>
    <row r="448" spans="1:82"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row>
    <row r="449" spans="1:82"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row>
    <row r="450" spans="1:82"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row>
    <row r="451" spans="1:82"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row>
    <row r="452" spans="1:82"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row>
    <row r="453" spans="1:82"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row>
    <row r="454" spans="1:82"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row>
    <row r="455" spans="1:82"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row>
    <row r="456" spans="1:82"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row>
  </sheetData>
  <conditionalFormatting sqref="E2:CZ2">
    <cfRule type="colorScale" priority="211">
      <colorScale>
        <cfvo type="min"/>
        <cfvo type="num" val="3.2"/>
        <cfvo type="max"/>
        <color theme="3" tint="-0.249977111117893"/>
        <color theme="0"/>
        <color rgb="FFFF0000"/>
      </colorScale>
    </cfRule>
  </conditionalFormatting>
  <conditionalFormatting sqref="E3:CZ3">
    <cfRule type="colorScale" priority="210">
      <colorScale>
        <cfvo type="min"/>
        <cfvo type="num" val="4.5999999999999996"/>
        <cfvo type="max"/>
        <color theme="3" tint="-0.249977111117893"/>
        <color theme="0"/>
        <color rgb="FFFF0000"/>
      </colorScale>
    </cfRule>
  </conditionalFormatting>
  <conditionalFormatting sqref="E4:CZ4">
    <cfRule type="colorScale" priority="209">
      <colorScale>
        <cfvo type="min"/>
        <cfvo type="num" val="6.4"/>
        <cfvo type="max"/>
        <color theme="3" tint="-0.249977111117893"/>
        <color theme="0"/>
        <color rgb="FFFF0000"/>
      </colorScale>
    </cfRule>
  </conditionalFormatting>
  <conditionalFormatting sqref="E5:CH5">
    <cfRule type="colorScale" priority="208">
      <colorScale>
        <cfvo type="min"/>
        <cfvo type="num" val="9.1"/>
        <cfvo type="max"/>
        <color theme="3" tint="-0.249977111117893"/>
        <color theme="0"/>
        <color rgb="FFFF0000"/>
      </colorScale>
    </cfRule>
  </conditionalFormatting>
  <conditionalFormatting sqref="E6:CH6">
    <cfRule type="colorScale" priority="207">
      <colorScale>
        <cfvo type="min"/>
        <cfvo type="num" val="12.6"/>
        <cfvo type="max"/>
        <color theme="3" tint="-0.249977111117893"/>
        <color theme="0"/>
        <color rgb="FFFF0000"/>
      </colorScale>
    </cfRule>
  </conditionalFormatting>
  <conditionalFormatting sqref="E7:CZ7">
    <cfRule type="colorScale" priority="206">
      <colorScale>
        <cfvo type="min"/>
        <cfvo type="num" val="15.4"/>
        <cfvo type="max"/>
        <color theme="3" tint="-0.249977111117893"/>
        <color theme="0"/>
        <color rgb="FFFF0000"/>
      </colorScale>
    </cfRule>
  </conditionalFormatting>
  <conditionalFormatting sqref="E8:CZ8">
    <cfRule type="colorScale" priority="205">
      <colorScale>
        <cfvo type="min"/>
        <cfvo type="num" val="17.7"/>
        <cfvo type="max"/>
        <color theme="3" tint="-0.249977111117893"/>
        <color theme="0"/>
        <color rgb="FFFF0000"/>
      </colorScale>
    </cfRule>
  </conditionalFormatting>
  <conditionalFormatting sqref="E9:CZ9">
    <cfRule type="colorScale" priority="204">
      <colorScale>
        <cfvo type="min"/>
        <cfvo type="num" val="17.5"/>
        <cfvo type="max"/>
        <color theme="3" tint="-0.249977111117893"/>
        <color theme="0"/>
        <color rgb="FFFF0000"/>
      </colorScale>
    </cfRule>
  </conditionalFormatting>
  <conditionalFormatting sqref="E10:CZ10">
    <cfRule type="colorScale" priority="203">
      <colorScale>
        <cfvo type="min"/>
        <cfvo type="num" val="14.6"/>
        <cfvo type="max"/>
        <color theme="3" tint="-0.249977111117893"/>
        <color theme="0"/>
        <color rgb="FFFF0000"/>
      </colorScale>
    </cfRule>
  </conditionalFormatting>
  <conditionalFormatting sqref="E11:CZ11">
    <cfRule type="colorScale" priority="202">
      <colorScale>
        <cfvo type="min"/>
        <cfvo type="num" val="10.199999999999999"/>
        <cfvo type="max"/>
        <color theme="3" tint="-0.249977111117893"/>
        <color theme="0"/>
        <color rgb="FFFF0000"/>
      </colorScale>
    </cfRule>
  </conditionalFormatting>
  <conditionalFormatting sqref="E12:CZ12">
    <cfRule type="colorScale" priority="201">
      <colorScale>
        <cfvo type="min"/>
        <cfvo type="num" val="6.2"/>
        <cfvo type="max"/>
        <color theme="3" tint="-0.249977111117893"/>
        <color theme="0"/>
        <color rgb="FFFF0000"/>
      </colorScale>
    </cfRule>
  </conditionalFormatting>
  <conditionalFormatting sqref="E13:CZ13">
    <cfRule type="colorScale" priority="200">
      <colorScale>
        <cfvo type="min"/>
        <cfvo type="num" val="3.8"/>
        <cfvo type="max"/>
        <color theme="3" tint="-0.249977111117893"/>
        <color theme="0"/>
        <color rgb="FFFF0000"/>
      </colorScale>
    </cfRule>
  </conditionalFormatting>
  <conditionalFormatting sqref="E14:CZ14">
    <cfRule type="colorScale" priority="199">
      <colorScale>
        <cfvo type="min"/>
        <cfvo type="num" val="10.1"/>
        <cfvo type="max"/>
        <color theme="3" tint="-0.249977111117893"/>
        <color theme="0"/>
        <color rgb="FFFF0000"/>
      </colorScale>
    </cfRule>
  </conditionalFormatting>
  <conditionalFormatting sqref="E16:CZ16">
    <cfRule type="colorScale" priority="198">
      <colorScale>
        <cfvo type="min"/>
        <cfvo type="num" val="9.4"/>
        <cfvo type="max"/>
        <color theme="3" tint="-0.249977111117893"/>
        <color theme="0"/>
        <color rgb="FFFF0000"/>
      </colorScale>
    </cfRule>
  </conditionalFormatting>
  <conditionalFormatting sqref="E17:CZ17">
    <cfRule type="colorScale" priority="197">
      <colorScale>
        <cfvo type="min"/>
        <cfvo type="num" val="16.899999999999999"/>
        <cfvo type="max"/>
        <color theme="3" tint="-0.249977111117893"/>
        <color theme="0"/>
        <color rgb="FFFF0000"/>
      </colorScale>
    </cfRule>
  </conditionalFormatting>
  <conditionalFormatting sqref="E18:CZ18">
    <cfRule type="colorScale" priority="196">
      <colorScale>
        <cfvo type="min"/>
        <cfvo type="num" val="10.3"/>
        <cfvo type="max"/>
        <color theme="3" tint="-0.249977111117893"/>
        <color theme="0"/>
        <color rgb="FFFF0000"/>
      </colorScale>
    </cfRule>
  </conditionalFormatting>
  <conditionalFormatting sqref="E19:CZ19">
    <cfRule type="colorScale" priority="195">
      <colorScale>
        <cfvo type="min"/>
        <cfvo type="num" val="3.8"/>
        <cfvo type="max"/>
        <color theme="3" tint="-0.249977111117893"/>
        <color theme="0"/>
        <color rgb="FFFF0000"/>
      </colorScale>
    </cfRule>
  </conditionalFormatting>
  <conditionalFormatting sqref="E20:CZ20">
    <cfRule type="colorScale" priority="194">
      <colorScale>
        <cfvo type="min"/>
        <cfvo type="num" val="14.5"/>
        <cfvo type="max"/>
        <color theme="3" tint="-0.249977111117893"/>
        <color theme="0"/>
        <color rgb="FFFF0000"/>
      </colorScale>
    </cfRule>
  </conditionalFormatting>
  <conditionalFormatting sqref="E21:CZ21">
    <cfRule type="colorScale" priority="193">
      <colorScale>
        <cfvo type="min"/>
        <cfvo type="num" val="5.7"/>
        <cfvo type="max"/>
        <color theme="3" tint="-0.249977111117893"/>
        <color theme="0"/>
        <color rgb="FFFF0000"/>
      </colorScale>
    </cfRule>
  </conditionalFormatting>
  <conditionalFormatting sqref="E24:CZ24">
    <cfRule type="colorScale" priority="190">
      <colorScale>
        <cfvo type="min"/>
        <cfvo type="num" val="152"/>
        <cfvo type="max"/>
        <color rgb="FFFFFF00"/>
        <color rgb="FF00B050"/>
        <color rgb="FFD41BF9"/>
      </colorScale>
    </cfRule>
  </conditionalFormatting>
  <conditionalFormatting sqref="E25:CZ25">
    <cfRule type="colorScale" priority="189">
      <colorScale>
        <cfvo type="min"/>
        <cfvo type="num" val="112"/>
        <cfvo type="max"/>
        <color rgb="FFFFFF00"/>
        <color rgb="FF00B050"/>
        <color rgb="FFD41BF9"/>
      </colorScale>
    </cfRule>
  </conditionalFormatting>
  <conditionalFormatting sqref="E26:CZ26">
    <cfRule type="colorScale" priority="188">
      <colorScale>
        <cfvo type="min"/>
        <cfvo type="num" val="108"/>
        <cfvo type="max"/>
        <color rgb="FFFFFF00"/>
        <color rgb="FF00B050"/>
        <color rgb="FFD41BF9"/>
      </colorScale>
    </cfRule>
  </conditionalFormatting>
  <conditionalFormatting sqref="E27:CZ27">
    <cfRule type="colorScale" priority="187">
      <colorScale>
        <cfvo type="min"/>
        <cfvo type="num" val="75"/>
        <cfvo type="max"/>
        <color rgb="FFFFFF00"/>
        <color rgb="FF00B050"/>
        <color rgb="FFD41BF9"/>
      </colorScale>
    </cfRule>
  </conditionalFormatting>
  <conditionalFormatting sqref="E28:CZ28">
    <cfRule type="colorScale" priority="186">
      <colorScale>
        <cfvo type="min"/>
        <cfvo type="num" val="56"/>
        <cfvo type="max"/>
        <color rgb="FFFFFF00"/>
        <color rgb="FF00B050"/>
        <color rgb="FFD41BF9"/>
      </colorScale>
    </cfRule>
  </conditionalFormatting>
  <conditionalFormatting sqref="E29:CZ29">
    <cfRule type="colorScale" priority="185">
      <colorScale>
        <cfvo type="min"/>
        <cfvo type="num" val="48"/>
        <cfvo type="max"/>
        <color rgb="FFFFFF00"/>
        <color rgb="FF00B050"/>
        <color rgb="FFD41BF9"/>
      </colorScale>
    </cfRule>
  </conditionalFormatting>
  <conditionalFormatting sqref="E30:CZ30">
    <cfRule type="colorScale" priority="184">
      <colorScale>
        <cfvo type="min"/>
        <cfvo type="num" val="31"/>
        <cfvo type="max"/>
        <color rgb="FFFFFF00"/>
        <color rgb="FF00B050"/>
        <color rgb="FFD41BF9"/>
      </colorScale>
    </cfRule>
  </conditionalFormatting>
  <conditionalFormatting sqref="E31:CZ31">
    <cfRule type="colorScale" priority="183">
      <colorScale>
        <cfvo type="min"/>
        <cfvo type="num" val="36"/>
        <cfvo type="max"/>
        <color rgb="FFFFFF00"/>
        <color rgb="FF00B050"/>
        <color rgb="FFD41BF9"/>
      </colorScale>
    </cfRule>
  </conditionalFormatting>
  <conditionalFormatting sqref="E32:CZ32">
    <cfRule type="colorScale" priority="182">
      <colorScale>
        <cfvo type="min"/>
        <cfvo type="num" val="59"/>
        <cfvo type="max"/>
        <color rgb="FFFFFF00"/>
        <color rgb="FF00B050"/>
        <color rgb="FFD41BF9"/>
      </colorScale>
    </cfRule>
  </conditionalFormatting>
  <conditionalFormatting sqref="E33:CZ33">
    <cfRule type="colorScale" priority="181">
      <colorScale>
        <cfvo type="min"/>
        <cfvo type="num" val="120"/>
        <cfvo type="max"/>
        <color rgb="FFFFFF00"/>
        <color rgb="FF00B050"/>
        <color rgb="FFD41BF9"/>
      </colorScale>
    </cfRule>
  </conditionalFormatting>
  <conditionalFormatting sqref="E34:CZ34">
    <cfRule type="colorScale" priority="179">
      <colorScale>
        <cfvo type="min"/>
        <cfvo type="num" val="164"/>
        <cfvo type="max"/>
        <color rgb="FFFFFF00"/>
        <color rgb="FF00B050"/>
        <color rgb="FFD41BF9"/>
      </colorScale>
    </cfRule>
  </conditionalFormatting>
  <conditionalFormatting sqref="E35:CZ35">
    <cfRule type="colorScale" priority="178">
      <colorScale>
        <cfvo type="min"/>
        <cfvo type="num" val="172"/>
        <cfvo type="max"/>
        <color rgb="FFFFFF00"/>
        <color rgb="FF00B050"/>
        <color rgb="FFD41BF9"/>
      </colorScale>
    </cfRule>
  </conditionalFormatting>
  <conditionalFormatting sqref="E36:CZ36">
    <cfRule type="colorScale" priority="180">
      <colorScale>
        <cfvo type="min"/>
        <cfvo type="num" val="1135"/>
        <cfvo type="max"/>
        <color rgb="FFFFFF00"/>
        <color rgb="FF00B050"/>
        <color rgb="FFD41BF9"/>
      </colorScale>
    </cfRule>
  </conditionalFormatting>
  <conditionalFormatting sqref="CH24:CH35">
    <cfRule type="top10" dxfId="19" priority="191" percent="1" rank="1"/>
    <cfRule type="top10" dxfId="18" priority="192" percent="1" bottom="1" rank="1"/>
  </conditionalFormatting>
  <conditionalFormatting sqref="E38:CZ38">
    <cfRule type="colorScale" priority="177">
      <colorScale>
        <cfvo type="min"/>
        <cfvo type="num" val="249"/>
        <cfvo type="max"/>
        <color rgb="FFFFFF00"/>
        <color rgb="FF00B050"/>
        <color rgb="FFD41BF9"/>
      </colorScale>
    </cfRule>
  </conditionalFormatting>
  <conditionalFormatting sqref="E39:CZ39">
    <cfRule type="colorScale" priority="176">
      <colorScale>
        <cfvo type="min"/>
        <cfvo type="num" val="115"/>
        <cfvo type="max"/>
        <color rgb="FFFFFF00"/>
        <color rgb="FF00B050"/>
        <color rgb="FFD41BF9"/>
      </colorScale>
    </cfRule>
  </conditionalFormatting>
  <conditionalFormatting sqref="E40:CZ40">
    <cfRule type="colorScale" priority="175">
      <colorScale>
        <cfvo type="min"/>
        <cfvo type="num" val="343"/>
        <cfvo type="max"/>
        <color rgb="FFFFFF00"/>
        <color rgb="FF00B050"/>
        <color rgb="FFD41BF9"/>
      </colorScale>
    </cfRule>
  </conditionalFormatting>
  <conditionalFormatting sqref="E41:CZ41">
    <cfRule type="colorScale" priority="174">
      <colorScale>
        <cfvo type="min"/>
        <cfvo type="num" val="437"/>
        <cfvo type="max"/>
        <color rgb="FFFFFF00"/>
        <color rgb="FF00B050"/>
        <color rgb="FFD41BF9"/>
      </colorScale>
    </cfRule>
  </conditionalFormatting>
  <conditionalFormatting sqref="E42:CZ42">
    <cfRule type="colorScale" priority="173">
      <colorScale>
        <cfvo type="min"/>
        <cfvo type="num" val="306"/>
        <cfvo type="max"/>
        <color rgb="FFFFFF00"/>
        <color rgb="FF00B050"/>
        <color rgb="FFD41BF9"/>
      </colorScale>
    </cfRule>
  </conditionalFormatting>
  <conditionalFormatting sqref="E43:CZ43">
    <cfRule type="colorScale" priority="172">
      <colorScale>
        <cfvo type="min"/>
        <cfvo type="num" val="829"/>
        <cfvo type="max"/>
        <color rgb="FFFFFF00"/>
        <color rgb="FF00B050"/>
        <color rgb="FFD41BF9"/>
      </colorScale>
    </cfRule>
  </conditionalFormatting>
  <conditionalFormatting sqref="E44:CZ44">
    <cfRule type="colorScale" priority="171">
      <colorScale>
        <cfvo type="min"/>
        <cfvo type="num" val="179"/>
        <cfvo type="max"/>
        <color rgb="FFFFFF00"/>
        <color rgb="FF00B050"/>
        <color rgb="FFD41BF9"/>
      </colorScale>
    </cfRule>
  </conditionalFormatting>
  <conditionalFormatting sqref="E45:CZ45">
    <cfRule type="colorScale" priority="170">
      <colorScale>
        <cfvo type="min"/>
        <cfvo type="num" val="127"/>
        <cfvo type="max"/>
        <color rgb="FFFFFF00"/>
        <color rgb="FF00B050"/>
        <color rgb="FFD41BF9"/>
      </colorScale>
    </cfRule>
  </conditionalFormatting>
  <conditionalFormatting sqref="E48:CZ48">
    <cfRule type="colorScale" priority="169">
      <colorScale>
        <cfvo type="min"/>
        <cfvo type="num" val="460.5"/>
        <cfvo type="max"/>
        <color rgb="FFFF0000"/>
        <color theme="0"/>
        <color theme="3" tint="-0.249977111117893"/>
      </colorScale>
    </cfRule>
  </conditionalFormatting>
  <conditionalFormatting sqref="E49:CZ49">
    <cfRule type="colorScale" priority="168">
      <colorScale>
        <cfvo type="min"/>
        <cfvo type="num" val="377.7"/>
        <cfvo type="max"/>
        <color rgb="FFFF0000"/>
        <color theme="0"/>
        <color theme="3" tint="-0.249977111117893"/>
      </colorScale>
    </cfRule>
  </conditionalFormatting>
  <conditionalFormatting sqref="E50:CZ50">
    <cfRule type="colorScale" priority="167">
      <colorScale>
        <cfvo type="min"/>
        <cfvo type="num" val="359.6"/>
        <cfvo type="max"/>
        <color rgb="FFFF0000"/>
        <color theme="0"/>
        <color theme="3" tint="-0.249977111117893"/>
      </colorScale>
    </cfRule>
  </conditionalFormatting>
  <conditionalFormatting sqref="E51:CZ51">
    <cfRule type="colorScale" priority="166">
      <colorScale>
        <cfvo type="min"/>
        <cfvo type="num" val="265.7"/>
        <cfvo type="max"/>
        <color rgb="FFFF0000"/>
        <color theme="0"/>
        <color theme="3" tint="-0.249977111117893"/>
      </colorScale>
    </cfRule>
  </conditionalFormatting>
  <conditionalFormatting sqref="E52:CZ56">
    <cfRule type="cellIs" dxfId="17" priority="164" operator="notEqual">
      <formula>0</formula>
    </cfRule>
  </conditionalFormatting>
  <conditionalFormatting sqref="E57:CZ57">
    <cfRule type="colorScale" priority="163">
      <colorScale>
        <cfvo type="min"/>
        <cfvo type="num" val="242.3"/>
        <cfvo type="max"/>
        <color rgb="FFFF0000"/>
        <color theme="0"/>
        <color theme="3" tint="-0.249977111117893"/>
      </colorScale>
    </cfRule>
  </conditionalFormatting>
  <conditionalFormatting sqref="E58:CZ58">
    <cfRule type="colorScale" priority="162">
      <colorScale>
        <cfvo type="min"/>
        <cfvo type="num" val="354.9"/>
        <cfvo type="max"/>
        <color rgb="FFFF0000"/>
        <color theme="0"/>
        <color theme="3" tint="-0.249977111117893"/>
      </colorScale>
    </cfRule>
  </conditionalFormatting>
  <conditionalFormatting sqref="E59:CZ59">
    <cfRule type="colorScale" priority="161">
      <colorScale>
        <cfvo type="min"/>
        <cfvo type="num" val="441.3"/>
        <cfvo type="max"/>
        <color rgb="FFFF0000"/>
        <color theme="0"/>
        <color theme="3" tint="-0.249977111117893"/>
      </colorScale>
    </cfRule>
  </conditionalFormatting>
  <conditionalFormatting sqref="E60:CZ60">
    <cfRule type="colorScale" priority="160">
      <colorScale>
        <cfvo type="min"/>
        <cfvo type="num" val="2919.1"/>
        <cfvo type="max"/>
        <color rgb="FFFF0000"/>
        <color theme="0"/>
        <color theme="3" tint="-0.249977111117893"/>
      </colorScale>
    </cfRule>
  </conditionalFormatting>
  <conditionalFormatting sqref="E63:CZ66">
    <cfRule type="cellIs" dxfId="16" priority="159" operator="equal">
      <formula>0</formula>
    </cfRule>
  </conditionalFormatting>
  <conditionalFormatting sqref="E72:CZ74">
    <cfRule type="cellIs" dxfId="15" priority="158" operator="equal">
      <formula>0</formula>
    </cfRule>
  </conditionalFormatting>
  <conditionalFormatting sqref="E67:CZ67">
    <cfRule type="colorScale" priority="157">
      <colorScale>
        <cfvo type="min"/>
        <cfvo type="max"/>
        <color theme="0"/>
        <color rgb="FFFF0000"/>
      </colorScale>
    </cfRule>
  </conditionalFormatting>
  <conditionalFormatting sqref="E68:CZ68">
    <cfRule type="colorScale" priority="156">
      <colorScale>
        <cfvo type="min"/>
        <cfvo type="num" val="4.5999999999999996"/>
        <cfvo type="max"/>
        <color theme="3" tint="-0.249977111117893"/>
        <color theme="0"/>
        <color rgb="FFFF0000"/>
      </colorScale>
    </cfRule>
  </conditionalFormatting>
  <conditionalFormatting sqref="E69:CZ69">
    <cfRule type="colorScale" priority="155">
      <colorScale>
        <cfvo type="min"/>
        <cfvo type="num" val="20.5"/>
        <cfvo type="max"/>
        <color theme="3" tint="-0.249977111117893"/>
        <color theme="0"/>
        <color rgb="FFFF0000"/>
      </colorScale>
    </cfRule>
  </conditionalFormatting>
  <conditionalFormatting sqref="E70:CZ70">
    <cfRule type="colorScale" priority="154">
      <colorScale>
        <cfvo type="min"/>
        <cfvo type="num" val="17.3"/>
        <cfvo type="max"/>
        <color theme="3" tint="-0.249977111117893"/>
        <color theme="0"/>
        <color rgb="FFFF0000"/>
      </colorScale>
    </cfRule>
  </conditionalFormatting>
  <conditionalFormatting sqref="E71:CZ71">
    <cfRule type="colorScale" priority="153">
      <colorScale>
        <cfvo type="min"/>
        <cfvo type="num" val="1.9"/>
        <cfvo type="max"/>
        <color theme="3" tint="-0.249977111117893"/>
        <color theme="0"/>
        <color rgb="FFFF0000"/>
      </colorScale>
    </cfRule>
  </conditionalFormatting>
  <conditionalFormatting sqref="E75:CZ75">
    <cfRule type="colorScale" priority="152">
      <colorScale>
        <cfvo type="min"/>
        <cfvo type="num" val="44.8"/>
        <cfvo type="max"/>
        <color theme="3" tint="-0.249977111117893"/>
        <color theme="0"/>
        <color rgb="FFFF0000"/>
      </colorScale>
    </cfRule>
  </conditionalFormatting>
  <conditionalFormatting sqref="E78:CZ78">
    <cfRule type="colorScale" priority="151">
      <colorScale>
        <cfvo type="min"/>
        <cfvo type="num" val="-7.1"/>
        <cfvo type="max"/>
        <color theme="3" tint="-0.249977111117893"/>
        <color theme="0"/>
        <color rgb="FFFF0000"/>
      </colorScale>
    </cfRule>
  </conditionalFormatting>
  <conditionalFormatting sqref="E79:CZ79">
    <cfRule type="colorScale" priority="150">
      <colorScale>
        <cfvo type="min"/>
        <cfvo type="num" val="-4.7"/>
        <cfvo type="max"/>
        <color theme="3" tint="-0.249977111117893"/>
        <color theme="0"/>
        <color rgb="FFFF0000"/>
      </colorScale>
    </cfRule>
  </conditionalFormatting>
  <conditionalFormatting sqref="E80:CZ80">
    <cfRule type="colorScale" priority="149">
      <colorScale>
        <cfvo type="min"/>
        <cfvo type="num" val="-2.4"/>
        <cfvo type="max"/>
        <color theme="3" tint="-0.249977111117893"/>
        <color theme="0"/>
        <color rgb="FFFF0000"/>
      </colorScale>
    </cfRule>
  </conditionalFormatting>
  <conditionalFormatting sqref="E81:CZ81">
    <cfRule type="colorScale" priority="148">
      <colorScale>
        <cfvo type="min"/>
        <cfvo type="num" val="0.8"/>
        <cfvo type="max"/>
        <color theme="3" tint="-0.249977111117893"/>
        <color theme="0"/>
        <color rgb="FFFF0000"/>
      </colorScale>
    </cfRule>
  </conditionalFormatting>
  <conditionalFormatting sqref="E82:CH82">
    <cfRule type="colorScale" priority="147">
      <colorScale>
        <cfvo type="min"/>
        <cfvo type="num" val="3.9"/>
        <cfvo type="max"/>
        <color theme="3" tint="-0.249977111117893"/>
        <color theme="0"/>
        <color rgb="FFFF0000"/>
      </colorScale>
    </cfRule>
  </conditionalFormatting>
  <conditionalFormatting sqref="E83:CZ83">
    <cfRule type="colorScale" priority="146">
      <colorScale>
        <cfvo type="min"/>
        <cfvo type="num" val="7.6"/>
        <cfvo type="max"/>
        <color theme="3" tint="-0.249977111117893"/>
        <color theme="0"/>
        <color rgb="FFFF0000"/>
      </colorScale>
    </cfRule>
  </conditionalFormatting>
  <conditionalFormatting sqref="E84:CZ84">
    <cfRule type="colorScale" priority="145">
      <colorScale>
        <cfvo type="min"/>
        <cfvo type="num" val="9.6999999999999993"/>
        <cfvo type="max"/>
        <color theme="3" tint="-0.249977111117893"/>
        <color theme="0"/>
        <color rgb="FFFF0000"/>
      </colorScale>
    </cfRule>
  </conditionalFormatting>
  <conditionalFormatting sqref="E85:CZ85">
    <cfRule type="colorScale" priority="144">
      <colorScale>
        <cfvo type="min"/>
        <cfvo type="num" val="9.9"/>
        <cfvo type="max"/>
        <color theme="3" tint="-0.249977111117893"/>
        <color theme="0"/>
        <color rgb="FFFF0000"/>
      </colorScale>
    </cfRule>
  </conditionalFormatting>
  <conditionalFormatting sqref="E86:CZ86">
    <cfRule type="colorScale" priority="143">
      <colorScale>
        <cfvo type="min"/>
        <cfvo type="num" val="5.6"/>
        <cfvo type="max"/>
        <color theme="3" tint="-0.249977111117893"/>
        <color theme="0"/>
        <color rgb="FFFF0000"/>
      </colorScale>
    </cfRule>
  </conditionalFormatting>
  <conditionalFormatting sqref="E87:CZ87">
    <cfRule type="colorScale" priority="142">
      <colorScale>
        <cfvo type="min"/>
        <cfvo type="num" val="0.7"/>
        <cfvo type="max"/>
        <color theme="3" tint="-0.249977111117893"/>
        <color theme="0"/>
        <color rgb="FFFF0000"/>
      </colorScale>
    </cfRule>
  </conditionalFormatting>
  <conditionalFormatting sqref="E88:CZ88">
    <cfRule type="colorScale" priority="141">
      <colorScale>
        <cfvo type="min"/>
        <cfvo type="num" val="-3.7"/>
        <cfvo type="max"/>
        <color theme="3" tint="-0.249977111117893"/>
        <color theme="0"/>
        <color rgb="FFFF0000"/>
      </colorScale>
    </cfRule>
  </conditionalFormatting>
  <conditionalFormatting sqref="E89:CZ89">
    <cfRule type="colorScale" priority="140">
      <colorScale>
        <cfvo type="min"/>
        <cfvo type="num" val="-6.7"/>
        <cfvo type="max"/>
        <color theme="3" tint="-0.249977111117893"/>
        <color theme="0"/>
        <color rgb="FFFF0000"/>
      </colorScale>
    </cfRule>
  </conditionalFormatting>
  <conditionalFormatting sqref="E90:CZ90">
    <cfRule type="colorScale" priority="139">
      <colorScale>
        <cfvo type="min"/>
        <cfvo type="num" val="-10"/>
        <cfvo type="max"/>
        <color theme="3" tint="-0.249977111117893"/>
        <color theme="0"/>
        <color rgb="FFFF0000"/>
      </colorScale>
    </cfRule>
  </conditionalFormatting>
  <conditionalFormatting sqref="E93:CZ93">
    <cfRule type="colorScale" priority="138">
      <colorScale>
        <cfvo type="min"/>
        <cfvo type="num" val="11.4"/>
        <cfvo type="max"/>
        <color theme="3" tint="-0.249977111117893"/>
        <color theme="0"/>
        <color rgb="FFFF0000"/>
      </colorScale>
    </cfRule>
  </conditionalFormatting>
  <conditionalFormatting sqref="E94:CZ94">
    <cfRule type="colorScale" priority="137">
      <colorScale>
        <cfvo type="min"/>
        <cfvo type="num" val="12.6"/>
        <cfvo type="max"/>
        <color theme="3" tint="-0.249977111117893"/>
        <color theme="0"/>
        <color rgb="FFFF0000"/>
      </colorScale>
    </cfRule>
  </conditionalFormatting>
  <conditionalFormatting sqref="E95:CZ95">
    <cfRule type="colorScale" priority="136">
      <colorScale>
        <cfvo type="min"/>
        <cfvo type="num" val="15"/>
        <cfvo type="max"/>
        <color theme="3" tint="-0.249977111117893"/>
        <color theme="0"/>
        <color rgb="FFFF0000"/>
      </colorScale>
    </cfRule>
  </conditionalFormatting>
  <conditionalFormatting sqref="E96:CZ96">
    <cfRule type="colorScale" priority="135">
      <colorScale>
        <cfvo type="min"/>
        <cfvo type="num" val="18.899999999999999"/>
        <cfvo type="max"/>
        <color theme="3" tint="-0.249977111117893"/>
        <color theme="0"/>
        <color rgb="FFFF0000"/>
      </colorScale>
    </cfRule>
  </conditionalFormatting>
  <conditionalFormatting sqref="E97:CZ97">
    <cfRule type="colorScale" priority="134">
      <colorScale>
        <cfvo type="min"/>
        <cfvo type="num" val="23.2"/>
        <cfvo type="max"/>
        <color theme="3" tint="-0.249977111117893"/>
        <color theme="0"/>
        <color rgb="FFFF0000"/>
      </colorScale>
    </cfRule>
  </conditionalFormatting>
  <conditionalFormatting sqref="E98:CZ98">
    <cfRule type="colorScale" priority="133">
      <colorScale>
        <cfvo type="min"/>
        <cfvo type="num" val="25.4"/>
        <cfvo type="max"/>
        <color theme="3" tint="-0.249977111117893"/>
        <color theme="0"/>
        <color rgb="FFFF0000"/>
      </colorScale>
    </cfRule>
  </conditionalFormatting>
  <conditionalFormatting sqref="E99:CZ99">
    <cfRule type="colorScale" priority="132">
      <colorScale>
        <cfvo type="min"/>
        <cfvo type="num" val="27.5"/>
        <cfvo type="max"/>
        <color theme="3" tint="-0.249977111117893"/>
        <color theme="0"/>
        <color rgb="FFFF0000"/>
      </colorScale>
    </cfRule>
  </conditionalFormatting>
  <conditionalFormatting sqref="E100:CZ100">
    <cfRule type="colorScale" priority="131">
      <colorScale>
        <cfvo type="min"/>
        <cfvo type="num" val="27.1"/>
        <cfvo type="max"/>
        <color theme="3" tint="-0.249977111117893"/>
        <color theme="0"/>
        <color rgb="FFFF0000"/>
      </colorScale>
    </cfRule>
  </conditionalFormatting>
  <conditionalFormatting sqref="E101:CZ101">
    <cfRule type="colorScale" priority="130">
      <colorScale>
        <cfvo type="min"/>
        <cfvo type="num" val="24.3"/>
        <cfvo type="max"/>
        <color theme="3" tint="-0.249977111117893"/>
        <color theme="0"/>
        <color rgb="FFFF0000"/>
      </colorScale>
    </cfRule>
  </conditionalFormatting>
  <conditionalFormatting sqref="E102:CZ102">
    <cfRule type="colorScale" priority="129">
      <colorScale>
        <cfvo type="min"/>
        <cfvo type="num" val="19.100000000000001"/>
        <cfvo type="max"/>
        <color theme="3" tint="-0.249977111117893"/>
        <color theme="0"/>
        <color rgb="FFFF0000"/>
      </colorScale>
    </cfRule>
  </conditionalFormatting>
  <conditionalFormatting sqref="E103:CZ103">
    <cfRule type="colorScale" priority="128">
      <colorScale>
        <cfvo type="min"/>
        <cfvo type="num" val="14.2"/>
        <cfvo type="max"/>
        <color theme="3" tint="-0.249977111117893"/>
        <color theme="0"/>
        <color rgb="FFFF0000"/>
      </colorScale>
    </cfRule>
  </conditionalFormatting>
  <conditionalFormatting sqref="E104:CZ104">
    <cfRule type="colorScale" priority="127">
      <colorScale>
        <cfvo type="min"/>
        <cfvo type="num" val="11.8"/>
        <cfvo type="max"/>
        <color theme="3" tint="-0.249977111117893"/>
        <color theme="0"/>
        <color rgb="FFFF0000"/>
      </colorScale>
    </cfRule>
  </conditionalFormatting>
  <conditionalFormatting sqref="E105:CZ105">
    <cfRule type="colorScale" priority="126">
      <colorScale>
        <cfvo type="min"/>
        <cfvo type="num" val="28.7"/>
        <cfvo type="max"/>
        <color theme="3" tint="-0.249977111117893"/>
        <color theme="0"/>
        <color rgb="FFFF0000"/>
      </colorScale>
    </cfRule>
  </conditionalFormatting>
  <conditionalFormatting sqref="E108:CZ108">
    <cfRule type="colorScale" priority="125">
      <colorScale>
        <cfvo type="min"/>
        <cfvo type="num" val="12"/>
        <cfvo type="max"/>
        <color rgb="FFFF0000"/>
        <color theme="0"/>
        <color theme="3" tint="-0.249977111117893"/>
      </colorScale>
    </cfRule>
  </conditionalFormatting>
  <conditionalFormatting sqref="E109:CZ109">
    <cfRule type="colorScale" priority="124">
      <colorScale>
        <cfvo type="min"/>
        <cfvo type="num" val="9"/>
        <cfvo type="max"/>
        <color rgb="FFFF0000"/>
        <color theme="0"/>
        <color theme="3" tint="-0.249977111117893"/>
      </colorScale>
    </cfRule>
  </conditionalFormatting>
  <conditionalFormatting sqref="E110:CZ110">
    <cfRule type="colorScale" priority="123">
      <colorScale>
        <cfvo type="min"/>
        <cfvo type="num" val="5"/>
        <cfvo type="max"/>
        <color rgb="FFFF0000"/>
        <color theme="0"/>
        <color theme="3" tint="-0.249977111117893"/>
      </colorScale>
    </cfRule>
  </conditionalFormatting>
  <conditionalFormatting sqref="E111:CZ111">
    <cfRule type="colorScale" priority="122">
      <colorScale>
        <cfvo type="min"/>
        <cfvo type="max"/>
        <color theme="0"/>
        <color theme="3" tint="-0.249977111117893"/>
      </colorScale>
    </cfRule>
  </conditionalFormatting>
  <conditionalFormatting sqref="E112:CZ116">
    <cfRule type="cellIs" dxfId="14" priority="121" operator="equal">
      <formula>0</formula>
    </cfRule>
  </conditionalFormatting>
  <conditionalFormatting sqref="E117:CZ117">
    <cfRule type="colorScale" priority="120">
      <colorScale>
        <cfvo type="min"/>
        <cfvo type="max"/>
        <color theme="0"/>
        <color theme="3" tint="-0.249977111117893"/>
      </colorScale>
    </cfRule>
  </conditionalFormatting>
  <conditionalFormatting sqref="E118:CZ118">
    <cfRule type="colorScale" priority="119">
      <colorScale>
        <cfvo type="min"/>
        <cfvo type="num" val="6"/>
        <cfvo type="max"/>
        <color rgb="FFFF0000"/>
        <color theme="0"/>
        <color theme="3" tint="-0.249977111117893"/>
      </colorScale>
    </cfRule>
  </conditionalFormatting>
  <conditionalFormatting sqref="E119:CZ119">
    <cfRule type="colorScale" priority="118">
      <colorScale>
        <cfvo type="min"/>
        <cfvo type="num" val="11"/>
        <cfvo type="max"/>
        <color rgb="FFFF0000"/>
        <color theme="0"/>
        <color theme="3" tint="-0.249977111117893"/>
      </colorScale>
    </cfRule>
  </conditionalFormatting>
  <conditionalFormatting sqref="E120:CZ120">
    <cfRule type="colorScale" priority="117">
      <colorScale>
        <cfvo type="min"/>
        <cfvo type="num" val="17"/>
        <cfvo type="max"/>
        <color rgb="FFFF0000"/>
        <color theme="0"/>
        <color theme="3" tint="-0.249977111117893"/>
      </colorScale>
    </cfRule>
  </conditionalFormatting>
  <conditionalFormatting sqref="E126:CZ126">
    <cfRule type="colorScale" priority="116">
      <colorScale>
        <cfvo type="min"/>
        <cfvo type="num" val="2"/>
        <cfvo type="max"/>
        <color rgb="FFFF0000"/>
        <color theme="0"/>
        <color theme="3" tint="-0.249977111117893"/>
      </colorScale>
    </cfRule>
  </conditionalFormatting>
  <conditionalFormatting sqref="E127:CZ127">
    <cfRule type="colorScale" priority="115">
      <colorScale>
        <cfvo type="min"/>
        <cfvo type="max"/>
        <color theme="0"/>
        <color theme="3" tint="-0.249977111117893"/>
      </colorScale>
    </cfRule>
  </conditionalFormatting>
  <conditionalFormatting sqref="E128:CZ128">
    <cfRule type="colorScale" priority="114">
      <colorScale>
        <cfvo type="min"/>
        <cfvo type="max"/>
        <color theme="0"/>
        <color theme="3" tint="-0.249977111117893"/>
      </colorScale>
    </cfRule>
  </conditionalFormatting>
  <conditionalFormatting sqref="E129:CZ135">
    <cfRule type="cellIs" dxfId="13" priority="113" operator="equal">
      <formula>0</formula>
    </cfRule>
  </conditionalFormatting>
  <conditionalFormatting sqref="E136:CZ136">
    <cfRule type="colorScale" priority="112">
      <colorScale>
        <cfvo type="min"/>
        <cfvo type="max"/>
        <color theme="0"/>
        <color theme="3" tint="-0.249977111117893"/>
      </colorScale>
    </cfRule>
  </conditionalFormatting>
  <conditionalFormatting sqref="E137:CZ137">
    <cfRule type="colorScale" priority="111">
      <colorScale>
        <cfvo type="min"/>
        <cfvo type="max"/>
        <color theme="0"/>
        <color theme="3" tint="-0.249977111117893"/>
      </colorScale>
    </cfRule>
  </conditionalFormatting>
  <conditionalFormatting sqref="E138:CZ138">
    <cfRule type="colorScale" priority="110">
      <colorScale>
        <cfvo type="min"/>
        <cfvo type="num" val="4"/>
        <cfvo type="max"/>
        <color rgb="FFFF0000"/>
        <color theme="0"/>
        <color theme="3" tint="-0.249977111117893"/>
      </colorScale>
    </cfRule>
  </conditionalFormatting>
  <conditionalFormatting sqref="E144:CZ146">
    <cfRule type="cellIs" dxfId="12" priority="109" operator="equal">
      <formula>0</formula>
    </cfRule>
  </conditionalFormatting>
  <conditionalFormatting sqref="E153:CZ155">
    <cfRule type="cellIs" dxfId="11" priority="108" operator="equal">
      <formula>0</formula>
    </cfRule>
  </conditionalFormatting>
  <conditionalFormatting sqref="E147:CZ147">
    <cfRule type="colorScale" priority="107">
      <colorScale>
        <cfvo type="min"/>
        <cfvo type="max"/>
        <color theme="0"/>
        <color rgb="FFFF0000"/>
      </colorScale>
    </cfRule>
  </conditionalFormatting>
  <conditionalFormatting sqref="E148:CZ148">
    <cfRule type="colorScale" priority="106">
      <colorScale>
        <cfvo type="min"/>
        <cfvo type="max"/>
        <color theme="0"/>
        <color rgb="FFFF0000"/>
      </colorScale>
    </cfRule>
  </conditionalFormatting>
  <conditionalFormatting sqref="E149:CZ149">
    <cfRule type="colorScale" priority="105">
      <colorScale>
        <cfvo type="min"/>
        <cfvo type="num" val="1"/>
        <cfvo type="max"/>
        <color theme="3" tint="-0.249977111117893"/>
        <color theme="0"/>
        <color rgb="FFFF0000"/>
      </colorScale>
    </cfRule>
  </conditionalFormatting>
  <conditionalFormatting sqref="E150:CZ150">
    <cfRule type="colorScale" priority="104">
      <colorScale>
        <cfvo type="min"/>
        <cfvo type="num" val="5"/>
        <cfvo type="max"/>
        <color theme="3" tint="-0.249977111117893"/>
        <color theme="0"/>
        <color rgb="FFFF0000"/>
      </colorScale>
    </cfRule>
  </conditionalFormatting>
  <conditionalFormatting sqref="E151:CZ151">
    <cfRule type="colorScale" priority="103">
      <colorScale>
        <cfvo type="min"/>
        <cfvo type="num" val="4"/>
        <cfvo type="max"/>
        <color theme="3" tint="-0.249977111117893"/>
        <color theme="0"/>
        <color rgb="FFFF0000"/>
      </colorScale>
    </cfRule>
  </conditionalFormatting>
  <conditionalFormatting sqref="E152:CZ152">
    <cfRule type="colorScale" priority="102">
      <colorScale>
        <cfvo type="min"/>
        <cfvo type="num" val="1"/>
        <cfvo type="max"/>
        <color theme="0"/>
        <color theme="0"/>
        <color rgb="FFFF0000"/>
      </colorScale>
    </cfRule>
  </conditionalFormatting>
  <conditionalFormatting sqref="E156:CZ156">
    <cfRule type="colorScale" priority="101">
      <colorScale>
        <cfvo type="min"/>
        <cfvo type="num" val="11"/>
        <cfvo type="max"/>
        <color theme="3" tint="-0.249977111117893"/>
        <color theme="0"/>
        <color rgb="FFFF0000"/>
      </colorScale>
    </cfRule>
  </conditionalFormatting>
  <conditionalFormatting sqref="E162:CZ162">
    <cfRule type="colorScale" priority="99">
      <colorScale>
        <cfvo type="min"/>
        <cfvo type="num" val="19"/>
        <cfvo type="max"/>
        <color rgb="FFFFFF00"/>
        <color rgb="FF0CD632"/>
        <color rgb="FFD41BF9"/>
      </colorScale>
    </cfRule>
  </conditionalFormatting>
  <conditionalFormatting sqref="E163:CZ163">
    <cfRule type="colorScale" priority="98">
      <colorScale>
        <cfvo type="min"/>
        <cfvo type="num" val="16"/>
        <cfvo type="max"/>
        <color rgb="FFFFFF00"/>
        <color rgb="FF0CD632"/>
        <color rgb="FFD41BF9"/>
      </colorScale>
    </cfRule>
  </conditionalFormatting>
  <conditionalFormatting sqref="E164:CZ164">
    <cfRule type="colorScale" priority="97">
      <colorScale>
        <cfvo type="min"/>
        <cfvo type="num" val="17"/>
        <cfvo type="max"/>
        <color rgb="FFFFFF00"/>
        <color rgb="FF0CD632"/>
        <color rgb="FFD41BF9"/>
      </colorScale>
    </cfRule>
  </conditionalFormatting>
  <conditionalFormatting sqref="E165:CZ165">
    <cfRule type="colorScale" priority="96">
      <colorScale>
        <cfvo type="min"/>
        <cfvo type="num" val="14"/>
        <cfvo type="max"/>
        <color rgb="FFFFFF00"/>
        <color rgb="FF0CD632"/>
        <color rgb="FFD41BF9"/>
      </colorScale>
    </cfRule>
  </conditionalFormatting>
  <conditionalFormatting sqref="E166:CZ166">
    <cfRule type="colorScale" priority="95">
      <colorScale>
        <cfvo type="min"/>
        <cfvo type="num" val="11"/>
        <cfvo type="max"/>
        <color rgb="FFFFFF00"/>
        <color rgb="FF0CD632"/>
        <color rgb="FFD41BF9"/>
      </colorScale>
    </cfRule>
  </conditionalFormatting>
  <conditionalFormatting sqref="E167:CZ167">
    <cfRule type="colorScale" priority="94">
      <colorScale>
        <cfvo type="min"/>
        <cfvo type="num" val="10"/>
        <cfvo type="max"/>
        <color rgb="FFFFFF00"/>
        <color rgb="FF0CD632"/>
        <color rgb="FFD41BF9"/>
      </colorScale>
    </cfRule>
  </conditionalFormatting>
  <conditionalFormatting sqref="E168:CZ168">
    <cfRule type="colorScale" priority="93">
      <colorScale>
        <cfvo type="min"/>
        <cfvo type="num" val="6"/>
        <cfvo type="max"/>
        <color rgb="FFFFFF00"/>
        <color rgb="FF0CD632"/>
        <color rgb="FFD41BF9"/>
      </colorScale>
    </cfRule>
  </conditionalFormatting>
  <conditionalFormatting sqref="E169:CZ169">
    <cfRule type="colorScale" priority="92">
      <colorScale>
        <cfvo type="min"/>
        <cfvo type="num" val="7"/>
        <cfvo type="max"/>
        <color rgb="FFFFFF00"/>
        <color rgb="FF0CD632"/>
        <color rgb="FFD41BF9"/>
      </colorScale>
    </cfRule>
  </conditionalFormatting>
  <conditionalFormatting sqref="E170:CZ170">
    <cfRule type="colorScale" priority="91">
      <colorScale>
        <cfvo type="min"/>
        <cfvo type="num" val="9"/>
        <cfvo type="max"/>
        <color rgb="FFFFFF00"/>
        <color rgb="FF0CD632"/>
        <color rgb="FFD41BF9"/>
      </colorScale>
    </cfRule>
  </conditionalFormatting>
  <conditionalFormatting sqref="E171:CZ171">
    <cfRule type="colorScale" priority="90">
      <colorScale>
        <cfvo type="min"/>
        <cfvo type="num" val="15"/>
        <cfvo type="max"/>
        <color rgb="FFFFFF00"/>
        <color rgb="FF0CD632"/>
        <color rgb="FFD41BF9"/>
      </colorScale>
    </cfRule>
  </conditionalFormatting>
  <conditionalFormatting sqref="E172:CZ172">
    <cfRule type="colorScale" priority="89">
      <colorScale>
        <cfvo type="min"/>
        <cfvo type="num" val="19"/>
        <cfvo type="max"/>
        <color rgb="FFFFFF00"/>
        <color rgb="FF0CD632"/>
        <color rgb="FFD41BF9"/>
      </colorScale>
    </cfRule>
  </conditionalFormatting>
  <conditionalFormatting sqref="E173:CZ173">
    <cfRule type="colorScale" priority="87">
      <colorScale>
        <cfvo type="min"/>
        <cfvo type="num" val="20"/>
        <cfvo type="max"/>
        <color rgb="FFFFFF00"/>
        <color rgb="FF0CD632"/>
        <color rgb="FFD41BF9"/>
      </colorScale>
    </cfRule>
  </conditionalFormatting>
  <conditionalFormatting sqref="E174:CZ174">
    <cfRule type="colorScale" priority="88">
      <colorScale>
        <cfvo type="min"/>
        <cfvo type="num" val="163"/>
        <cfvo type="max"/>
        <color rgb="FFFFFF00"/>
        <color rgb="FF0CD632"/>
        <color rgb="FFD41BF9"/>
      </colorScale>
    </cfRule>
  </conditionalFormatting>
  <conditionalFormatting sqref="CH162:CH173">
    <cfRule type="top10" dxfId="10" priority="86" percent="1" bottom="1" rank="1"/>
    <cfRule type="top10" dxfId="9" priority="100" percent="1" rank="1"/>
  </conditionalFormatting>
  <conditionalFormatting sqref="E186:CZ186">
    <cfRule type="colorScale" priority="84">
      <colorScale>
        <cfvo type="min"/>
        <cfvo type="num" val="2"/>
        <cfvo type="max"/>
        <color rgb="FFFFFF00"/>
        <color rgb="FF0CD632"/>
        <color rgb="FFD41BF9"/>
      </colorScale>
    </cfRule>
  </conditionalFormatting>
  <conditionalFormatting sqref="E187:CZ187">
    <cfRule type="colorScale" priority="83">
      <colorScale>
        <cfvo type="min"/>
        <cfvo type="num" val="1"/>
        <cfvo type="max"/>
        <color rgb="FFFFFF00"/>
        <color rgb="FF0CD632"/>
        <color rgb="FFD41BF9"/>
      </colorScale>
    </cfRule>
  </conditionalFormatting>
  <conditionalFormatting sqref="E188:CZ188">
    <cfRule type="colorScale" priority="82">
      <colorScale>
        <cfvo type="min"/>
        <cfvo type="num" val="1"/>
        <cfvo type="max"/>
        <color rgb="FFFFFF00"/>
        <color rgb="FF0CD632"/>
        <color rgb="FFD41BF9"/>
      </colorScale>
    </cfRule>
  </conditionalFormatting>
  <conditionalFormatting sqref="E189:CZ189">
    <cfRule type="colorScale" priority="81">
      <colorScale>
        <cfvo type="min"/>
        <cfvo type="max"/>
        <color rgb="FF0CD632"/>
        <color rgb="FFD41BF9"/>
      </colorScale>
    </cfRule>
  </conditionalFormatting>
  <conditionalFormatting sqref="E190:CZ190">
    <cfRule type="colorScale" priority="80">
      <colorScale>
        <cfvo type="min"/>
        <cfvo type="max"/>
        <color rgb="FF0CD632"/>
        <color rgb="FFD41BF9"/>
      </colorScale>
    </cfRule>
  </conditionalFormatting>
  <conditionalFormatting sqref="E191:CZ191">
    <cfRule type="colorScale" priority="79">
      <colorScale>
        <cfvo type="min"/>
        <cfvo type="max"/>
        <color rgb="FF0CD632"/>
        <color rgb="FFD41BF9"/>
      </colorScale>
    </cfRule>
  </conditionalFormatting>
  <conditionalFormatting sqref="E192:CZ192">
    <cfRule type="colorScale" priority="78">
      <colorScale>
        <cfvo type="min"/>
        <cfvo type="max"/>
        <color rgb="FF0CD632"/>
        <color rgb="FFD41BF9"/>
      </colorScale>
    </cfRule>
  </conditionalFormatting>
  <conditionalFormatting sqref="E193:CZ193">
    <cfRule type="colorScale" priority="77">
      <colorScale>
        <cfvo type="min"/>
        <cfvo type="max"/>
        <color rgb="FF0CD632"/>
        <color rgb="FFD41BF9"/>
      </colorScale>
    </cfRule>
  </conditionalFormatting>
  <conditionalFormatting sqref="E194:CZ194">
    <cfRule type="colorScale" priority="76">
      <colorScale>
        <cfvo type="min"/>
        <cfvo type="max"/>
        <color rgb="FF0CD632"/>
        <color rgb="FFD41BF9"/>
      </colorScale>
    </cfRule>
  </conditionalFormatting>
  <conditionalFormatting sqref="E195:CZ195">
    <cfRule type="colorScale" priority="75">
      <colorScale>
        <cfvo type="min"/>
        <cfvo type="num" val="1"/>
        <cfvo type="max"/>
        <color rgb="FFFFFF00"/>
        <color rgb="FF0CD632"/>
        <color rgb="FFD41BF9"/>
      </colorScale>
    </cfRule>
  </conditionalFormatting>
  <conditionalFormatting sqref="E196:CZ196">
    <cfRule type="colorScale" priority="74">
      <colorScale>
        <cfvo type="min"/>
        <cfvo type="num" val="2"/>
        <cfvo type="max"/>
        <color rgb="FFFFFF00"/>
        <color rgb="FF0CD632"/>
        <color rgb="FFD41BF9"/>
      </colorScale>
    </cfRule>
  </conditionalFormatting>
  <conditionalFormatting sqref="E197:CZ197">
    <cfRule type="colorScale" priority="72">
      <colorScale>
        <cfvo type="min"/>
        <cfvo type="num" val="2"/>
        <cfvo type="max"/>
        <color rgb="FFFFFF00"/>
        <color rgb="FF0CD632"/>
        <color rgb="FFD41BF9"/>
      </colorScale>
    </cfRule>
  </conditionalFormatting>
  <conditionalFormatting sqref="E198:CZ198">
    <cfRule type="colorScale" priority="73">
      <colorScale>
        <cfvo type="min"/>
        <cfvo type="num" val="12"/>
        <cfvo type="max"/>
        <color rgb="FFFFFF00"/>
        <color rgb="FF0CD632"/>
        <color rgb="FFD41BF9"/>
      </colorScale>
    </cfRule>
  </conditionalFormatting>
  <conditionalFormatting sqref="CH186:CH197">
    <cfRule type="top10" dxfId="8" priority="85" percent="1" rank="1"/>
  </conditionalFormatting>
  <conditionalFormatting sqref="W225:CZ225">
    <cfRule type="colorScale" priority="66">
      <colorScale>
        <cfvo type="min"/>
        <cfvo type="num" val="69"/>
        <cfvo type="max"/>
        <color rgb="FFFFFF00"/>
        <color rgb="FF0CD632"/>
        <color rgb="FFD41BF9"/>
      </colorScale>
    </cfRule>
  </conditionalFormatting>
  <conditionalFormatting sqref="W226:CZ226">
    <cfRule type="colorScale" priority="65">
      <colorScale>
        <cfvo type="min"/>
        <cfvo type="num" val="66"/>
        <cfvo type="max"/>
        <color rgb="FFFFFF00"/>
        <color rgb="FF0CD632"/>
        <color rgb="FFD41BF9"/>
      </colorScale>
    </cfRule>
  </conditionalFormatting>
  <conditionalFormatting sqref="W227:CZ227">
    <cfRule type="colorScale" priority="64">
      <colorScale>
        <cfvo type="min"/>
        <cfvo type="num" val="70"/>
        <cfvo type="max"/>
        <color rgb="FFFFFF00"/>
        <color rgb="FF0CD632"/>
        <color rgb="FFD41BF9"/>
      </colorScale>
    </cfRule>
  </conditionalFormatting>
  <conditionalFormatting sqref="W228:CZ228">
    <cfRule type="colorScale" priority="63">
      <colorScale>
        <cfvo type="min"/>
        <cfvo type="num" val="65"/>
        <cfvo type="max"/>
        <color rgb="FFFFFF00"/>
        <color rgb="FF0CD632"/>
        <color rgb="FFD41BF9"/>
      </colorScale>
    </cfRule>
  </conditionalFormatting>
  <conditionalFormatting sqref="W229:CZ229">
    <cfRule type="colorScale" priority="62">
      <colorScale>
        <cfvo type="min"/>
        <cfvo type="num" val="57"/>
        <cfvo type="max"/>
        <color rgb="FFFFFF00"/>
        <color rgb="FF0CD632"/>
        <color rgb="FFD41BF9"/>
      </colorScale>
    </cfRule>
  </conditionalFormatting>
  <conditionalFormatting sqref="W230:CZ230">
    <cfRule type="colorScale" priority="61">
      <colorScale>
        <cfvo type="min"/>
        <cfvo type="num" val="52"/>
        <cfvo type="max"/>
        <color rgb="FFFFFF00"/>
        <color rgb="FF0CD632"/>
        <color rgb="FFD41BF9"/>
      </colorScale>
    </cfRule>
  </conditionalFormatting>
  <conditionalFormatting sqref="W231:CZ231">
    <cfRule type="colorScale" priority="60">
      <colorScale>
        <cfvo type="min"/>
        <cfvo type="num" val="50"/>
        <cfvo type="max"/>
        <color rgb="FFFFFF00"/>
        <color rgb="FF0CD632"/>
        <color rgb="FFD41BF9"/>
      </colorScale>
    </cfRule>
  </conditionalFormatting>
  <conditionalFormatting sqref="W232:CZ232">
    <cfRule type="colorScale" priority="59">
      <colorScale>
        <cfvo type="min"/>
        <cfvo type="num" val="49"/>
        <cfvo type="max"/>
        <color rgb="FFFFFF00"/>
        <color rgb="FF0CD632"/>
        <color rgb="FFD41BF9"/>
      </colorScale>
    </cfRule>
  </conditionalFormatting>
  <conditionalFormatting sqref="W233:CZ233">
    <cfRule type="colorScale" priority="58">
      <colorScale>
        <cfvo type="min"/>
        <cfvo type="num" val="58"/>
        <cfvo type="max"/>
        <color rgb="FFFFFF00"/>
        <color rgb="FF0CD632"/>
        <color rgb="FFD41BF9"/>
      </colorScale>
    </cfRule>
  </conditionalFormatting>
  <conditionalFormatting sqref="W234:CZ234">
    <cfRule type="colorScale" priority="57">
      <colorScale>
        <cfvo type="min"/>
        <cfvo type="num" val="65"/>
        <cfvo type="max"/>
        <color rgb="FFFFFF00"/>
        <color rgb="FF0CD632"/>
        <color rgb="FFD41BF9"/>
      </colorScale>
    </cfRule>
  </conditionalFormatting>
  <conditionalFormatting sqref="W235:CZ235">
    <cfRule type="colorScale" priority="56">
      <colorScale>
        <cfvo type="min"/>
        <cfvo type="num" val="72"/>
        <cfvo type="max"/>
        <color rgb="FFFFFF00"/>
        <color rgb="FF0CD632"/>
        <color rgb="FFD41BF9"/>
      </colorScale>
    </cfRule>
  </conditionalFormatting>
  <conditionalFormatting sqref="W236:CZ236">
    <cfRule type="colorScale" priority="55">
      <colorScale>
        <cfvo type="min"/>
        <cfvo type="num" val="71"/>
        <cfvo type="max"/>
        <color rgb="FFFFFF00"/>
        <color rgb="FF0CD632"/>
        <color rgb="FFD41BF9"/>
      </colorScale>
    </cfRule>
  </conditionalFormatting>
  <conditionalFormatting sqref="W237:CZ237">
    <cfRule type="colorScale" priority="54">
      <colorScale>
        <cfvo type="min"/>
        <cfvo type="num" val="62"/>
        <cfvo type="max"/>
        <color rgb="FFFFFF00"/>
        <color rgb="FF0CD632"/>
        <color rgb="FFD41BF9"/>
      </colorScale>
    </cfRule>
  </conditionalFormatting>
  <conditionalFormatting sqref="E240:CZ240">
    <cfRule type="colorScale" priority="51">
      <colorScale>
        <cfvo type="min"/>
        <cfvo type="num" val="19.2"/>
        <cfvo type="max"/>
        <color rgb="FFFF0000"/>
        <color theme="0"/>
        <color theme="3" tint="-0.249977111117893"/>
      </colorScale>
    </cfRule>
  </conditionalFormatting>
  <conditionalFormatting sqref="E241:CZ241">
    <cfRule type="colorScale" priority="50">
      <colorScale>
        <cfvo type="min"/>
        <cfvo type="num" val="3.8"/>
        <cfvo type="max"/>
        <color theme="0"/>
        <color theme="0"/>
        <color theme="3" tint="-0.249977111117893"/>
      </colorScale>
    </cfRule>
  </conditionalFormatting>
  <conditionalFormatting sqref="E242:CZ242">
    <cfRule type="colorScale" priority="49">
      <colorScale>
        <cfvo type="min"/>
        <cfvo type="max"/>
        <color theme="0"/>
        <color theme="3" tint="-0.249977111117893"/>
      </colorScale>
    </cfRule>
  </conditionalFormatting>
  <conditionalFormatting sqref="E249:CZ249">
    <cfRule type="colorScale" priority="48">
      <colorScale>
        <cfvo type="min"/>
        <cfvo type="max"/>
        <color theme="0"/>
        <color theme="3" tint="-0.249977111117893"/>
      </colorScale>
    </cfRule>
  </conditionalFormatting>
  <conditionalFormatting sqref="E250:CZ250">
    <cfRule type="colorScale" priority="47">
      <colorScale>
        <cfvo type="min"/>
        <cfvo type="num" val="3.8"/>
        <cfvo type="max"/>
        <color theme="0"/>
        <color theme="0"/>
        <color theme="3" tint="-0.249977111117893"/>
      </colorScale>
    </cfRule>
  </conditionalFormatting>
  <conditionalFormatting sqref="E251:CH251">
    <cfRule type="colorScale" priority="46">
      <colorScale>
        <cfvo type="min"/>
        <cfvo type="num" val="10.9"/>
        <cfvo type="max"/>
        <color rgb="FFFF0000"/>
        <color theme="0"/>
        <color theme="3" tint="-0.249977111117893"/>
      </colorScale>
    </cfRule>
  </conditionalFormatting>
  <conditionalFormatting sqref="F254:CZ255 CJ256:CZ257">
    <cfRule type="colorScale" priority="45">
      <colorScale>
        <cfvo type="min"/>
        <cfvo type="num" val="36.299999999999997"/>
        <cfvo type="max"/>
        <color rgb="FFFF0000"/>
        <color theme="0"/>
        <color theme="3" tint="-0.249977111117893"/>
      </colorScale>
    </cfRule>
  </conditionalFormatting>
  <conditionalFormatting sqref="E260:CZ260">
    <cfRule type="colorScale" priority="44">
      <colorScale>
        <cfvo type="min"/>
        <cfvo type="num" val="58.2"/>
        <cfvo type="max"/>
        <color theme="3" tint="-0.249977111117893"/>
        <color theme="0"/>
        <color rgb="FFFF0000"/>
      </colorScale>
    </cfRule>
  </conditionalFormatting>
  <conditionalFormatting sqref="E261:CZ261">
    <cfRule type="colorScale" priority="43">
      <colorScale>
        <cfvo type="min"/>
        <cfvo type="num" val="101.1"/>
        <cfvo type="max"/>
        <color theme="3" tint="-0.249977111117893"/>
        <color theme="0"/>
        <color rgb="FFFF0000"/>
      </colorScale>
    </cfRule>
  </conditionalFormatting>
  <conditionalFormatting sqref="E262:CZ262">
    <cfRule type="colorScale" priority="42">
      <colorScale>
        <cfvo type="min"/>
        <cfvo type="num" val="190.4"/>
        <cfvo type="max"/>
        <color theme="3" tint="-0.249977111117893"/>
        <color theme="0"/>
        <color rgb="FFFF0000"/>
      </colorScale>
    </cfRule>
  </conditionalFormatting>
  <conditionalFormatting sqref="E265:CZ265">
    <cfRule type="colorScale" priority="41">
      <colorScale>
        <cfvo type="min"/>
        <cfvo type="num" val="68"/>
        <cfvo type="max"/>
        <color rgb="FFFF0000"/>
        <color theme="0"/>
        <color theme="3" tint="-0.249977111117893"/>
      </colorScale>
    </cfRule>
  </conditionalFormatting>
  <conditionalFormatting sqref="E268:CZ268">
    <cfRule type="colorScale" priority="40">
      <colorScale>
        <cfvo type="min"/>
        <cfvo type="max"/>
        <color theme="0"/>
        <color rgb="FFFF0000"/>
      </colorScale>
    </cfRule>
  </conditionalFormatting>
  <conditionalFormatting sqref="E269:CZ269">
    <cfRule type="colorScale" priority="39">
      <colorScale>
        <cfvo type="min"/>
        <cfvo type="num" val="6.4"/>
        <cfvo type="max"/>
        <color theme="3" tint="-0.249977111117893"/>
        <color theme="0"/>
        <color rgb="FFFF0000"/>
      </colorScale>
    </cfRule>
  </conditionalFormatting>
  <conditionalFormatting sqref="E270:CZ270">
    <cfRule type="colorScale" priority="38">
      <colorScale>
        <cfvo type="min"/>
        <cfvo type="num" val="30.6"/>
        <cfvo type="max"/>
        <color theme="3" tint="-0.249977111117893"/>
        <color theme="0"/>
        <color rgb="FFFF0000"/>
      </colorScale>
    </cfRule>
  </conditionalFormatting>
  <conditionalFormatting sqref="E271:CZ271">
    <cfRule type="colorScale" priority="37">
      <colorScale>
        <cfvo type="min"/>
        <cfvo type="num" val="84.9"/>
        <cfvo type="max"/>
        <color theme="3" tint="-0.249977111117893"/>
        <color theme="0"/>
        <color rgb="FFFF0000"/>
      </colorScale>
    </cfRule>
  </conditionalFormatting>
  <conditionalFormatting sqref="E272:CZ272">
    <cfRule type="colorScale" priority="36">
      <colorScale>
        <cfvo type="min"/>
        <cfvo type="num" val="91.1"/>
        <cfvo type="max"/>
        <color theme="3" tint="-0.249977111117893"/>
        <color theme="0"/>
        <color rgb="FFFF0000"/>
      </colorScale>
    </cfRule>
  </conditionalFormatting>
  <conditionalFormatting sqref="E273:CZ273">
    <cfRule type="colorScale" priority="35">
      <colorScale>
        <cfvo type="min"/>
        <cfvo type="num" val="17.899999999999999"/>
        <cfvo type="max"/>
        <color theme="3" tint="-0.249977111117893"/>
        <color theme="0"/>
        <color rgb="FFFF0000"/>
      </colorScale>
    </cfRule>
  </conditionalFormatting>
  <conditionalFormatting sqref="E276:CZ276">
    <cfRule type="colorScale" priority="34">
      <colorScale>
        <cfvo type="min"/>
        <cfvo type="num" val="285"/>
        <cfvo type="max"/>
        <color rgb="FFFF0000"/>
        <color theme="0"/>
        <color theme="3" tint="-0.249977111117893"/>
      </colorScale>
    </cfRule>
  </conditionalFormatting>
  <conditionalFormatting sqref="E279:CZ279">
    <cfRule type="colorScale" priority="33">
      <colorScale>
        <cfvo type="min"/>
        <cfvo type="max"/>
        <color theme="0"/>
        <color rgb="FFFF0000"/>
      </colorScale>
    </cfRule>
  </conditionalFormatting>
  <conditionalFormatting sqref="E280:CZ280">
    <cfRule type="colorScale" priority="32">
      <colorScale>
        <cfvo type="min"/>
        <cfvo type="max"/>
        <color theme="0"/>
        <color rgb="FFFF0000"/>
      </colorScale>
    </cfRule>
  </conditionalFormatting>
  <conditionalFormatting sqref="E281:CZ281">
    <cfRule type="colorScale" priority="31">
      <colorScale>
        <cfvo type="min"/>
        <cfvo type="max"/>
        <color theme="0"/>
        <color rgb="FFFF0000"/>
      </colorScale>
    </cfRule>
  </conditionalFormatting>
  <conditionalFormatting sqref="E282:CZ282">
    <cfRule type="colorScale" priority="30">
      <colorScale>
        <cfvo type="min"/>
        <cfvo type="max"/>
        <color theme="0"/>
        <color rgb="FFFF0000"/>
      </colorScale>
    </cfRule>
  </conditionalFormatting>
  <conditionalFormatting sqref="E283:CZ283">
    <cfRule type="colorScale" priority="29">
      <colorScale>
        <cfvo type="min"/>
        <cfvo type="max"/>
        <color theme="0"/>
        <color rgb="FFFF0000"/>
      </colorScale>
    </cfRule>
  </conditionalFormatting>
  <conditionalFormatting sqref="E286:CZ286">
    <cfRule type="colorScale" priority="28">
      <colorScale>
        <cfvo type="min"/>
        <cfvo type="num" val="9.6999999999999993"/>
        <cfvo type="max"/>
        <color theme="3" tint="-0.249977111117893"/>
        <color theme="0"/>
        <color rgb="FFFF0000"/>
      </colorScale>
    </cfRule>
  </conditionalFormatting>
  <conditionalFormatting sqref="Y210:CI222">
    <cfRule type="cellIs" dxfId="7" priority="67" operator="between">
      <formula>0</formula>
      <formula>67.5</formula>
    </cfRule>
    <cfRule type="cellIs" dxfId="6" priority="68" operator="between">
      <formula>297.5</formula>
      <formula>360</formula>
    </cfRule>
    <cfRule type="cellIs" dxfId="5" priority="69" operator="between">
      <formula>225</formula>
      <formula>297.5</formula>
    </cfRule>
    <cfRule type="cellIs" dxfId="4" priority="70" operator="between">
      <formula>67.5</formula>
      <formula>135</formula>
    </cfRule>
    <cfRule type="cellIs" dxfId="3" priority="71" operator="between">
      <formula>135</formula>
      <formula>225</formula>
    </cfRule>
  </conditionalFormatting>
  <conditionalFormatting sqref="CH225:CH236">
    <cfRule type="top10" dxfId="2" priority="52" percent="1" bottom="1" rank="1"/>
    <cfRule type="top10" dxfId="1" priority="53" percent="1" rank="1"/>
  </conditionalFormatting>
  <conditionalFormatting sqref="CI186:CI197">
    <cfRule type="top10" dxfId="0" priority="27" percent="1" rank="1"/>
  </conditionalFormatting>
  <conditionalFormatting sqref="E122:CZ122">
    <cfRule type="colorScale" priority="26">
      <colorScale>
        <cfvo type="min"/>
        <cfvo type="num" val="17"/>
        <cfvo type="max"/>
        <color rgb="FFFF0000"/>
        <color theme="0"/>
        <color theme="3" tint="-0.249977111117893"/>
      </colorScale>
    </cfRule>
  </conditionalFormatting>
  <conditionalFormatting sqref="E123:CZ123">
    <cfRule type="colorScale" priority="25">
      <colorScale>
        <cfvo type="min"/>
        <cfvo type="num" val="26"/>
        <cfvo type="max"/>
        <color rgb="FFFF0000"/>
        <color theme="0"/>
        <color theme="3" tint="-0.249977111117893"/>
      </colorScale>
    </cfRule>
  </conditionalFormatting>
  <conditionalFormatting sqref="E140:CZ140">
    <cfRule type="colorScale" priority="24">
      <colorScale>
        <cfvo type="min"/>
        <cfvo type="num" val="1"/>
        <cfvo type="max"/>
        <color theme="0"/>
        <color theme="0"/>
        <color theme="3" tint="-0.249977111117893"/>
      </colorScale>
    </cfRule>
  </conditionalFormatting>
  <conditionalFormatting sqref="E141:CZ141">
    <cfRule type="colorScale" priority="23">
      <colorScale>
        <cfvo type="min"/>
        <cfvo type="num" val="2"/>
        <cfvo type="max"/>
        <color rgb="FFFF0000"/>
        <color theme="0"/>
        <color theme="3" tint="-0.249977111117893"/>
      </colorScale>
    </cfRule>
  </conditionalFormatting>
  <conditionalFormatting sqref="E158:CZ158">
    <cfRule type="colorScale" priority="22">
      <colorScale>
        <cfvo type="min"/>
        <cfvo type="num" val="2"/>
        <cfvo type="max"/>
        <color theme="3" tint="-0.249977111117893"/>
        <color theme="0"/>
        <color rgb="FFFF0000"/>
      </colorScale>
    </cfRule>
  </conditionalFormatting>
  <conditionalFormatting sqref="E159:CZ159">
    <cfRule type="colorScale" priority="21">
      <colorScale>
        <cfvo type="min"/>
        <cfvo type="num" val="9"/>
        <cfvo type="max"/>
        <color theme="3" tint="-0.249977111117893"/>
        <color theme="0"/>
        <color rgb="FFFF0000"/>
      </colorScale>
    </cfRule>
  </conditionalFormatting>
  <conditionalFormatting sqref="E176:CZ176">
    <cfRule type="colorScale" priority="20">
      <colorScale>
        <cfvo type="min"/>
        <cfvo type="num" val="42"/>
        <cfvo type="max"/>
        <color rgb="FFFFFF00"/>
        <color rgb="FF00B050"/>
        <color rgb="FFD41BF9"/>
      </colorScale>
    </cfRule>
  </conditionalFormatting>
  <conditionalFormatting sqref="E177:CZ177">
    <cfRule type="colorScale" priority="19">
      <colorScale>
        <cfvo type="min"/>
        <cfvo type="num" val="23"/>
        <cfvo type="max"/>
        <color rgb="FFFFFF00"/>
        <color rgb="FF00B050"/>
        <color rgb="FFD41BF9"/>
      </colorScale>
    </cfRule>
  </conditionalFormatting>
  <conditionalFormatting sqref="E178:CZ178">
    <cfRule type="colorScale" priority="18">
      <colorScale>
        <cfvo type="min"/>
        <cfvo type="num" val="44"/>
        <cfvo type="max"/>
        <color rgb="FFFFFF00"/>
        <color rgb="FF00B050"/>
        <color rgb="FFD41BF9"/>
      </colorScale>
    </cfRule>
  </conditionalFormatting>
  <conditionalFormatting sqref="E179:CZ179">
    <cfRule type="colorScale" priority="17">
      <colorScale>
        <cfvo type="min"/>
        <cfvo type="num" val="54"/>
        <cfvo type="max"/>
        <color rgb="FFFFFF00"/>
        <color rgb="FF00B050"/>
        <color rgb="FFD41BF9"/>
      </colorScale>
    </cfRule>
  </conditionalFormatting>
  <conditionalFormatting sqref="E180:CZ180">
    <cfRule type="colorScale" priority="16">
      <colorScale>
        <cfvo type="min"/>
        <cfvo type="num" val="58"/>
        <cfvo type="max"/>
        <color rgb="FFFFFF00"/>
        <color rgb="FF00B050"/>
        <color rgb="FFD41BF9"/>
      </colorScale>
    </cfRule>
  </conditionalFormatting>
  <conditionalFormatting sqref="E181:CZ181">
    <cfRule type="colorScale" priority="15">
      <colorScale>
        <cfvo type="min"/>
        <cfvo type="num" val="106"/>
        <cfvo type="max"/>
        <color rgb="FFFFFF00"/>
        <color rgb="FF00B050"/>
        <color rgb="FFD41BF9"/>
      </colorScale>
    </cfRule>
  </conditionalFormatting>
  <conditionalFormatting sqref="E182:CZ182">
    <cfRule type="colorScale" priority="14">
      <colorScale>
        <cfvo type="min"/>
        <cfvo type="num" val="36"/>
        <cfvo type="max"/>
        <color rgb="FFFFFF00"/>
        <color rgb="FF00B050"/>
        <color rgb="FFD41BF9"/>
      </colorScale>
    </cfRule>
  </conditionalFormatting>
  <conditionalFormatting sqref="E183:CZ183">
    <cfRule type="colorScale" priority="13">
      <colorScale>
        <cfvo type="min"/>
        <cfvo type="num" val="22"/>
        <cfvo type="max"/>
        <color rgb="FFFFFF00"/>
        <color rgb="FF00B050"/>
        <color rgb="FFD41BF9"/>
      </colorScale>
    </cfRule>
  </conditionalFormatting>
  <conditionalFormatting sqref="E200:CZ200">
    <cfRule type="colorScale" priority="12">
      <colorScale>
        <cfvo type="min"/>
        <cfvo type="num" val="2"/>
        <cfvo type="max"/>
        <color rgb="FFFFFF00"/>
        <color rgb="FF00B050"/>
        <color rgb="FFD41BF9"/>
      </colorScale>
    </cfRule>
  </conditionalFormatting>
  <conditionalFormatting sqref="E201:CZ201">
    <cfRule type="colorScale" priority="11">
      <colorScale>
        <cfvo type="min"/>
        <cfvo type="num" val="1"/>
        <cfvo type="max"/>
        <color rgb="FF00B050"/>
        <color rgb="FF00B050"/>
        <color rgb="FFD41BF9"/>
      </colorScale>
    </cfRule>
  </conditionalFormatting>
  <conditionalFormatting sqref="E202:CZ202">
    <cfRule type="colorScale" priority="10">
      <colorScale>
        <cfvo type="min"/>
        <cfvo type="num" val="4"/>
        <cfvo type="max"/>
        <color rgb="FFFFFF00"/>
        <color rgb="FF00B050"/>
        <color rgb="FFD41BF9"/>
      </colorScale>
    </cfRule>
  </conditionalFormatting>
  <conditionalFormatting sqref="E203:CZ203">
    <cfRule type="colorScale" priority="9">
      <colorScale>
        <cfvo type="min"/>
        <cfvo type="num" val="5"/>
        <cfvo type="max"/>
        <color rgb="FFFFFF00"/>
        <color rgb="FF00B050"/>
        <color rgb="FFD41BF9"/>
      </colorScale>
    </cfRule>
  </conditionalFormatting>
  <conditionalFormatting sqref="E204:CZ204">
    <cfRule type="colorScale" priority="8">
      <colorScale>
        <cfvo type="min"/>
        <cfvo type="num" val="2"/>
        <cfvo type="max"/>
        <color rgb="FFFFFF00"/>
        <color rgb="FF00B050"/>
        <color rgb="FFD41BF9"/>
      </colorScale>
    </cfRule>
  </conditionalFormatting>
  <conditionalFormatting sqref="E205:CZ205">
    <cfRule type="colorScale" priority="7">
      <colorScale>
        <cfvo type="min"/>
        <cfvo type="num" val="9"/>
        <cfvo type="max"/>
        <color rgb="FFFFFF00"/>
        <color rgb="FF00B050"/>
        <color rgb="FFD41BF9"/>
      </colorScale>
    </cfRule>
  </conditionalFormatting>
  <conditionalFormatting sqref="E206:CZ206">
    <cfRule type="colorScale" priority="6">
      <colorScale>
        <cfvo type="min"/>
        <cfvo type="num" val="1"/>
        <cfvo type="max"/>
        <color rgb="FF00B050"/>
        <color rgb="FF00B050"/>
        <color rgb="FFD41BF9"/>
      </colorScale>
    </cfRule>
  </conditionalFormatting>
  <conditionalFormatting sqref="E207:CZ207">
    <cfRule type="colorScale" priority="5">
      <colorScale>
        <cfvo type="min"/>
        <cfvo type="num" val="1"/>
        <cfvo type="max"/>
        <color rgb="FF00B050"/>
        <color rgb="FF00B050"/>
        <color rgb="FFD41BF9"/>
      </colorScale>
    </cfRule>
  </conditionalFormatting>
  <conditionalFormatting sqref="E256:CZ256">
    <cfRule type="colorScale" priority="4">
      <colorScale>
        <cfvo type="min"/>
        <cfvo type="num" val="13.9"/>
        <cfvo type="max"/>
        <color rgb="FFFF0000"/>
        <color theme="0"/>
        <color theme="3" tint="-0.249977111117893"/>
      </colorScale>
    </cfRule>
  </conditionalFormatting>
  <conditionalFormatting sqref="E257:CZ257">
    <cfRule type="colorScale" priority="3">
      <colorScale>
        <cfvo type="min"/>
        <cfvo type="num" val="23.7"/>
        <cfvo type="max"/>
        <color rgb="FFFF0000"/>
        <color theme="0"/>
        <color theme="3" tint="-0.249977111117893"/>
      </colorScale>
    </cfRule>
  </conditionalFormatting>
  <conditionalFormatting sqref="E288:CZ288">
    <cfRule type="colorScale" priority="2">
      <colorScale>
        <cfvo type="min"/>
        <cfvo type="max"/>
        <color theme="0"/>
        <color rgb="FFFF0000"/>
      </colorScale>
    </cfRule>
  </conditionalFormatting>
  <conditionalFormatting sqref="E289:CZ289">
    <cfRule type="colorScale" priority="1">
      <colorScale>
        <cfvo type="min"/>
        <cfvo type="num" val="8.6999999999999993"/>
        <cfvo type="max"/>
        <color theme="3" tint="-0.249977111117893"/>
        <color theme="0"/>
        <color rgb="FFFF0000"/>
      </colorScale>
    </cfRule>
  </conditionalFormatting>
  <pageMargins left="0.7" right="0.7" top="0.78740157499999996" bottom="0.78740157499999996" header="0.3" footer="0.3"/>
  <pageSetup paperSize="9" orientation="portrait" horizontalDpi="300" verticalDpi="300" r:id="rId1"/>
  <ignoredErrors>
    <ignoredError sqref="E1:F1 G1:CD1 E23:CD23 E47:CD47 E62:CD62 E77:CD77 E92:AX92 E107:CD107 E125:F125 G125:CD125 E143:F143 G143:CD143 E161:F161 G161:CB161 E285:CD285 E278:CD278 E267:CD267 E259:AN259 E239:AW239 AZ92:CD92 D279 D2:D5 D63 D67 D64:D66 D108:D120 D136:D138 D126 D149:D156 D163:D174 D225 E185:CE185 CD161 D190:D198 D9:D12 D7 D6 D8 D68 D82:D83 D79 D78 D80:D81 Y209:CG209 W224:CG224 D263 D280 D13:D14 D102:D103 D104:D105 D236:D237 D235 D242 D243:D251 D16:D20 D34 D31 D26 D25 D29 D33 D24 D35:D36 D30 D27:D28 D32 D38:D44 D51 D48:D50 D52:D60 D71 D72 D73:D74 D69:D70 D75 D85:D87 D88:D90 D84 D96 D97:D98 D95 D93:D94 D99:D101 D216 D210:D215 D217:D222 D232:D234 D227:D228 D229 D230 D226 D231 D240 D260:D262 D273 D270 D269 D271:D272 D274:D276 D284:D285 D283 D281:D282 D286 D264:D265 D123 D140:D141 D176:D182 D204:D206 D254:D257 D288:D289" numberStoredAsText="1"/>
    <ignoredError sqref="E286:CI286 E60:CG60 E75:CI75 E36:CH36 E90:CH90 E105:CI105 E120:CI120 E138:CH138 E156:CI156 E174:CH174 F254:CD254 AO14:CH14 C78:C89 C93:C105 C108:C120 C126:C138 C144:C156 C162:C174 C225:C237 C240:C251 C260:C262 B265:C265 C268:C273 C279:C283 CE254 C210:C221 E198:CH198 C186:C197 Y222:CI222 CF254:CI254 CD237:CI237 C16:C20 C38:C45 E38:CH45 W237:CC237 B126 B2:B6 CI16 CI38 B24:B28 B48:B52 B63:B67 B78:B82 B93:B97 B108:B112 B127:B130 B144:B148 B162:B166 B186:B190 B211:B214 B225:B229 B240:B244 B260:B262 B268:B270 B279 E122:CI123 E140:CI141 E158:CI159 E176:CI176 E200:CI200 E257:CI257 E256:CH256 E288:CH289 CI288:CI289 E203:CI203 E201:CH201 E207:CH207 E206:CH206 E179:CI179 E177:CH177 E182:CH183 E181:CI181 E180:CH180 E202:CH202 E205:CI205 E204:CH204 E178:CH178 CH60 CI17:CI20" formulaRange="1"/>
    <ignoredError sqref="C276 E16:CH20" numberStoredAsText="1"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Q1:AB316"/>
  <sheetViews>
    <sheetView topLeftCell="O1" workbookViewId="0">
      <selection activeCell="U1" sqref="U1"/>
    </sheetView>
  </sheetViews>
  <sheetFormatPr baseColWidth="10" defaultRowHeight="15" x14ac:dyDescent="0.25"/>
  <sheetData>
    <row r="1" spans="22:28" x14ac:dyDescent="0.25">
      <c r="V1" t="s">
        <v>158</v>
      </c>
    </row>
    <row r="2" spans="22:28" x14ac:dyDescent="0.25">
      <c r="V2" t="s">
        <v>325</v>
      </c>
    </row>
    <row r="8" spans="22:28" x14ac:dyDescent="0.25">
      <c r="AB8" t="s">
        <v>144</v>
      </c>
    </row>
    <row r="9" spans="22:28" x14ac:dyDescent="0.25">
      <c r="AB9" t="s">
        <v>326</v>
      </c>
    </row>
    <row r="10" spans="22:28" x14ac:dyDescent="0.25">
      <c r="AB10" t="s">
        <v>237</v>
      </c>
    </row>
    <row r="20" spans="21:27" x14ac:dyDescent="0.25">
      <c r="U20" t="s">
        <v>238</v>
      </c>
    </row>
    <row r="21" spans="21:27" x14ac:dyDescent="0.25">
      <c r="U21" t="s">
        <v>327</v>
      </c>
    </row>
    <row r="22" spans="21:27" x14ac:dyDescent="0.25">
      <c r="U22" t="s">
        <v>328</v>
      </c>
    </row>
    <row r="27" spans="21:27" x14ac:dyDescent="0.25">
      <c r="AA27" t="s">
        <v>162</v>
      </c>
    </row>
    <row r="28" spans="21:27" x14ac:dyDescent="0.25">
      <c r="AA28" t="s">
        <v>239</v>
      </c>
    </row>
    <row r="29" spans="21:27" x14ac:dyDescent="0.25">
      <c r="AA29" t="s">
        <v>163</v>
      </c>
    </row>
    <row r="30" spans="21:27" x14ac:dyDescent="0.25">
      <c r="AA30" t="s">
        <v>329</v>
      </c>
    </row>
    <row r="40" spans="21:27" x14ac:dyDescent="0.25">
      <c r="U40" t="s">
        <v>330</v>
      </c>
    </row>
    <row r="41" spans="21:27" x14ac:dyDescent="0.25">
      <c r="U41" t="s">
        <v>240</v>
      </c>
    </row>
    <row r="42" spans="21:27" x14ac:dyDescent="0.25">
      <c r="U42" t="s">
        <v>241</v>
      </c>
    </row>
    <row r="47" spans="21:27" x14ac:dyDescent="0.25">
      <c r="AA47" t="s">
        <v>145</v>
      </c>
    </row>
    <row r="48" spans="21:27" x14ac:dyDescent="0.25">
      <c r="AA48" t="s">
        <v>242</v>
      </c>
    </row>
    <row r="49" spans="21:27" x14ac:dyDescent="0.25">
      <c r="AA49" t="s">
        <v>243</v>
      </c>
    </row>
    <row r="59" spans="21:27" x14ac:dyDescent="0.25">
      <c r="U59" t="s">
        <v>331</v>
      </c>
    </row>
    <row r="60" spans="21:27" x14ac:dyDescent="0.25">
      <c r="U60" t="s">
        <v>216</v>
      </c>
    </row>
    <row r="64" spans="21:27" x14ac:dyDescent="0.25">
      <c r="AA64" t="s">
        <v>165</v>
      </c>
    </row>
    <row r="65" spans="21:27" x14ac:dyDescent="0.25">
      <c r="AA65" t="s">
        <v>244</v>
      </c>
    </row>
    <row r="66" spans="21:27" x14ac:dyDescent="0.25">
      <c r="AA66" t="s">
        <v>245</v>
      </c>
    </row>
    <row r="78" spans="21:27" x14ac:dyDescent="0.25">
      <c r="U78" t="s">
        <v>332</v>
      </c>
    </row>
    <row r="79" spans="21:27" x14ac:dyDescent="0.25">
      <c r="U79" t="s">
        <v>333</v>
      </c>
    </row>
    <row r="83" spans="27:27" x14ac:dyDescent="0.25">
      <c r="AA83" t="s">
        <v>152</v>
      </c>
    </row>
    <row r="84" spans="27:27" x14ac:dyDescent="0.25">
      <c r="AA84" t="s">
        <v>246</v>
      </c>
    </row>
    <row r="85" spans="27:27" x14ac:dyDescent="0.25">
      <c r="AA85" t="s">
        <v>217</v>
      </c>
    </row>
    <row r="86" spans="27:27" x14ac:dyDescent="0.25">
      <c r="AA86" t="s">
        <v>247</v>
      </c>
    </row>
    <row r="98" spans="21:27" x14ac:dyDescent="0.25">
      <c r="U98" t="s">
        <v>218</v>
      </c>
    </row>
    <row r="99" spans="21:27" x14ac:dyDescent="0.25">
      <c r="U99" t="s">
        <v>248</v>
      </c>
    </row>
    <row r="103" spans="21:27" x14ac:dyDescent="0.25">
      <c r="AA103" t="s">
        <v>219</v>
      </c>
    </row>
    <row r="104" spans="21:27" x14ac:dyDescent="0.25">
      <c r="AA104" t="s">
        <v>220</v>
      </c>
    </row>
    <row r="105" spans="21:27" x14ac:dyDescent="0.25">
      <c r="AA105" t="s">
        <v>250</v>
      </c>
    </row>
    <row r="106" spans="21:27" x14ac:dyDescent="0.25">
      <c r="AA106" t="s">
        <v>249</v>
      </c>
    </row>
    <row r="116" spans="21:27" x14ac:dyDescent="0.25">
      <c r="U116" t="s">
        <v>334</v>
      </c>
    </row>
    <row r="122" spans="21:27" x14ac:dyDescent="0.25">
      <c r="AA122" t="s">
        <v>176</v>
      </c>
    </row>
    <row r="123" spans="21:27" x14ac:dyDescent="0.25">
      <c r="AA123" t="s">
        <v>177</v>
      </c>
    </row>
    <row r="124" spans="21:27" x14ac:dyDescent="0.25">
      <c r="AA124" t="s">
        <v>221</v>
      </c>
    </row>
    <row r="125" spans="21:27" x14ac:dyDescent="0.25">
      <c r="AA125" t="s">
        <v>222</v>
      </c>
    </row>
    <row r="126" spans="21:27" x14ac:dyDescent="0.25">
      <c r="AA126" t="s">
        <v>251</v>
      </c>
    </row>
    <row r="136" spans="20:26" x14ac:dyDescent="0.25">
      <c r="T136" t="s">
        <v>335</v>
      </c>
    </row>
    <row r="137" spans="20:26" x14ac:dyDescent="0.25">
      <c r="T137" t="s">
        <v>178</v>
      </c>
    </row>
    <row r="142" spans="20:26" x14ac:dyDescent="0.25">
      <c r="Z142" t="s">
        <v>179</v>
      </c>
    </row>
    <row r="143" spans="20:26" x14ac:dyDescent="0.25">
      <c r="Z143" t="s">
        <v>180</v>
      </c>
    </row>
    <row r="144" spans="20:26" x14ac:dyDescent="0.25">
      <c r="Z144" t="s">
        <v>181</v>
      </c>
    </row>
    <row r="154" spans="21:27" x14ac:dyDescent="0.25">
      <c r="U154" t="s">
        <v>223</v>
      </c>
    </row>
    <row r="155" spans="21:27" x14ac:dyDescent="0.25">
      <c r="U155" t="s">
        <v>336</v>
      </c>
    </row>
    <row r="160" spans="21:27" x14ac:dyDescent="0.25">
      <c r="AA160" t="s">
        <v>146</v>
      </c>
    </row>
    <row r="161" spans="21:27" x14ac:dyDescent="0.25">
      <c r="AA161" t="s">
        <v>182</v>
      </c>
    </row>
    <row r="162" spans="21:27" x14ac:dyDescent="0.25">
      <c r="AA162" t="s">
        <v>224</v>
      </c>
    </row>
    <row r="163" spans="21:27" x14ac:dyDescent="0.25">
      <c r="AA163" t="s">
        <v>252</v>
      </c>
    </row>
    <row r="164" spans="21:27" x14ac:dyDescent="0.25">
      <c r="AA164" t="s">
        <v>253</v>
      </c>
    </row>
    <row r="165" spans="21:27" x14ac:dyDescent="0.25">
      <c r="AA165" t="s">
        <v>254</v>
      </c>
    </row>
    <row r="172" spans="21:27" x14ac:dyDescent="0.25">
      <c r="U172" t="s">
        <v>337</v>
      </c>
    </row>
    <row r="173" spans="21:27" x14ac:dyDescent="0.25">
      <c r="U173" t="s">
        <v>226</v>
      </c>
    </row>
    <row r="174" spans="21:27" x14ac:dyDescent="0.25">
      <c r="U174" t="s">
        <v>338</v>
      </c>
    </row>
    <row r="175" spans="21:27" x14ac:dyDescent="0.25">
      <c r="U175" t="s">
        <v>339</v>
      </c>
    </row>
    <row r="180" spans="22:27" x14ac:dyDescent="0.25">
      <c r="AA180" t="s">
        <v>225</v>
      </c>
    </row>
    <row r="181" spans="22:27" x14ac:dyDescent="0.25">
      <c r="AA181" t="s">
        <v>183</v>
      </c>
    </row>
    <row r="182" spans="22:27" x14ac:dyDescent="0.25">
      <c r="AA182" t="s">
        <v>184</v>
      </c>
    </row>
    <row r="183" spans="22:27" x14ac:dyDescent="0.25">
      <c r="AA183" t="s">
        <v>255</v>
      </c>
    </row>
    <row r="184" spans="22:27" x14ac:dyDescent="0.25">
      <c r="AA184" t="s">
        <v>256</v>
      </c>
    </row>
    <row r="192" spans="22:27" x14ac:dyDescent="0.25">
      <c r="V192" t="s">
        <v>227</v>
      </c>
    </row>
    <row r="193" spans="22:28" x14ac:dyDescent="0.25">
      <c r="V193" t="s">
        <v>340</v>
      </c>
    </row>
    <row r="197" spans="22:28" x14ac:dyDescent="0.25">
      <c r="AB197" t="s">
        <v>207</v>
      </c>
    </row>
    <row r="198" spans="22:28" x14ac:dyDescent="0.25">
      <c r="AB198" t="s">
        <v>208</v>
      </c>
    </row>
    <row r="199" spans="22:28" x14ac:dyDescent="0.25">
      <c r="AB199" t="s">
        <v>209</v>
      </c>
    </row>
    <row r="200" spans="22:28" x14ac:dyDescent="0.25">
      <c r="AB200" t="s">
        <v>228</v>
      </c>
    </row>
    <row r="201" spans="22:28" x14ac:dyDescent="0.25">
      <c r="AB201" t="s">
        <v>257</v>
      </c>
    </row>
    <row r="202" spans="22:28" x14ac:dyDescent="0.25">
      <c r="AA202" s="8"/>
      <c r="AB202" s="8" t="s">
        <v>258</v>
      </c>
    </row>
    <row r="211" spans="17:23" x14ac:dyDescent="0.25">
      <c r="Q211" t="s">
        <v>187</v>
      </c>
    </row>
    <row r="212" spans="17:23" x14ac:dyDescent="0.25">
      <c r="Q212" t="s">
        <v>341</v>
      </c>
    </row>
    <row r="213" spans="17:23" x14ac:dyDescent="0.25">
      <c r="Q213" t="s">
        <v>259</v>
      </c>
    </row>
    <row r="218" spans="17:23" x14ac:dyDescent="0.25">
      <c r="W218" t="s">
        <v>188</v>
      </c>
    </row>
    <row r="219" spans="17:23" x14ac:dyDescent="0.25">
      <c r="W219" t="s">
        <v>147</v>
      </c>
    </row>
    <row r="220" spans="17:23" x14ac:dyDescent="0.25">
      <c r="W220" t="s">
        <v>260</v>
      </c>
    </row>
    <row r="221" spans="17:23" x14ac:dyDescent="0.25">
      <c r="W221" t="s">
        <v>229</v>
      </c>
    </row>
    <row r="222" spans="17:23" x14ac:dyDescent="0.25">
      <c r="W222" t="s">
        <v>261</v>
      </c>
    </row>
    <row r="231" spans="17:23" x14ac:dyDescent="0.25">
      <c r="Q231" t="s">
        <v>194</v>
      </c>
    </row>
    <row r="232" spans="17:23" x14ac:dyDescent="0.25">
      <c r="Q232" t="s">
        <v>195</v>
      </c>
    </row>
    <row r="233" spans="17:23" x14ac:dyDescent="0.25">
      <c r="Q233" t="s">
        <v>262</v>
      </c>
    </row>
    <row r="236" spans="17:23" x14ac:dyDescent="0.25">
      <c r="W236" t="s">
        <v>196</v>
      </c>
    </row>
    <row r="237" spans="17:23" x14ac:dyDescent="0.25">
      <c r="W237" t="s">
        <v>197</v>
      </c>
    </row>
    <row r="238" spans="17:23" x14ac:dyDescent="0.25">
      <c r="W238" s="16" t="s">
        <v>198</v>
      </c>
    </row>
    <row r="239" spans="17:23" x14ac:dyDescent="0.25">
      <c r="W239" s="16" t="s">
        <v>263</v>
      </c>
    </row>
    <row r="252" spans="21:21" x14ac:dyDescent="0.25">
      <c r="U252" t="s">
        <v>190</v>
      </c>
    </row>
    <row r="253" spans="21:21" x14ac:dyDescent="0.25">
      <c r="U253" t="s">
        <v>342</v>
      </c>
    </row>
    <row r="254" spans="21:21" x14ac:dyDescent="0.25">
      <c r="U254" t="s">
        <v>343</v>
      </c>
    </row>
    <row r="258" spans="21:27" x14ac:dyDescent="0.25">
      <c r="AA258" t="s">
        <v>264</v>
      </c>
    </row>
    <row r="259" spans="21:27" x14ac:dyDescent="0.25">
      <c r="AA259" t="s">
        <v>230</v>
      </c>
    </row>
    <row r="260" spans="21:27" x14ac:dyDescent="0.25">
      <c r="AA260" t="s">
        <v>265</v>
      </c>
    </row>
    <row r="261" spans="21:27" x14ac:dyDescent="0.25">
      <c r="AA261" t="s">
        <v>266</v>
      </c>
    </row>
    <row r="262" spans="21:27" x14ac:dyDescent="0.25">
      <c r="AA262" t="s">
        <v>267</v>
      </c>
    </row>
    <row r="272" spans="21:27" x14ac:dyDescent="0.25">
      <c r="U272" t="s">
        <v>191</v>
      </c>
    </row>
    <row r="273" spans="21:27" x14ac:dyDescent="0.25">
      <c r="U273" t="s">
        <v>346</v>
      </c>
    </row>
    <row r="274" spans="21:27" x14ac:dyDescent="0.25">
      <c r="U274" t="s">
        <v>347</v>
      </c>
    </row>
    <row r="281" spans="21:27" x14ac:dyDescent="0.25">
      <c r="AA281" t="s">
        <v>148</v>
      </c>
    </row>
    <row r="282" spans="21:27" x14ac:dyDescent="0.25">
      <c r="AA282" t="s">
        <v>268</v>
      </c>
    </row>
    <row r="283" spans="21:27" x14ac:dyDescent="0.25">
      <c r="AA283" t="s">
        <v>269</v>
      </c>
    </row>
    <row r="291" spans="21:27" x14ac:dyDescent="0.25">
      <c r="U291" t="s">
        <v>344</v>
      </c>
    </row>
    <row r="292" spans="21:27" x14ac:dyDescent="0.25">
      <c r="U292" t="s">
        <v>270</v>
      </c>
    </row>
    <row r="296" spans="21:27" x14ac:dyDescent="0.25">
      <c r="AA296" t="s">
        <v>272</v>
      </c>
    </row>
    <row r="297" spans="21:27" x14ac:dyDescent="0.25">
      <c r="AA297" t="s">
        <v>271</v>
      </c>
    </row>
    <row r="310" spans="21:27" x14ac:dyDescent="0.25">
      <c r="U310" t="s">
        <v>345</v>
      </c>
    </row>
    <row r="311" spans="21:27" x14ac:dyDescent="0.25">
      <c r="U311" t="s">
        <v>231</v>
      </c>
    </row>
    <row r="315" spans="21:27" x14ac:dyDescent="0.25">
      <c r="AA315" t="s">
        <v>273</v>
      </c>
    </row>
    <row r="316" spans="21:27" x14ac:dyDescent="0.25">
      <c r="AA316" t="s">
        <v>274</v>
      </c>
    </row>
  </sheetData>
  <pageMargins left="0.7" right="0.7" top="0.78740157499999996" bottom="0.78740157499999996" header="0.3" footer="0.3"/>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election activeCell="A9" sqref="A9"/>
    </sheetView>
  </sheetViews>
  <sheetFormatPr baseColWidth="10" defaultRowHeight="15" x14ac:dyDescent="0.25"/>
  <sheetData>
    <row r="1" spans="1:1" x14ac:dyDescent="0.25">
      <c r="A1" t="s">
        <v>199</v>
      </c>
    </row>
    <row r="2" spans="1:1" x14ac:dyDescent="0.25">
      <c r="A2" t="s">
        <v>210</v>
      </c>
    </row>
    <row r="3" spans="1:1" x14ac:dyDescent="0.25">
      <c r="A3" t="s">
        <v>201</v>
      </c>
    </row>
    <row r="4" spans="1:1" x14ac:dyDescent="0.25">
      <c r="A4" t="s">
        <v>200</v>
      </c>
    </row>
    <row r="5" spans="1:1" x14ac:dyDescent="0.25">
      <c r="A5" t="s">
        <v>202</v>
      </c>
    </row>
    <row r="6" spans="1:1" x14ac:dyDescent="0.25">
      <c r="A6" t="s">
        <v>203</v>
      </c>
    </row>
    <row r="7" spans="1:1" x14ac:dyDescent="0.25">
      <c r="A7" t="s">
        <v>204</v>
      </c>
    </row>
    <row r="8" spans="1:1" x14ac:dyDescent="0.25">
      <c r="A8" t="s">
        <v>205</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Vancouver</vt:lpstr>
      <vt:lpstr>Diagramme</vt:lpstr>
      <vt:lpstr>Beurteilung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Nutzer</dc:creator>
  <cp:lastModifiedBy>Test</cp:lastModifiedBy>
  <dcterms:created xsi:type="dcterms:W3CDTF">2014-03-16T15:22:19Z</dcterms:created>
  <dcterms:modified xsi:type="dcterms:W3CDTF">2019-12-08T17:49:24Z</dcterms:modified>
</cp:coreProperties>
</file>