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cuments\"/>
    </mc:Choice>
  </mc:AlternateContent>
  <xr:revisionPtr revIDLastSave="0" documentId="13_ncr:1_{69F22901-B448-4CBF-8EA5-5BF034D29481}" xr6:coauthVersionLast="36" xr6:coauthVersionMax="36" xr10:uidLastSave="{00000000-0000-0000-0000-000000000000}"/>
  <bookViews>
    <workbookView xWindow="120" yWindow="45" windowWidth="21315" windowHeight="10035" xr2:uid="{00000000-000D-0000-FFFF-FFFF00000000}"/>
  </bookViews>
  <sheets>
    <sheet name="Gando" sheetId="1" r:id="rId1"/>
    <sheet name="Diagramme" sheetId="2" r:id="rId2"/>
    <sheet name="Beurteilung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U34" i="1" l="1"/>
  <c r="BU14" i="1"/>
  <c r="BU18" i="1"/>
  <c r="BU38" i="1"/>
  <c r="BU54" i="1"/>
  <c r="BU58" i="1"/>
  <c r="AQ209" i="1"/>
  <c r="BU239" i="1"/>
  <c r="BU224" i="1"/>
  <c r="BK194" i="1"/>
  <c r="BK164" i="1"/>
  <c r="BK149" i="1"/>
  <c r="BU104" i="1"/>
  <c r="BU74" i="1"/>
  <c r="BU89" i="1"/>
  <c r="BU119" i="1"/>
  <c r="BU134" i="1"/>
  <c r="BU57" i="1"/>
  <c r="BU37" i="1"/>
  <c r="BU17" i="1"/>
  <c r="BU36" i="1" l="1"/>
  <c r="BU56" i="1"/>
  <c r="BU16" i="1"/>
  <c r="B228" i="1" l="1"/>
  <c r="B229" i="1"/>
  <c r="B230" i="1"/>
  <c r="B231" i="1"/>
  <c r="B232" i="1"/>
  <c r="B233" i="1"/>
  <c r="B234" i="1"/>
  <c r="B235" i="1"/>
  <c r="B236" i="1"/>
  <c r="B237" i="1"/>
  <c r="B238" i="1"/>
  <c r="B239" i="1"/>
  <c r="B227" i="1"/>
  <c r="B212" i="1"/>
  <c r="B198" i="1" l="1"/>
  <c r="B199" i="1"/>
  <c r="B200" i="1"/>
  <c r="B201" i="1"/>
  <c r="B202" i="1"/>
  <c r="B203" i="1"/>
  <c r="B204" i="1"/>
  <c r="B205" i="1"/>
  <c r="B206" i="1"/>
  <c r="B207" i="1"/>
  <c r="B208" i="1"/>
  <c r="B209" i="1"/>
  <c r="B197" i="1"/>
  <c r="B183" i="1" l="1"/>
  <c r="B184" i="1"/>
  <c r="B185" i="1"/>
  <c r="B186" i="1"/>
  <c r="B187" i="1"/>
  <c r="B188" i="1"/>
  <c r="B189" i="1"/>
  <c r="B190" i="1"/>
  <c r="B191" i="1"/>
  <c r="B192" i="1"/>
  <c r="B193" i="1"/>
  <c r="B194" i="1"/>
  <c r="B182" i="1"/>
  <c r="B153" i="1" l="1"/>
  <c r="B154" i="1"/>
  <c r="B155" i="1"/>
  <c r="B156" i="1"/>
  <c r="B157" i="1"/>
  <c r="B158" i="1"/>
  <c r="B159" i="1"/>
  <c r="B160" i="1"/>
  <c r="B161" i="1"/>
  <c r="B162" i="1"/>
  <c r="B163" i="1"/>
  <c r="B164" i="1"/>
  <c r="B152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37" i="1"/>
  <c r="B123" i="1" l="1"/>
  <c r="B124" i="1"/>
  <c r="B125" i="1"/>
  <c r="B126" i="1"/>
  <c r="B127" i="1"/>
  <c r="B128" i="1"/>
  <c r="B129" i="1"/>
  <c r="B130" i="1"/>
  <c r="B131" i="1"/>
  <c r="B132" i="1"/>
  <c r="B133" i="1"/>
  <c r="B122" i="1"/>
  <c r="B108" i="1"/>
  <c r="B109" i="1"/>
  <c r="B110" i="1"/>
  <c r="B111" i="1"/>
  <c r="B112" i="1"/>
  <c r="B113" i="1"/>
  <c r="B114" i="1"/>
  <c r="B115" i="1"/>
  <c r="B116" i="1"/>
  <c r="B117" i="1"/>
  <c r="B118" i="1"/>
  <c r="B107" i="1"/>
  <c r="B93" i="1"/>
  <c r="B94" i="1"/>
  <c r="B95" i="1"/>
  <c r="B96" i="1"/>
  <c r="B97" i="1"/>
  <c r="B98" i="1"/>
  <c r="B99" i="1"/>
  <c r="B100" i="1"/>
  <c r="B101" i="1"/>
  <c r="B102" i="1"/>
  <c r="B103" i="1"/>
  <c r="B92" i="1"/>
  <c r="B78" i="1" l="1"/>
  <c r="B79" i="1"/>
  <c r="B80" i="1"/>
  <c r="B81" i="1"/>
  <c r="B82" i="1"/>
  <c r="B83" i="1"/>
  <c r="B84" i="1"/>
  <c r="B85" i="1"/>
  <c r="B86" i="1"/>
  <c r="B87" i="1"/>
  <c r="B88" i="1"/>
  <c r="B77" i="1"/>
  <c r="B63" i="1"/>
  <c r="B64" i="1"/>
  <c r="B65" i="1"/>
  <c r="B66" i="1"/>
  <c r="B67" i="1"/>
  <c r="B68" i="1"/>
  <c r="B69" i="1"/>
  <c r="B70" i="1"/>
  <c r="B71" i="1"/>
  <c r="B72" i="1"/>
  <c r="B73" i="1"/>
  <c r="B62" i="1"/>
  <c r="F56" i="1" l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E59" i="1"/>
  <c r="E58" i="1"/>
  <c r="E57" i="1"/>
  <c r="E56" i="1"/>
  <c r="B43" i="1"/>
  <c r="B44" i="1"/>
  <c r="B45" i="1"/>
  <c r="B46" i="1"/>
  <c r="B56" i="1" s="1"/>
  <c r="B47" i="1"/>
  <c r="B57" i="1" s="1"/>
  <c r="B48" i="1"/>
  <c r="B49" i="1"/>
  <c r="B50" i="1"/>
  <c r="B58" i="1" s="1"/>
  <c r="B51" i="1"/>
  <c r="B52" i="1"/>
  <c r="B53" i="1"/>
  <c r="B42" i="1"/>
  <c r="B23" i="1"/>
  <c r="B24" i="1"/>
  <c r="B36" i="1" s="1"/>
  <c r="B25" i="1"/>
  <c r="B26" i="1"/>
  <c r="B27" i="1"/>
  <c r="B37" i="1" s="1"/>
  <c r="B28" i="1"/>
  <c r="B29" i="1"/>
  <c r="B30" i="1"/>
  <c r="B31" i="1"/>
  <c r="B32" i="1"/>
  <c r="B33" i="1"/>
  <c r="B22" i="1"/>
  <c r="B3" i="1"/>
  <c r="B4" i="1"/>
  <c r="B5" i="1"/>
  <c r="B6" i="1"/>
  <c r="B7" i="1"/>
  <c r="B8" i="1"/>
  <c r="B9" i="1"/>
  <c r="B10" i="1"/>
  <c r="B11" i="1"/>
  <c r="B12" i="1"/>
  <c r="B13" i="1"/>
  <c r="B2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E39" i="1"/>
  <c r="E38" i="1"/>
  <c r="E37" i="1"/>
  <c r="E36" i="1"/>
  <c r="F16" i="1"/>
  <c r="G16" i="1"/>
  <c r="H16" i="1"/>
  <c r="I16" i="1"/>
  <c r="J16" i="1"/>
  <c r="K16" i="1"/>
  <c r="L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F17" i="1"/>
  <c r="G17" i="1"/>
  <c r="H17" i="1"/>
  <c r="I17" i="1"/>
  <c r="J17" i="1"/>
  <c r="K17" i="1"/>
  <c r="L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F18" i="1"/>
  <c r="G18" i="1"/>
  <c r="H18" i="1"/>
  <c r="I18" i="1"/>
  <c r="J18" i="1"/>
  <c r="K18" i="1"/>
  <c r="L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F19" i="1"/>
  <c r="G19" i="1"/>
  <c r="H19" i="1"/>
  <c r="I19" i="1"/>
  <c r="J19" i="1"/>
  <c r="K19" i="1"/>
  <c r="L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E19" i="1"/>
  <c r="E18" i="1"/>
  <c r="E17" i="1"/>
  <c r="E16" i="1"/>
  <c r="B59" i="1" l="1"/>
  <c r="B39" i="1"/>
  <c r="B38" i="1"/>
  <c r="B168" i="1" l="1"/>
  <c r="B169" i="1"/>
  <c r="B170" i="1"/>
  <c r="B171" i="1"/>
  <c r="B172" i="1"/>
  <c r="B173" i="1"/>
  <c r="B174" i="1"/>
  <c r="B175" i="1"/>
  <c r="B176" i="1"/>
  <c r="B177" i="1"/>
  <c r="B178" i="1"/>
  <c r="B167" i="1"/>
  <c r="BT239" i="1" l="1"/>
  <c r="B213" i="1"/>
  <c r="B214" i="1"/>
  <c r="B215" i="1"/>
  <c r="B216" i="1"/>
  <c r="B217" i="1"/>
  <c r="B218" i="1"/>
  <c r="B219" i="1"/>
  <c r="B220" i="1"/>
  <c r="B221" i="1"/>
  <c r="B222" i="1"/>
  <c r="B223" i="1"/>
  <c r="BT224" i="1"/>
  <c r="AP209" i="1"/>
  <c r="BJ194" i="1"/>
  <c r="BJ164" i="1"/>
  <c r="BJ149" i="1"/>
  <c r="BT134" i="1"/>
  <c r="BT119" i="1"/>
  <c r="BT104" i="1"/>
  <c r="BT89" i="1"/>
  <c r="BT74" i="1"/>
  <c r="BT54" i="1"/>
  <c r="BT34" i="1"/>
  <c r="BT14" i="1"/>
  <c r="B16" i="1" l="1"/>
  <c r="B17" i="1"/>
  <c r="B19" i="1"/>
  <c r="B18" i="1"/>
  <c r="BS119" i="1"/>
  <c r="BS239" i="1" l="1"/>
  <c r="BS224" i="1"/>
  <c r="AO209" i="1"/>
  <c r="AP179" i="1"/>
  <c r="AO179" i="1"/>
  <c r="BI194" i="1"/>
  <c r="BI164" i="1"/>
  <c r="BI149" i="1"/>
  <c r="BS134" i="1"/>
  <c r="BS104" i="1"/>
  <c r="BS89" i="1"/>
  <c r="BS74" i="1"/>
  <c r="BS54" i="1"/>
  <c r="BS34" i="1"/>
  <c r="BS14" i="1"/>
  <c r="O14" i="1" l="1"/>
  <c r="C228" i="1" l="1"/>
  <c r="C229" i="1"/>
  <c r="C230" i="1"/>
  <c r="C231" i="1"/>
  <c r="C232" i="1"/>
  <c r="C233" i="1"/>
  <c r="C234" i="1"/>
  <c r="C235" i="1"/>
  <c r="C236" i="1"/>
  <c r="C237" i="1"/>
  <c r="C238" i="1"/>
  <c r="C227" i="1"/>
  <c r="F239" i="1" l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AT239" i="1"/>
  <c r="AU239" i="1"/>
  <c r="AV239" i="1"/>
  <c r="AW239" i="1"/>
  <c r="AX239" i="1"/>
  <c r="AY239" i="1"/>
  <c r="AZ239" i="1"/>
  <c r="BA239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/>
  <c r="BO239" i="1"/>
  <c r="BP239" i="1"/>
  <c r="BQ239" i="1"/>
  <c r="BR239" i="1"/>
  <c r="E239" i="1"/>
  <c r="C213" i="1"/>
  <c r="C214" i="1"/>
  <c r="C215" i="1"/>
  <c r="C216" i="1"/>
  <c r="C217" i="1"/>
  <c r="C218" i="1"/>
  <c r="C219" i="1"/>
  <c r="C220" i="1"/>
  <c r="C221" i="1"/>
  <c r="C222" i="1"/>
  <c r="C223" i="1"/>
  <c r="C212" i="1"/>
  <c r="C239" i="1" l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AM224" i="1"/>
  <c r="AN224" i="1"/>
  <c r="AO224" i="1"/>
  <c r="AP224" i="1"/>
  <c r="AQ224" i="1"/>
  <c r="AR22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E224" i="1"/>
  <c r="C224" i="1"/>
  <c r="B224" i="1" l="1"/>
  <c r="BH194" i="1"/>
  <c r="AN209" i="1"/>
  <c r="BH149" i="1"/>
  <c r="BR134" i="1"/>
  <c r="BR119" i="1"/>
  <c r="BR104" i="1"/>
  <c r="BR89" i="1"/>
  <c r="BR74" i="1"/>
  <c r="BR54" i="1"/>
  <c r="BR34" i="1"/>
  <c r="BR14" i="1"/>
  <c r="BH164" i="1" l="1"/>
  <c r="AM209" i="1" l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94" i="1" l="1"/>
  <c r="C209" i="1"/>
  <c r="C153" i="1"/>
  <c r="C154" i="1"/>
  <c r="C155" i="1"/>
  <c r="C156" i="1"/>
  <c r="C157" i="1"/>
  <c r="C158" i="1"/>
  <c r="C159" i="1"/>
  <c r="C160" i="1"/>
  <c r="C161" i="1"/>
  <c r="C162" i="1"/>
  <c r="C163" i="1"/>
  <c r="C152" i="1"/>
  <c r="C168" i="1" l="1"/>
  <c r="C169" i="1"/>
  <c r="C170" i="1"/>
  <c r="C171" i="1"/>
  <c r="C172" i="1"/>
  <c r="C173" i="1"/>
  <c r="C174" i="1"/>
  <c r="C175" i="1"/>
  <c r="C176" i="1"/>
  <c r="C177" i="1"/>
  <c r="C178" i="1"/>
  <c r="C167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E179" i="1"/>
  <c r="B179" i="1" l="1"/>
  <c r="C179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E164" i="1"/>
  <c r="C164" i="1" l="1"/>
  <c r="C138" i="1"/>
  <c r="C139" i="1"/>
  <c r="C140" i="1"/>
  <c r="C141" i="1"/>
  <c r="C142" i="1"/>
  <c r="C143" i="1"/>
  <c r="C144" i="1"/>
  <c r="C145" i="1"/>
  <c r="C146" i="1"/>
  <c r="C147" i="1"/>
  <c r="C148" i="1"/>
  <c r="C137" i="1"/>
  <c r="F149" i="1" l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E149" i="1"/>
  <c r="C149" i="1" l="1"/>
  <c r="C123" i="1"/>
  <c r="C124" i="1"/>
  <c r="C125" i="1"/>
  <c r="C126" i="1"/>
  <c r="C127" i="1"/>
  <c r="C128" i="1"/>
  <c r="C129" i="1"/>
  <c r="C130" i="1"/>
  <c r="C131" i="1"/>
  <c r="C132" i="1"/>
  <c r="C133" i="1"/>
  <c r="C122" i="1"/>
  <c r="F134" i="1" l="1"/>
  <c r="G134" i="1"/>
  <c r="H134" i="1"/>
  <c r="I134" i="1"/>
  <c r="J134" i="1"/>
  <c r="K134" i="1"/>
  <c r="L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E134" i="1"/>
  <c r="B134" i="1" l="1"/>
  <c r="C134" i="1"/>
  <c r="BP54" i="1"/>
  <c r="BQ34" i="1"/>
  <c r="BQ54" i="1"/>
  <c r="BQ104" i="1"/>
  <c r="BQ89" i="1"/>
  <c r="BQ74" i="1"/>
  <c r="BQ119" i="1"/>
  <c r="BQ14" i="1"/>
  <c r="C108" i="1"/>
  <c r="C109" i="1"/>
  <c r="C110" i="1"/>
  <c r="C111" i="1"/>
  <c r="C112" i="1"/>
  <c r="C113" i="1"/>
  <c r="C114" i="1"/>
  <c r="C115" i="1"/>
  <c r="C116" i="1"/>
  <c r="C117" i="1"/>
  <c r="C118" i="1"/>
  <c r="C107" i="1"/>
  <c r="F119" i="1" l="1"/>
  <c r="G119" i="1"/>
  <c r="H119" i="1"/>
  <c r="I119" i="1"/>
  <c r="J119" i="1"/>
  <c r="K119" i="1"/>
  <c r="L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E119" i="1"/>
  <c r="B119" i="1" l="1"/>
  <c r="C119" i="1"/>
  <c r="C93" i="1"/>
  <c r="C94" i="1"/>
  <c r="C95" i="1"/>
  <c r="C96" i="1"/>
  <c r="C97" i="1"/>
  <c r="C98" i="1"/>
  <c r="C99" i="1"/>
  <c r="C100" i="1"/>
  <c r="C101" i="1"/>
  <c r="C102" i="1"/>
  <c r="C103" i="1"/>
  <c r="C92" i="1"/>
  <c r="F104" i="1" l="1"/>
  <c r="G104" i="1"/>
  <c r="H104" i="1"/>
  <c r="I104" i="1"/>
  <c r="J104" i="1"/>
  <c r="K104" i="1"/>
  <c r="L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E104" i="1"/>
  <c r="B104" i="1" l="1"/>
  <c r="C104" i="1"/>
  <c r="C78" i="1"/>
  <c r="C79" i="1"/>
  <c r="C80" i="1"/>
  <c r="C81" i="1"/>
  <c r="C82" i="1"/>
  <c r="C83" i="1"/>
  <c r="C84" i="1"/>
  <c r="C85" i="1"/>
  <c r="C86" i="1"/>
  <c r="C87" i="1"/>
  <c r="C88" i="1"/>
  <c r="C77" i="1"/>
  <c r="C63" i="1"/>
  <c r="C64" i="1"/>
  <c r="C65" i="1"/>
  <c r="C66" i="1"/>
  <c r="C67" i="1"/>
  <c r="C68" i="1"/>
  <c r="C69" i="1"/>
  <c r="C70" i="1"/>
  <c r="C71" i="1"/>
  <c r="C72" i="1"/>
  <c r="C73" i="1"/>
  <c r="C62" i="1"/>
  <c r="F74" i="1" l="1"/>
  <c r="G74" i="1"/>
  <c r="H74" i="1"/>
  <c r="I74" i="1"/>
  <c r="J74" i="1"/>
  <c r="K74" i="1"/>
  <c r="L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E74" i="1"/>
  <c r="F89" i="1"/>
  <c r="G89" i="1"/>
  <c r="H89" i="1"/>
  <c r="I89" i="1"/>
  <c r="J89" i="1"/>
  <c r="K89" i="1"/>
  <c r="L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E89" i="1"/>
  <c r="B89" i="1" s="1"/>
  <c r="B74" i="1" l="1"/>
  <c r="C89" i="1"/>
  <c r="C74" i="1"/>
  <c r="C43" i="1"/>
  <c r="C44" i="1"/>
  <c r="C45" i="1"/>
  <c r="C46" i="1"/>
  <c r="C47" i="1"/>
  <c r="C57" i="1" s="1"/>
  <c r="C48" i="1"/>
  <c r="C49" i="1"/>
  <c r="C50" i="1"/>
  <c r="C51" i="1"/>
  <c r="C52" i="1"/>
  <c r="C53" i="1"/>
  <c r="C42" i="1"/>
  <c r="C59" i="1" l="1"/>
  <c r="C58" i="1"/>
  <c r="C56" i="1"/>
  <c r="AE54" i="1"/>
  <c r="F54" i="1" l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E54" i="1"/>
  <c r="B54" i="1" l="1"/>
  <c r="C54" i="1"/>
  <c r="C23" i="1"/>
  <c r="C39" i="1" s="1"/>
  <c r="C24" i="1"/>
  <c r="C25" i="1"/>
  <c r="C26" i="1"/>
  <c r="C27" i="1"/>
  <c r="C28" i="1"/>
  <c r="C29" i="1"/>
  <c r="C30" i="1"/>
  <c r="C31" i="1"/>
  <c r="C32" i="1"/>
  <c r="C33" i="1"/>
  <c r="C22" i="1"/>
  <c r="C36" i="1" l="1"/>
  <c r="C37" i="1"/>
  <c r="C38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E34" i="1"/>
  <c r="B34" i="1" s="1"/>
  <c r="C34" i="1" l="1"/>
  <c r="C3" i="1"/>
  <c r="C4" i="1"/>
  <c r="C5" i="1"/>
  <c r="C6" i="1"/>
  <c r="C7" i="1"/>
  <c r="C8" i="1"/>
  <c r="C9" i="1"/>
  <c r="C10" i="1"/>
  <c r="C11" i="1"/>
  <c r="C12" i="1"/>
  <c r="C13" i="1"/>
  <c r="C2" i="1"/>
  <c r="C16" i="1" l="1"/>
  <c r="C19" i="1"/>
  <c r="C17" i="1"/>
  <c r="C18" i="1"/>
  <c r="AR14" i="1"/>
  <c r="AE14" i="1" l="1"/>
  <c r="E14" i="1" l="1"/>
  <c r="F14" i="1"/>
  <c r="G14" i="1"/>
  <c r="H14" i="1"/>
  <c r="I14" i="1"/>
  <c r="J14" i="1"/>
  <c r="K14" i="1"/>
  <c r="L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14" i="1" l="1"/>
  <c r="C14" i="1"/>
</calcChain>
</file>

<file path=xl/sharedStrings.xml><?xml version="1.0" encoding="utf-8"?>
<sst xmlns="http://schemas.openxmlformats.org/spreadsheetml/2006/main" count="796" uniqueCount="219">
  <si>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</si>
  <si>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</si>
  <si>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</si>
  <si>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</si>
  <si>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</si>
  <si>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</si>
  <si>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</si>
  <si>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</si>
  <si>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</si>
  <si>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</si>
  <si>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</si>
  <si>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</si>
  <si>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Jahresmittel</t>
  </si>
  <si>
    <t>Mittelwert 1981 - 2010</t>
  </si>
  <si>
    <t>Temperatur-amplitude</t>
  </si>
  <si>
    <t>-</t>
  </si>
  <si>
    <t>Niederschlag</t>
  </si>
  <si>
    <t>Abweichung</t>
  </si>
  <si>
    <t>Jahressumme</t>
  </si>
  <si>
    <t>Die Trockenzeit von Mai - August bleibt bestehen.</t>
  </si>
  <si>
    <t>Der Demzember bleibt der nasseste Monat.</t>
  </si>
  <si>
    <t>Sonnen-stunden</t>
  </si>
  <si>
    <t>(*)</t>
  </si>
  <si>
    <t>Sommertage</t>
  </si>
  <si>
    <t>Tropentage</t>
  </si>
  <si>
    <t>Hitzesumme</t>
  </si>
  <si>
    <t>+ 0,3</t>
  </si>
  <si>
    <t>Im Vergleich zum langjährigen Mittel stieg die Hitzesumme in allen 12 Monaten.</t>
  </si>
  <si>
    <t>Hitzesumme.</t>
  </si>
  <si>
    <t>Tmin.</t>
  </si>
  <si>
    <t>JahresTmin.</t>
  </si>
  <si>
    <t>In keinen Monat sank die Anzahl der Sommertage.</t>
  </si>
  <si>
    <t>Die meisten kommen nach wie vor im August und die wenigsten im Januar vor.</t>
  </si>
  <si>
    <t>Im Vergleich der Messreihen stieg die Anzahl der Tage mit über 30,0 °C nur um 1 Tag.</t>
  </si>
  <si>
    <t>Tmax.</t>
  </si>
  <si>
    <t>JahresTmax.</t>
  </si>
  <si>
    <t>Ein kleiner Knick ist im Mai, wo niedrigere absoluten Höchsttemperaturen</t>
  </si>
  <si>
    <t>Bedeckungs-grad (Achtel)</t>
  </si>
  <si>
    <t>unter 2,0/8 abfallen.</t>
  </si>
  <si>
    <t>der Bedeckungsgrad im Vergleich zum langjährigen Mittel.</t>
  </si>
  <si>
    <t>Luftdruck (hPa)</t>
  </si>
  <si>
    <t>Windrichtung (Grad)</t>
  </si>
  <si>
    <t>Der Flughafen von Gran Canaria liegt auf einer der größeren Kanareninseln. Das Messfeld befindet sich unmittelbar am Strand im Osten der Insel. Geprägt ist das Klima von dem starken Lee - Effekt des Hochgebirges im</t>
  </si>
  <si>
    <t>ein Abstieg des Luftdrucks zu beobachten. Der Jahresgang, mit dem Januar als luftdruckhöchsten</t>
  </si>
  <si>
    <t>Monat und den August als luftdruckniedrigsten Monat, bleibt bestehen.</t>
  </si>
  <si>
    <t>Mittelwind (Km/h)</t>
  </si>
  <si>
    <t>Insgesamt steigt die Mittelwindgeschwindigkeit in allen Monaten annähernd gleich.</t>
  </si>
  <si>
    <t>Rel. Luft-feuchte (%)</t>
  </si>
  <si>
    <t>Die Luftfeuchtigkeit sank von 1981 bis 1984 von 67 auf 64 %. Der Wert stieg bis auf 75 % im Jahr 1995. Es folgte ein Abstieg bis 2007 (61 %).</t>
  </si>
  <si>
    <t>Seitdem stieg der Wert wieder und liegt derzeitig bei 65 %. Es ist ein ca. 21 - jähriger Zyklus zu erkennen, mit dem Trend der Abnahme der Luftfeuchte.</t>
  </si>
  <si>
    <t>In den Ersten Aufzeichnungsjahren blieb die Windgeschwindigkeit stabil. Seit Mitte der 60 - er stieg der Wert stark an.</t>
  </si>
  <si>
    <t>Nach dem Startwert von 34 ° (NO) im Jahr 1980 pegelte sich der Wert um 10 ° (NNO) ein.</t>
  </si>
  <si>
    <t>In den 60 - ern lag der Luftdruck knapp über 1018,0 hPa. Von 1971 bis Mitte der 80 - er sank der Wert auf 1015,3 hPa.</t>
  </si>
  <si>
    <t xml:space="preserve">Bis 2000 stieg er wiederum auf 1018,0 hPa an. In den 2000 - ern ging der Luftdruck erneut zurück (1015,9 hPa). </t>
  </si>
  <si>
    <t>Der Juli weißt weiterhin die geringste und der Dezember die höchste Gradzahl auf.</t>
  </si>
  <si>
    <t>Im Vergleich des gültigen Mittelwertes zur gesamten Zeitspanne ist in 11 Monaten (ausser Januar)</t>
  </si>
  <si>
    <t>baut seinen Vorsprung als "heitersten" Monat aus.</t>
  </si>
  <si>
    <t>+/- 0</t>
  </si>
  <si>
    <t>+ 1</t>
  </si>
  <si>
    <t>+ 2</t>
  </si>
  <si>
    <t>+ 3</t>
  </si>
  <si>
    <t>- 3</t>
  </si>
  <si>
    <t>- 2</t>
  </si>
  <si>
    <t>- 1</t>
  </si>
  <si>
    <t>- 0,2</t>
  </si>
  <si>
    <t>- 0,5</t>
  </si>
  <si>
    <t>- 0,7</t>
  </si>
  <si>
    <t>- 0,6</t>
  </si>
  <si>
    <t>- 0,4</t>
  </si>
  <si>
    <t>- 0,1</t>
  </si>
  <si>
    <t>- 0,3</t>
  </si>
  <si>
    <t>+/- 0,0</t>
  </si>
  <si>
    <t>+ 0,5</t>
  </si>
  <si>
    <t>+ 0,4</t>
  </si>
  <si>
    <t>+ 0,8</t>
  </si>
  <si>
    <t>+ 0,2</t>
  </si>
  <si>
    <t>+ 0,6</t>
  </si>
  <si>
    <t>Von Anfang der 60 - er sank die Tmax. Von knapp 38,0 °C auf 33,7 °C um 1970. Bis 2004 lag der Wert konstant</t>
  </si>
  <si>
    <t>gemessen werden. Allgemein bleibt es bei der März/April - Anomalie.</t>
  </si>
  <si>
    <t>Der August löst den Juli als heißesten Monat ab. Der Januar bleibt der kälteste Monat.</t>
  </si>
  <si>
    <t>+ 0,7</t>
  </si>
  <si>
    <t>Anfang der 1950 - er kühlten die kältesten Nächte noch auf rund  9 °C ab. Bis Anfang der 1970 - er erhöhte sich der</t>
  </si>
  <si>
    <t>Wert auf 10,5 °C und stagnierte bis um 1985. Es folgte eine erneute Anhebung der Temperaturen bis 2000.</t>
  </si>
  <si>
    <t>In allen 12 Monaten liegt die Tiefsttemperatur höher als in der Langzeitreihe.</t>
  </si>
  <si>
    <t>Die wärmsten Nächte bleiben die im August und die kältesten, die im Januar.</t>
  </si>
  <si>
    <t>Besonders stark steigen die Temperaturen von November - April.</t>
  </si>
  <si>
    <t>+ 1,5</t>
  </si>
  <si>
    <t>Der August bleibt der Monat mit der höchsten, der Januar mit der geringsten</t>
  </si>
  <si>
    <t>Bis Mitte der 1950 - er stieg die Zahl der Tropentage von 6 auf 13. 1970 lag die Anzahl wieder beim Ausgangswert.</t>
  </si>
  <si>
    <t>meisten Tropentagen. Im Dezember und Januar werden weiterhin keine gemessen.</t>
  </si>
  <si>
    <t>Nach anfänglichen Anstieg bis Mitte der 1950 - er von 115 auf 145 Sommertage, ging der Wert bis Mitte der 1970 - er</t>
  </si>
  <si>
    <t xml:space="preserve">wieder auf den Wert von 1951 zurück. Bis Ende der 1990 - er stieg die Anzahl der Sommertage auf 170 und schwankt </t>
  </si>
  <si>
    <t>+ 5</t>
  </si>
  <si>
    <t>+ 8</t>
  </si>
  <si>
    <t>+ 9</t>
  </si>
  <si>
    <t>+ 6</t>
  </si>
  <si>
    <t>Bis Mitte der 1980 - er lag die Anzahl der Sonnenstunden um 2700 h, bei leichter Schwankung.</t>
  </si>
  <si>
    <t>Bis Ende der 1990 - er erfolgte ein starker Anstieg auf 3000 h. Bis 2013 ging der Wert auf 2500 zurück.</t>
  </si>
  <si>
    <t>bleibt der trübste Monat.</t>
  </si>
  <si>
    <t>+ 4</t>
  </si>
  <si>
    <t>Bis Ende der 1990 - er nahm der Niederschlag wieder leicht zu (165 mm) und sank bis 2011 auf 110 mm.</t>
  </si>
  <si>
    <t>Der Jahresniederschlag nimmt zu, besonders im Januar</t>
  </si>
  <si>
    <t>und Februar. Lediglich im Mai nimmt der Niederschlag</t>
  </si>
  <si>
    <t>ab (- 1 mm).</t>
  </si>
  <si>
    <t>+ 0,1</t>
  </si>
  <si>
    <t>Bis Mitte der 1970 - er lag die Temperatur um 20,3 °C. Bis Ende der 1990 - er folgte ein Anstieg auf 21,3 °C.</t>
  </si>
  <si>
    <t>In allen Monaten stieg die Durchschnittstemperatur im Vergleich zur</t>
  </si>
  <si>
    <t>langjährigen Reihe. Der August bleibt der wärmste und der Januar</t>
  </si>
  <si>
    <t>beginn - einen viel steileren Anstieg hätten vermuten lassen. In allen Monaten steigt die Mitteltemperatur, dabei besonders im März, November und Dezember. Die Hitzesumme stieg auf 750 °C/K (+ 70 °C/K).</t>
  </si>
  <si>
    <t>Auch hier ist ein Anstieg in allen 12 Monaten zu vermelden. Dabei fällt ein starker Anstieg im Herbst auf.  Es werden kontinuirlich mehr Sommertage gemessen. Derzeit kommt aller 3 Jahre 1 Tag dazu.</t>
  </si>
  <si>
    <t>Weiterhin treten die meisten Sommertage im August auf. Nach neuesten Mittelwert (1981 - 2010) an allen 31 Tagen. Wie bei der Hitzesumme steigt auch bei den Sommertagen in allen Monaten der gemessene Wert an.</t>
  </si>
  <si>
    <t>Der höchste Anstieg wird in den Herbstmonaten Oktober/November beobachtet. Auch hier fällt auf dass die meisten Sommertage schon 1997 erreicht wurden und bis jetzt nicht wieder gezählt wurden.</t>
  </si>
  <si>
    <t>Nur ein einziges Mal gab es keinen Tropentag: Im Jahr 1972. Statistisch steigt der Wert, jedoch nur leicht.  Im Mittel stehen der Flugwetterwarte Gando im Jahr 12 Tropentage zu und aller 4 Jahre kommt einer dazu.</t>
  </si>
  <si>
    <t>Der August bleibt der Monat mit den meisten Tropentagen. Einzig im Dez/Jan wurden noch nie Temperaturen von min. 30 °C erreicht. Die absoluten Minima steigen ebenfalls stark an. Von 1951 - 2015 stieg der Wert von</t>
  </si>
  <si>
    <t xml:space="preserve"> 9,1 °C auf 12,0 °C. Von 1951 - 2015 stieg der Wert von 9,1 °C auf 12,0 °C. Dies sind 0,044 °C/Jahr also 40 % mehr als die Jahresmitteltemperatur. Rätselhaft ist die Stagnation seit 1998. Die kältesten Temperaturen werden nach.</t>
  </si>
  <si>
    <t xml:space="preserve"> wie vor im Januar und die wärmsten im August registriert. Am schnellsten steigt das Minima im Frühling (März/April) und Spätjahr (November/Dezember). Bei den Maxima wiederum ist  ein starker Rückgang zu.</t>
  </si>
  <si>
    <t>verzeichnen. Von Anfangs 37,0 °C auf jetzt 33,9 °C sinkt das Jahresmaxima um 0,047 °C/Jahr. Die höchste Temperatur wurde schon 1952 mit 44,2 °C erreicht. Ein Wert der bis heute nicht ansatzweise gebrochen wurde.</t>
  </si>
  <si>
    <t>Die tiefsten Maxima treten statistisch im Januar auf und erreichen im August Ihren Höchstwert. Entgegen des gleichbleibenden Trends steigen die Höchsttemperaturen im Mär/Apr deutlich an. Dadurch wird die positive</t>
  </si>
  <si>
    <t xml:space="preserve"> Temperaturabweichung im März noch verstärkt, welche eine Delle in die Temperaturkurve im Apr/Mai erzeugt. Trotz einer Abnahme der Sonnenstunden um170 h auf jetzt 2600 h, sinkt der Bedeckungsgrad linear, von 4,3</t>
  </si>
  <si>
    <t xml:space="preserve"> auf 2,9, ab. Diese wiedersprechlichen Angaben ergeben Sinn, da durch neue Richtlinien weniger Sonnenstunden anerkannt werden. Die Solarenergie und dadurch auch die Verdunstung, nehmen also zu. Aufgrund der </t>
  </si>
  <si>
    <t xml:space="preserve">stark ausgeprägten Luv - Mesoklimate ist das Passatwindsystem von größter Bedeutung. Hier ist zu erkennen, dass der Wind sich um 18 ° Richtung Ost, auf 52 ° (NO) verlagert hat. Ursache dafür ist die Verlagerung der </t>
  </si>
  <si>
    <t>globalen Windsysteme nach Norden. Die Windgeschwindigkeit hat sich indes nicht verändert, da durch ein Messfeldumbau im Jahr 1972, die Windwerte bis dahin nach oben korrigiert werden müssen.</t>
  </si>
  <si>
    <t>Der Wind erreicht das hohe Niveau der Windstarke 4. Der steigende Luftdruck (1018,5 hPa auf 1020,0 hPa) lässt 2 Veränderungen erkennen: 1. Der subtropische Hodruckgürtel wandert nach Norden (Siehe Windrichtung).</t>
  </si>
  <si>
    <t>2. Der Einfluss des Azorenhochs erhöht sich. Zu erklären ist dies daran, dass ohne Azorenhocheinfluss, durch die Nordverschiebung des Passats, der Luftdruck sinken müsste. Das nähere Azorenhoch bewirkt auch einen</t>
  </si>
  <si>
    <t>östlicheren Drill des Windes (Siehe Windrichtung). Das Absinken der Luftfeuchte von 67 % auf 64 % lässt sich durch den Lufttemperaturanstieg erklären, der stärker als die Zunahme der Wassertemperatur ist. Dadurch</t>
  </si>
  <si>
    <t>verdunstet weniger Wasser, als benötigt würde, um die weniger gessätigte Luft zu befeuchten. Schließlich nimmt die Aufnahmekapazität von Wasser in der Luft exponentiell zu.</t>
  </si>
  <si>
    <t>Inselzentrum. Der Name der Klimazone lautet nach Köppen &amp; Geiger "Heißes Wüstenklima" (Bwh), so auch die Vegetationszone.Das Festland von Marokko ist 300 Km entfernt. Somit sind auch die Lee - Seiten vom Atlantik</t>
  </si>
  <si>
    <t xml:space="preserve"> geprägt, wenn auch nicht in Form von Niederschlag. Auf einer Position von 28 ° N ist das globale Windsystem des NO - Passats am vorherrschensten. Die Frostgrenze liegt bei 1000 m, sodass der Großteil der Kanaren über</t>
  </si>
  <si>
    <t xml:space="preserve"> der absoluten Frostgrenze liegt. Die Jahresmitteltemperatur liegt derzeit bei 21,8 °C mit einem Anstieg von 0,032 °C/Jahr. Auffallend ist ein starker Temperaturrückgang um 2007, nachdem die Jahre 1997/1998  - noch jetzt </t>
  </si>
  <si>
    <t>In allen 12 Monaten ging die Anzahl der Regentage nicht zurück.</t>
  </si>
  <si>
    <t>Der Juli bleibt der trockenste und der Dezember der nasseste Monat.</t>
  </si>
  <si>
    <t>Starknieder-schlagstage</t>
  </si>
  <si>
    <t>Von 1951 an stagniert die Anzahl der Tage mit mehr gleich 20 mm bei 1. Dabei ist anzumerken, dass dieser Mittelwert dadurch zu stande kommt, da in einigen</t>
  </si>
  <si>
    <t>Jahren gar kein Tag mit Starkniederschlag auftritt und diese Abweichung vom Mittelwert, durch Jahre mit mehreren Starkniederschlagstagen kompensiert</t>
  </si>
  <si>
    <t>wird. In einem Vergleich des aktuellen Mittelwertes zur langjährigen Reihe lassen sich keine Unterschiede erkennen.</t>
  </si>
  <si>
    <t>Quellen:</t>
  </si>
  <si>
    <t>EUROPEAN CLIMATE ASSESSMENT &amp; DATASET (ECA&amp;D)</t>
  </si>
  <si>
    <t>OGIMET</t>
  </si>
  <si>
    <t>AEMET (AGENCIA ESTADAL DE METEOROLIGA)</t>
  </si>
  <si>
    <t>+ 13</t>
  </si>
  <si>
    <t>- 0,8</t>
  </si>
  <si>
    <t>- 5</t>
  </si>
  <si>
    <t>- 4</t>
  </si>
  <si>
    <t>1951 lag der Niederschlag noch bei 204 mm. In 10 Jahren sank der Wert auf 105 mm.</t>
  </si>
  <si>
    <t>Bis Ende der 1970 - er erhöhte sich das jährliche Auftreten wieder auf 10 und schwankt bis 2010 leicht bei einem Mittel von 11 Tagen.</t>
  </si>
  <si>
    <t xml:space="preserve"> höher als im Mittel der Gesamtmessreihe.</t>
  </si>
  <si>
    <t>Das entspricht einer Abnahme von 0,1/8 aller 5 Jahre.</t>
  </si>
  <si>
    <t>Hält dieser Trend an könnte noch vor 2100 der Bedeckungsgrad dauerhaft auf</t>
  </si>
  <si>
    <t>Bis auf den Januar &amp; September (+/- 0,0/8) sank in allen Monaten</t>
  </si>
  <si>
    <t>Ab 2000 verlagerte sich die Windrichtung immer mehr nach Ost und lag 2016 bei 53 ° (NO).</t>
  </si>
  <si>
    <t>Der Wind weht im Sommer aus nördlicherer Richtung als im Winter.</t>
  </si>
  <si>
    <t>Der Juli bleibt der Monat mit der höchsten Windgeschwindigkeit (41 Km/h; Bft 6) und der</t>
  </si>
  <si>
    <t>Dezember der mit der geringsten Windgeschwindigkeit (18 Km/h; Bft 3).</t>
  </si>
  <si>
    <t>2016*</t>
  </si>
  <si>
    <t>2017*</t>
  </si>
  <si>
    <t>Seit 2015 nehmen die Sonnenstunden wieder stark zu (2900 h). Somit stieg der Wert in den letzten</t>
  </si>
  <si>
    <t>Absolut stieg die Dauer der Sonnenstunden im Vergleich zur Langzeitreihe</t>
  </si>
  <si>
    <t>+ 18</t>
  </si>
  <si>
    <t>+ 9,8</t>
  </si>
  <si>
    <t>+ 10,0</t>
  </si>
  <si>
    <t>Mittelwert 1980 - 2017</t>
  </si>
  <si>
    <t>- 7</t>
  </si>
  <si>
    <t>-2</t>
  </si>
  <si>
    <t>- 9</t>
  </si>
  <si>
    <t>* Werte sind von September 2016 - Oktober 2017 von Teneriffa und Fuereventura interpoliert.</t>
  </si>
  <si>
    <t>Temperatur-mittel</t>
  </si>
  <si>
    <t>Mittelwert 1951 - 2018</t>
  </si>
  <si>
    <t>Frühling</t>
  </si>
  <si>
    <t>Sommer</t>
  </si>
  <si>
    <t>Herbst</t>
  </si>
  <si>
    <t>Winter</t>
  </si>
  <si>
    <t>+ 12</t>
  </si>
  <si>
    <t>+ 7</t>
  </si>
  <si>
    <t>+ 11</t>
  </si>
  <si>
    <t>+ 15</t>
  </si>
  <si>
    <t>+ 54</t>
  </si>
  <si>
    <t>+ 30</t>
  </si>
  <si>
    <t>+ 3,7</t>
  </si>
  <si>
    <t>+ 2,7</t>
  </si>
  <si>
    <t>+ 2,0</t>
  </si>
  <si>
    <t>+ 8,2</t>
  </si>
  <si>
    <t>+ 7,0</t>
  </si>
  <si>
    <t>+ 10,2</t>
  </si>
  <si>
    <t>+ 10,3</t>
  </si>
  <si>
    <t>+ 3,2</t>
  </si>
  <si>
    <t>+ 68,8</t>
  </si>
  <si>
    <t>Nieder-schlagstage</t>
  </si>
  <si>
    <t>Mittelwert 1961 - 2018</t>
  </si>
  <si>
    <t>- 1,0</t>
  </si>
  <si>
    <t>Mittelwert 1981 - 2018</t>
  </si>
  <si>
    <t>Bis um 2010 schwankte die Temperatur nur leicht. Es folgte ein Abstieg auf derzeit 21,2 °C.</t>
  </si>
  <si>
    <t>In 68 Jahren stieg die Temperatur um 1,5 °C. Das entspricht einen Anstieg von 0,022 °C/K pro Jahr.</t>
  </si>
  <si>
    <t>der kälteste Monat. Besonders stark erwärmt sich der März und der Frühwinter</t>
  </si>
  <si>
    <t>nur um 0,2 °C anstieg.</t>
  </si>
  <si>
    <t>(+ 0,5 °C), während im Januar &amp; Hochsommer (Juli/August) die Temperatur</t>
  </si>
  <si>
    <t>Derzeit beträgt der Niederschlag 120 mm. Das bedeutet eine Abnahme von 10 mm aller 8 Jahre.</t>
  </si>
  <si>
    <t>68 Jahren um 200 h (3 h/Jahr).</t>
  </si>
  <si>
    <t>Im Vergleich zum langjährigen Mittel 1951 - 2018</t>
  </si>
  <si>
    <t>stieg die Summe der Sonnenstunden, bis auf den Jan, Apr, Sep (- 3 h).</t>
  </si>
  <si>
    <t>um 54 h. Der Juli ist der sonnigster Monat. Der Dezember</t>
  </si>
  <si>
    <t>Nachdem die Hitzesumme bis Anfang der 1960 - er leicht von 505 °C auf 460 °C sank, stieg Sie bis um 2008</t>
  </si>
  <si>
    <t>auf 750 °C und fällt neuerdings wieder auf aktuelle 620 °C.</t>
  </si>
  <si>
    <t>Der stärkste Anstieg wird im November (+ 10,3 °C) und insgesamt im Herbst aufgezeichnet.</t>
  </si>
  <si>
    <t>bis heute mäßig, bei einem Mittelwert von 170 Tagen. Aller 10 Jahre treten, bei gleichbleibenden Trend, 8 Sommertage mehr auf.</t>
  </si>
  <si>
    <t>Der stärkste Anstieg wird im Juni &amp; Spätherbst (+ 3) wahrgenommen.</t>
  </si>
  <si>
    <t>In dieser Dekade ist ein starker An- und Abstieg zu verzeichnen, bei derzeit 12 Tropentagen pro Jahr. (Aller 12 Jahre + 1 Tag).</t>
  </si>
  <si>
    <t>Im Frühling und September wird ein minimaler Rückgang registriert. Der August bleibt der Monat mit den</t>
  </si>
  <si>
    <t>Seitdem sinkt der Wert wieder und liegt zur Zeit bei 11,2 °C - Ein Anstieg von 0,032 °C/Jahr.</t>
  </si>
  <si>
    <t>um 34,5 °C. Nach einem Anstieg auf 37,9 °C (2010) sinkt die Tmax. wieder und lag 2018 bei 34,3 °C -Eine Abnahme von 0,054 °C/Jahr!</t>
  </si>
  <si>
    <t xml:space="preserve">Besonders im Frühling und Frühwinter steigen die Temperaturen </t>
  </si>
  <si>
    <t>In den letzten 58 Jahren sank der jährliche Bedeckungsgrad von 4,3/8 auf derzeit 3,2/8.</t>
  </si>
  <si>
    <t>Der November ist der "trübste" Monat und der Juli</t>
  </si>
  <si>
    <t>Seit 2010 steigt der Luftdruck stark und liegt derzeit bei 1020,1 hPa. Aller 30 Jahre steigt der Luftdruck also um 1,0 hPa.</t>
  </si>
  <si>
    <t>Windgeschwindigkeit auf 22 km/h (Bft 4) zurück.</t>
  </si>
  <si>
    <t xml:space="preserve">Anfang der 80 - er Jahre lag der Wert bei 28 (Bft 4) statt 16 km/h (Bft 3). Seit Anfang der 2010-er ging die </t>
  </si>
  <si>
    <t>In den letzten 68 Jahren stieg die Anzahl der Niederschlagstage stark an. Bis Anfang der 80 - er Jahre</t>
  </si>
  <si>
    <t>lag der Wert um 25 Tage. Folgend stieg er bis Ende der 80 - er auf 43 Tage mit anschließender Stagnierung.</t>
  </si>
  <si>
    <t>Von 2011 an nehmen die Niederschlagstage zu, derzeit treten 52 auf (+ 108 %). Aller 5 Jahre gibt es an 2</t>
  </si>
  <si>
    <t>zusätzlichen Tagen Niederschlag.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</si>
</sst>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C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ont="1"/>
    <xf numFmtId="49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" fontId="0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</cellXfs>
  <cellStyles count="1">
    <cellStyle name="Standard" xfId="0" builtinId="0"/>
  </cellStyles>
  <dxfs count="58"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C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Durchschnittstemperatur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</c:f>
              <c:strCache>
                <c:ptCount val="1"/>
                <c:pt idx="0">
                  <c:v>Temperatur-mittel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(Gando!$E$1:$L$1,Gando!$O$1:$BT$1)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(Gando!$E$14:$L$14,Gando!$O$14:$BT$14)</c:f>
              <c:numCache>
                <c:formatCode>0.0</c:formatCode>
                <c:ptCount val="66"/>
                <c:pt idx="0">
                  <c:v>19.741666666666667</c:v>
                </c:pt>
                <c:pt idx="1">
                  <c:v>20.3</c:v>
                </c:pt>
                <c:pt idx="2">
                  <c:v>20.316666666666666</c:v>
                </c:pt>
                <c:pt idx="3">
                  <c:v>19.508333333333336</c:v>
                </c:pt>
                <c:pt idx="4">
                  <c:v>20.925000000000001</c:v>
                </c:pt>
                <c:pt idx="5">
                  <c:v>19.766666666666669</c:v>
                </c:pt>
                <c:pt idx="6">
                  <c:v>19.75</c:v>
                </c:pt>
                <c:pt idx="7">
                  <c:v>20.283333333333331</c:v>
                </c:pt>
                <c:pt idx="8">
                  <c:v>21.166666666666668</c:v>
                </c:pt>
                <c:pt idx="9">
                  <c:v>20.499999999999996</c:v>
                </c:pt>
                <c:pt idx="10">
                  <c:v>20.18333333333333</c:v>
                </c:pt>
                <c:pt idx="11">
                  <c:v>20.641666666666669</c:v>
                </c:pt>
                <c:pt idx="12">
                  <c:v>20.074999999999999</c:v>
                </c:pt>
                <c:pt idx="13">
                  <c:v>20.758333333333336</c:v>
                </c:pt>
                <c:pt idx="14">
                  <c:v>20.208333333333332</c:v>
                </c:pt>
                <c:pt idx="15">
                  <c:v>20.124999999999996</c:v>
                </c:pt>
                <c:pt idx="16">
                  <c:v>20.566666666666666</c:v>
                </c:pt>
                <c:pt idx="17">
                  <c:v>20.425000000000001</c:v>
                </c:pt>
                <c:pt idx="18">
                  <c:v>19.824999999999999</c:v>
                </c:pt>
                <c:pt idx="19">
                  <c:v>19.400000000000002</c:v>
                </c:pt>
                <c:pt idx="20">
                  <c:v>20.108333333333331</c:v>
                </c:pt>
                <c:pt idx="21">
                  <c:v>19.908333333333335</c:v>
                </c:pt>
                <c:pt idx="22">
                  <c:v>19.999999999999996</c:v>
                </c:pt>
                <c:pt idx="23">
                  <c:v>20.25</c:v>
                </c:pt>
                <c:pt idx="24">
                  <c:v>20.133333333333336</c:v>
                </c:pt>
                <c:pt idx="25">
                  <c:v>20.483333333333331</c:v>
                </c:pt>
                <c:pt idx="26">
                  <c:v>20.366666666666664</c:v>
                </c:pt>
                <c:pt idx="27">
                  <c:v>20.525000000000002</c:v>
                </c:pt>
                <c:pt idx="28">
                  <c:v>20.266666666666662</c:v>
                </c:pt>
                <c:pt idx="29">
                  <c:v>20.408333333333335</c:v>
                </c:pt>
                <c:pt idx="30">
                  <c:v>21.016666666666669</c:v>
                </c:pt>
                <c:pt idx="31">
                  <c:v>20.7</c:v>
                </c:pt>
                <c:pt idx="32">
                  <c:v>20.991666666666667</c:v>
                </c:pt>
                <c:pt idx="33">
                  <c:v>20.283333333333335</c:v>
                </c:pt>
                <c:pt idx="34">
                  <c:v>21.308333333333334</c:v>
                </c:pt>
                <c:pt idx="35">
                  <c:v>20.749999999999996</c:v>
                </c:pt>
                <c:pt idx="36">
                  <c:v>21.158333333333331</c:v>
                </c:pt>
                <c:pt idx="37">
                  <c:v>21.700000000000003</c:v>
                </c:pt>
                <c:pt idx="38">
                  <c:v>20.583333333333332</c:v>
                </c:pt>
                <c:pt idx="39">
                  <c:v>20.616666666666664</c:v>
                </c:pt>
                <c:pt idx="40">
                  <c:v>20.141666666666662</c:v>
                </c:pt>
                <c:pt idx="41">
                  <c:v>20.508333333333336</c:v>
                </c:pt>
                <c:pt idx="42">
                  <c:v>21.858333333333334</c:v>
                </c:pt>
                <c:pt idx="43">
                  <c:v>21.625</c:v>
                </c:pt>
                <c:pt idx="44">
                  <c:v>22.366666666666664</c:v>
                </c:pt>
                <c:pt idx="45">
                  <c:v>22.241666666666664</c:v>
                </c:pt>
                <c:pt idx="46">
                  <c:v>21.541666666666668</c:v>
                </c:pt>
                <c:pt idx="47">
                  <c:v>21.216666666666665</c:v>
                </c:pt>
                <c:pt idx="48">
                  <c:v>21.716666666666669</c:v>
                </c:pt>
                <c:pt idx="49">
                  <c:v>21.491666666666664</c:v>
                </c:pt>
                <c:pt idx="50">
                  <c:v>20.975000000000005</c:v>
                </c:pt>
                <c:pt idx="51">
                  <c:v>21.375</c:v>
                </c:pt>
                <c:pt idx="52">
                  <c:v>20.908333333333335</c:v>
                </c:pt>
                <c:pt idx="53">
                  <c:v>20.650000000000002</c:v>
                </c:pt>
                <c:pt idx="54">
                  <c:v>20.583333333333336</c:v>
                </c:pt>
                <c:pt idx="55">
                  <c:v>20.766666666666666</c:v>
                </c:pt>
                <c:pt idx="56">
                  <c:v>21.175000000000001</c:v>
                </c:pt>
                <c:pt idx="57">
                  <c:v>22.083333333333332</c:v>
                </c:pt>
                <c:pt idx="58">
                  <c:v>21.275000000000002</c:v>
                </c:pt>
                <c:pt idx="59">
                  <c:v>21.383333333333329</c:v>
                </c:pt>
                <c:pt idx="60">
                  <c:v>21.525000000000002</c:v>
                </c:pt>
                <c:pt idx="61">
                  <c:v>21.841666666666665</c:v>
                </c:pt>
                <c:pt idx="62">
                  <c:v>21.833333333333332</c:v>
                </c:pt>
                <c:pt idx="63">
                  <c:v>21.841666666666665</c:v>
                </c:pt>
                <c:pt idx="64">
                  <c:v>21.341666666666665</c:v>
                </c:pt>
                <c:pt idx="65">
                  <c:v>20.316666666666666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8-4F40-8F0B-18DF112C1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72992"/>
        <c:axId val="70774784"/>
      </c:lineChart>
      <c:catAx>
        <c:axId val="70772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0774784"/>
        <c:crosses val="autoZero"/>
        <c:auto val="1"/>
        <c:lblAlgn val="ctr"/>
        <c:lblOffset val="100"/>
        <c:noMultiLvlLbl val="0"/>
      </c:catAx>
      <c:valAx>
        <c:axId val="70774784"/>
        <c:scaling>
          <c:orientation val="minMax"/>
          <c:min val="19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0772992"/>
        <c:crosses val="autoZero"/>
        <c:crossBetween val="between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Gando!$B$61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Gando!$A$62:$A$73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Gando!$B$62:$B$73</c:f>
              <c:numCache>
                <c:formatCode>0</c:formatCode>
                <c:ptCount val="12"/>
                <c:pt idx="0">
                  <c:v>0.48484848484848486</c:v>
                </c:pt>
                <c:pt idx="1">
                  <c:v>0.96969696969696972</c:v>
                </c:pt>
                <c:pt idx="2">
                  <c:v>2.9545454545454546</c:v>
                </c:pt>
                <c:pt idx="3">
                  <c:v>2.3484848484848486</c:v>
                </c:pt>
                <c:pt idx="4">
                  <c:v>5.3787878787878789</c:v>
                </c:pt>
                <c:pt idx="5">
                  <c:v>14.409090909090908</c:v>
                </c:pt>
                <c:pt idx="6">
                  <c:v>27.242424242424242</c:v>
                </c:pt>
                <c:pt idx="7">
                  <c:v>29.848484848484848</c:v>
                </c:pt>
                <c:pt idx="8">
                  <c:v>28.530303030303031</c:v>
                </c:pt>
                <c:pt idx="9">
                  <c:v>22.303030303030305</c:v>
                </c:pt>
                <c:pt idx="10">
                  <c:v>7.2424242424242422</c:v>
                </c:pt>
                <c:pt idx="11">
                  <c:v>1.6363636363636365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4-4C00-91FA-A2DFE480F40D}"/>
            </c:ext>
          </c:extLst>
        </c:ser>
        <c:ser>
          <c:idx val="1"/>
          <c:order val="1"/>
          <c:tx>
            <c:strRef>
              <c:f>Gando!$C$61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Gando!$A$62:$A$73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Gando!$C$62:$C$73</c:f>
              <c:numCache>
                <c:formatCode>0</c:formatCode>
                <c:ptCount val="12"/>
                <c:pt idx="0">
                  <c:v>0.56666666666666665</c:v>
                </c:pt>
                <c:pt idx="1">
                  <c:v>1.4</c:v>
                </c:pt>
                <c:pt idx="2">
                  <c:v>4.1333333333333337</c:v>
                </c:pt>
                <c:pt idx="3">
                  <c:v>3.1</c:v>
                </c:pt>
                <c:pt idx="4">
                  <c:v>5.3666666666666663</c:v>
                </c:pt>
                <c:pt idx="5">
                  <c:v>16.7</c:v>
                </c:pt>
                <c:pt idx="6">
                  <c:v>28.533333333333335</c:v>
                </c:pt>
                <c:pt idx="7">
                  <c:v>30.566666666666666</c:v>
                </c:pt>
                <c:pt idx="8">
                  <c:v>28.933333333333334</c:v>
                </c:pt>
                <c:pt idx="9">
                  <c:v>24.933333333333334</c:v>
                </c:pt>
                <c:pt idx="10">
                  <c:v>9.6999999999999993</c:v>
                </c:pt>
                <c:pt idx="11">
                  <c:v>2.4666666666666668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4-4C00-91FA-A2DFE480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66080"/>
        <c:axId val="82841600"/>
      </c:barChart>
      <c:catAx>
        <c:axId val="8276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841600"/>
        <c:crosses val="autoZero"/>
        <c:auto val="1"/>
        <c:lblAlgn val="ctr"/>
        <c:lblOffset val="100"/>
        <c:noMultiLvlLbl val="0"/>
      </c:catAx>
      <c:valAx>
        <c:axId val="828416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76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Gando!$A$76</c:f>
              <c:strCache>
                <c:ptCount val="1"/>
                <c:pt idx="0">
                  <c:v>Tropentage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(Gando!$E$76:$L$76,Gando!$O$76:$BT$76)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(Gando!$E$89:$L$89,Gando!$O$89:$BT$89)</c:f>
              <c:numCache>
                <c:formatCode>General</c:formatCode>
                <c:ptCount val="66"/>
                <c:pt idx="0">
                  <c:v>4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11</c:v>
                </c:pt>
                <c:pt idx="6">
                  <c:v>9</c:v>
                </c:pt>
                <c:pt idx="7">
                  <c:v>16</c:v>
                </c:pt>
                <c:pt idx="8">
                  <c:v>16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0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14</c:v>
                </c:pt>
                <c:pt idx="24">
                  <c:v>3</c:v>
                </c:pt>
                <c:pt idx="25">
                  <c:v>17</c:v>
                </c:pt>
                <c:pt idx="26">
                  <c:v>3</c:v>
                </c:pt>
                <c:pt idx="27">
                  <c:v>10</c:v>
                </c:pt>
                <c:pt idx="28">
                  <c:v>6</c:v>
                </c:pt>
                <c:pt idx="29">
                  <c:v>4</c:v>
                </c:pt>
                <c:pt idx="30">
                  <c:v>17</c:v>
                </c:pt>
                <c:pt idx="31">
                  <c:v>12</c:v>
                </c:pt>
                <c:pt idx="32">
                  <c:v>16</c:v>
                </c:pt>
                <c:pt idx="33">
                  <c:v>12</c:v>
                </c:pt>
                <c:pt idx="34">
                  <c:v>19</c:v>
                </c:pt>
                <c:pt idx="35">
                  <c:v>10</c:v>
                </c:pt>
                <c:pt idx="36">
                  <c:v>11</c:v>
                </c:pt>
                <c:pt idx="37">
                  <c:v>23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16</c:v>
                </c:pt>
                <c:pt idx="43">
                  <c:v>12</c:v>
                </c:pt>
                <c:pt idx="44">
                  <c:v>4</c:v>
                </c:pt>
                <c:pt idx="45">
                  <c:v>10</c:v>
                </c:pt>
                <c:pt idx="46">
                  <c:v>13</c:v>
                </c:pt>
                <c:pt idx="47">
                  <c:v>6</c:v>
                </c:pt>
                <c:pt idx="48">
                  <c:v>11</c:v>
                </c:pt>
                <c:pt idx="49">
                  <c:v>13</c:v>
                </c:pt>
                <c:pt idx="50">
                  <c:v>5</c:v>
                </c:pt>
                <c:pt idx="51">
                  <c:v>15</c:v>
                </c:pt>
                <c:pt idx="52">
                  <c:v>6</c:v>
                </c:pt>
                <c:pt idx="53">
                  <c:v>9</c:v>
                </c:pt>
                <c:pt idx="54">
                  <c:v>6</c:v>
                </c:pt>
                <c:pt idx="55">
                  <c:v>9</c:v>
                </c:pt>
                <c:pt idx="56">
                  <c:v>9</c:v>
                </c:pt>
                <c:pt idx="57">
                  <c:v>22</c:v>
                </c:pt>
                <c:pt idx="58">
                  <c:v>11</c:v>
                </c:pt>
                <c:pt idx="59">
                  <c:v>20</c:v>
                </c:pt>
                <c:pt idx="60">
                  <c:v>18</c:v>
                </c:pt>
                <c:pt idx="61">
                  <c:v>8</c:v>
                </c:pt>
                <c:pt idx="62">
                  <c:v>12</c:v>
                </c:pt>
                <c:pt idx="63">
                  <c:v>24</c:v>
                </c:pt>
                <c:pt idx="64">
                  <c:v>17</c:v>
                </c:pt>
                <c:pt idx="6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6-4690-8543-5584E019A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70656"/>
        <c:axId val="82872192"/>
      </c:barChart>
      <c:catAx>
        <c:axId val="828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72192"/>
        <c:crosses val="autoZero"/>
        <c:auto val="1"/>
        <c:lblAlgn val="ctr"/>
        <c:lblOffset val="100"/>
        <c:noMultiLvlLbl val="0"/>
      </c:catAx>
      <c:valAx>
        <c:axId val="8287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7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Gando!$B$76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Gando!$A$77:$A$88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Gando!$B$77:$B$88</c:f>
              <c:numCache>
                <c:formatCode>0</c:formatCode>
                <c:ptCount val="12"/>
                <c:pt idx="0">
                  <c:v>0</c:v>
                </c:pt>
                <c:pt idx="1">
                  <c:v>3.0303030303030304E-2</c:v>
                </c:pt>
                <c:pt idx="2">
                  <c:v>0.31818181818181818</c:v>
                </c:pt>
                <c:pt idx="3">
                  <c:v>0.30303030303030304</c:v>
                </c:pt>
                <c:pt idx="4">
                  <c:v>0.48484848484848486</c:v>
                </c:pt>
                <c:pt idx="5">
                  <c:v>0.45454545454545453</c:v>
                </c:pt>
                <c:pt idx="6">
                  <c:v>2.5151515151515151</c:v>
                </c:pt>
                <c:pt idx="7">
                  <c:v>3.0303030303030303</c:v>
                </c:pt>
                <c:pt idx="8">
                  <c:v>1.7121212121212122</c:v>
                </c:pt>
                <c:pt idx="9">
                  <c:v>1.393939393939394</c:v>
                </c:pt>
                <c:pt idx="10">
                  <c:v>0.21212121212121213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E-4D70-B978-06DFD7100A3E}"/>
            </c:ext>
          </c:extLst>
        </c:ser>
        <c:ser>
          <c:idx val="1"/>
          <c:order val="1"/>
          <c:tx>
            <c:strRef>
              <c:f>Gando!$C$76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Gando!$A$77:$A$88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Gando!$C$77:$C$88</c:f>
              <c:numCache>
                <c:formatCode>0</c:formatCode>
                <c:ptCount val="12"/>
                <c:pt idx="0">
                  <c:v>0</c:v>
                </c:pt>
                <c:pt idx="1">
                  <c:v>6.6666666666666666E-2</c:v>
                </c:pt>
                <c:pt idx="2">
                  <c:v>0.5</c:v>
                </c:pt>
                <c:pt idx="3">
                  <c:v>0.46666666666666667</c:v>
                </c:pt>
                <c:pt idx="4">
                  <c:v>0.36666666666666664</c:v>
                </c:pt>
                <c:pt idx="5">
                  <c:v>0.43333333333333335</c:v>
                </c:pt>
                <c:pt idx="6">
                  <c:v>2.4333333333333331</c:v>
                </c:pt>
                <c:pt idx="7">
                  <c:v>2.8666666666666667</c:v>
                </c:pt>
                <c:pt idx="8">
                  <c:v>2.1333333333333333</c:v>
                </c:pt>
                <c:pt idx="9">
                  <c:v>1.3</c:v>
                </c:pt>
                <c:pt idx="10">
                  <c:v>0.43333333333333335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E-4D70-B978-06DFD7100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01632"/>
        <c:axId val="82317696"/>
      </c:barChart>
      <c:catAx>
        <c:axId val="8290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317696"/>
        <c:crosses val="autoZero"/>
        <c:auto val="1"/>
        <c:lblAlgn val="ctr"/>
        <c:lblOffset val="100"/>
        <c:noMultiLvlLbl val="0"/>
      </c:catAx>
      <c:valAx>
        <c:axId val="823176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901632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Gando!$A$106</c:f>
              <c:strCache>
                <c:ptCount val="1"/>
                <c:pt idx="0">
                  <c:v>Tmin.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(Gando!$E$106:$L$106,Gando!$O$106:$BT$106)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(Gando!$E$119:$L$119,Gando!$O$119:$BT$119)</c:f>
              <c:numCache>
                <c:formatCode>0.0</c:formatCode>
                <c:ptCount val="66"/>
                <c:pt idx="0">
                  <c:v>9.4</c:v>
                </c:pt>
                <c:pt idx="1">
                  <c:v>9</c:v>
                </c:pt>
                <c:pt idx="2">
                  <c:v>9.8000000000000007</c:v>
                </c:pt>
                <c:pt idx="3">
                  <c:v>6.5</c:v>
                </c:pt>
                <c:pt idx="4">
                  <c:v>8.6</c:v>
                </c:pt>
                <c:pt idx="5">
                  <c:v>9</c:v>
                </c:pt>
                <c:pt idx="6">
                  <c:v>8.6</c:v>
                </c:pt>
                <c:pt idx="7">
                  <c:v>8.6999999999999993</c:v>
                </c:pt>
                <c:pt idx="8">
                  <c:v>10.4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9.1999999999999993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9.5</c:v>
                </c:pt>
                <c:pt idx="16">
                  <c:v>7</c:v>
                </c:pt>
                <c:pt idx="17">
                  <c:v>11</c:v>
                </c:pt>
                <c:pt idx="18">
                  <c:v>10.3</c:v>
                </c:pt>
                <c:pt idx="19">
                  <c:v>10</c:v>
                </c:pt>
                <c:pt idx="20">
                  <c:v>9.9</c:v>
                </c:pt>
                <c:pt idx="21">
                  <c:v>11.2</c:v>
                </c:pt>
                <c:pt idx="22">
                  <c:v>11.4</c:v>
                </c:pt>
                <c:pt idx="23">
                  <c:v>10.4</c:v>
                </c:pt>
                <c:pt idx="24">
                  <c:v>10.6</c:v>
                </c:pt>
                <c:pt idx="25">
                  <c:v>11.4</c:v>
                </c:pt>
                <c:pt idx="26">
                  <c:v>10.4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11</c:v>
                </c:pt>
                <c:pt idx="33">
                  <c:v>10</c:v>
                </c:pt>
                <c:pt idx="34">
                  <c:v>10.4</c:v>
                </c:pt>
                <c:pt idx="35">
                  <c:v>10.5</c:v>
                </c:pt>
                <c:pt idx="36">
                  <c:v>10.199999999999999</c:v>
                </c:pt>
                <c:pt idx="37">
                  <c:v>11.8</c:v>
                </c:pt>
                <c:pt idx="38">
                  <c:v>11.5</c:v>
                </c:pt>
                <c:pt idx="39">
                  <c:v>10.6</c:v>
                </c:pt>
                <c:pt idx="40">
                  <c:v>10.5</c:v>
                </c:pt>
                <c:pt idx="41">
                  <c:v>9.4</c:v>
                </c:pt>
                <c:pt idx="42">
                  <c:v>11.4</c:v>
                </c:pt>
                <c:pt idx="43">
                  <c:v>12</c:v>
                </c:pt>
                <c:pt idx="44">
                  <c:v>13</c:v>
                </c:pt>
                <c:pt idx="45">
                  <c:v>14.3</c:v>
                </c:pt>
                <c:pt idx="46">
                  <c:v>12.2</c:v>
                </c:pt>
                <c:pt idx="47">
                  <c:v>11.2</c:v>
                </c:pt>
                <c:pt idx="48">
                  <c:v>11.9</c:v>
                </c:pt>
                <c:pt idx="49">
                  <c:v>12.5</c:v>
                </c:pt>
                <c:pt idx="50">
                  <c:v>10.9</c:v>
                </c:pt>
                <c:pt idx="51">
                  <c:v>12.6</c:v>
                </c:pt>
                <c:pt idx="52">
                  <c:v>11.3</c:v>
                </c:pt>
                <c:pt idx="53">
                  <c:v>12.3</c:v>
                </c:pt>
                <c:pt idx="54">
                  <c:v>12</c:v>
                </c:pt>
                <c:pt idx="55">
                  <c:v>12.2</c:v>
                </c:pt>
                <c:pt idx="56">
                  <c:v>11</c:v>
                </c:pt>
                <c:pt idx="57">
                  <c:v>13.2</c:v>
                </c:pt>
                <c:pt idx="58">
                  <c:v>10.1</c:v>
                </c:pt>
                <c:pt idx="59">
                  <c:v>11.8</c:v>
                </c:pt>
                <c:pt idx="60">
                  <c:v>13.7</c:v>
                </c:pt>
                <c:pt idx="61">
                  <c:v>10.4</c:v>
                </c:pt>
                <c:pt idx="62">
                  <c:v>12.4</c:v>
                </c:pt>
                <c:pt idx="63">
                  <c:v>9.6999999999999993</c:v>
                </c:pt>
                <c:pt idx="64">
                  <c:v>12.5</c:v>
                </c:pt>
                <c:pt idx="65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A-4165-BA4D-127CF2F91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59040"/>
        <c:axId val="82360576"/>
      </c:lineChart>
      <c:catAx>
        <c:axId val="82359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360576"/>
        <c:crosses val="autoZero"/>
        <c:auto val="1"/>
        <c:lblAlgn val="ctr"/>
        <c:lblOffset val="100"/>
        <c:noMultiLvlLbl val="0"/>
      </c:catAx>
      <c:valAx>
        <c:axId val="82360576"/>
        <c:scaling>
          <c:orientation val="minMax"/>
          <c:max val="15"/>
          <c:min val="6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35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Gando!$B$106</c:f>
              <c:strCache>
                <c:ptCount val="1"/>
                <c:pt idx="0">
                  <c:v>Mittelwert 1951 - 2018</c:v>
                </c:pt>
              </c:strCache>
            </c:strRef>
          </c:tx>
          <c:marker>
            <c:symbol val="none"/>
          </c:marker>
          <c:cat>
            <c:strRef>
              <c:f>Gando!$A$107:$A$118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Gando!$B$107:$B$118</c:f>
              <c:numCache>
                <c:formatCode>0.0</c:formatCode>
                <c:ptCount val="12"/>
                <c:pt idx="0">
                  <c:v>11.746969696969698</c:v>
                </c:pt>
                <c:pt idx="1">
                  <c:v>11.736363636363635</c:v>
                </c:pt>
                <c:pt idx="2">
                  <c:v>12.203030303030305</c:v>
                </c:pt>
                <c:pt idx="3">
                  <c:v>13.08939393939394</c:v>
                </c:pt>
                <c:pt idx="4">
                  <c:v>14.498484848484846</c:v>
                </c:pt>
                <c:pt idx="5">
                  <c:v>16.490909090909099</c:v>
                </c:pt>
                <c:pt idx="6">
                  <c:v>18.642424242424248</c:v>
                </c:pt>
                <c:pt idx="7">
                  <c:v>19.572727272727274</c:v>
                </c:pt>
                <c:pt idx="8">
                  <c:v>18.5469696969697</c:v>
                </c:pt>
                <c:pt idx="9">
                  <c:v>16.925757575757576</c:v>
                </c:pt>
                <c:pt idx="10">
                  <c:v>14.431818181818185</c:v>
                </c:pt>
                <c:pt idx="11">
                  <c:v>12.81818181818182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E-4CCE-BDED-7B7E82873F0E}"/>
            </c:ext>
          </c:extLst>
        </c:ser>
        <c:ser>
          <c:idx val="1"/>
          <c:order val="1"/>
          <c:tx>
            <c:strRef>
              <c:f>Gando!$C$106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Gando!$A$107:$A$118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Gando!$C$107:$C$118</c:f>
              <c:numCache>
                <c:formatCode>0.0</c:formatCode>
                <c:ptCount val="12"/>
                <c:pt idx="0">
                  <c:v>12.253333333333332</c:v>
                </c:pt>
                <c:pt idx="1">
                  <c:v>12.360000000000003</c:v>
                </c:pt>
                <c:pt idx="2">
                  <c:v>13.043333333333335</c:v>
                </c:pt>
                <c:pt idx="3">
                  <c:v>13.856666666666666</c:v>
                </c:pt>
                <c:pt idx="4">
                  <c:v>14.85333333333333</c:v>
                </c:pt>
                <c:pt idx="5">
                  <c:v>17.04666666666667</c:v>
                </c:pt>
                <c:pt idx="6">
                  <c:v>19.050000000000004</c:v>
                </c:pt>
                <c:pt idx="7">
                  <c:v>19.943333333333335</c:v>
                </c:pt>
                <c:pt idx="8">
                  <c:v>19.126666666666669</c:v>
                </c:pt>
                <c:pt idx="9">
                  <c:v>17.526666666666664</c:v>
                </c:pt>
                <c:pt idx="10">
                  <c:v>15.173333333333334</c:v>
                </c:pt>
                <c:pt idx="11">
                  <c:v>13.519999999999998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E-4CCE-BDED-7B7E82873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69536"/>
        <c:axId val="82391808"/>
      </c:lineChart>
      <c:catAx>
        <c:axId val="823695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2391808"/>
        <c:crosses val="autoZero"/>
        <c:auto val="1"/>
        <c:lblAlgn val="ctr"/>
        <c:lblOffset val="100"/>
        <c:noMultiLvlLbl val="0"/>
      </c:catAx>
      <c:valAx>
        <c:axId val="82391808"/>
        <c:scaling>
          <c:orientation val="minMax"/>
          <c:max val="21"/>
          <c:min val="11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36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Gando!$A$121</c:f>
              <c:strCache>
                <c:ptCount val="1"/>
                <c:pt idx="0">
                  <c:v>Tmax.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(Gando!$E$121:$L$121,Gando!$O$121:$BT$121)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(Gando!$E$134:$L$134,Gando!$O$134:$BT$134)</c:f>
              <c:numCache>
                <c:formatCode>0.0</c:formatCode>
                <c:ptCount val="66"/>
                <c:pt idx="0">
                  <c:v>34</c:v>
                </c:pt>
                <c:pt idx="1">
                  <c:v>44.2</c:v>
                </c:pt>
                <c:pt idx="2">
                  <c:v>36.6</c:v>
                </c:pt>
                <c:pt idx="3">
                  <c:v>36.6</c:v>
                </c:pt>
                <c:pt idx="4">
                  <c:v>36</c:v>
                </c:pt>
                <c:pt idx="5">
                  <c:v>35</c:v>
                </c:pt>
                <c:pt idx="6">
                  <c:v>38</c:v>
                </c:pt>
                <c:pt idx="7">
                  <c:v>35</c:v>
                </c:pt>
                <c:pt idx="8">
                  <c:v>37</c:v>
                </c:pt>
                <c:pt idx="9">
                  <c:v>34.6</c:v>
                </c:pt>
                <c:pt idx="10">
                  <c:v>33.5</c:v>
                </c:pt>
                <c:pt idx="11">
                  <c:v>36</c:v>
                </c:pt>
                <c:pt idx="12">
                  <c:v>31.4</c:v>
                </c:pt>
                <c:pt idx="13">
                  <c:v>38</c:v>
                </c:pt>
                <c:pt idx="14">
                  <c:v>39.6</c:v>
                </c:pt>
                <c:pt idx="15">
                  <c:v>34</c:v>
                </c:pt>
                <c:pt idx="16">
                  <c:v>35.5</c:v>
                </c:pt>
                <c:pt idx="17">
                  <c:v>32</c:v>
                </c:pt>
                <c:pt idx="18">
                  <c:v>33.700000000000003</c:v>
                </c:pt>
                <c:pt idx="19">
                  <c:v>29.5</c:v>
                </c:pt>
                <c:pt idx="20">
                  <c:v>31.2</c:v>
                </c:pt>
                <c:pt idx="21">
                  <c:v>32.6</c:v>
                </c:pt>
                <c:pt idx="22">
                  <c:v>34</c:v>
                </c:pt>
                <c:pt idx="23">
                  <c:v>38.6</c:v>
                </c:pt>
                <c:pt idx="24">
                  <c:v>30.2</c:v>
                </c:pt>
                <c:pt idx="25">
                  <c:v>36.200000000000003</c:v>
                </c:pt>
                <c:pt idx="26">
                  <c:v>35.6</c:v>
                </c:pt>
                <c:pt idx="27">
                  <c:v>34</c:v>
                </c:pt>
                <c:pt idx="28">
                  <c:v>33</c:v>
                </c:pt>
                <c:pt idx="29">
                  <c:v>38</c:v>
                </c:pt>
                <c:pt idx="30">
                  <c:v>37.200000000000003</c:v>
                </c:pt>
                <c:pt idx="31">
                  <c:v>33.200000000000003</c:v>
                </c:pt>
                <c:pt idx="32">
                  <c:v>34.6</c:v>
                </c:pt>
                <c:pt idx="33">
                  <c:v>35</c:v>
                </c:pt>
                <c:pt idx="34">
                  <c:v>39</c:v>
                </c:pt>
                <c:pt idx="35">
                  <c:v>34.700000000000003</c:v>
                </c:pt>
                <c:pt idx="36">
                  <c:v>35.200000000000003</c:v>
                </c:pt>
                <c:pt idx="37">
                  <c:v>37.799999999999997</c:v>
                </c:pt>
                <c:pt idx="38">
                  <c:v>32</c:v>
                </c:pt>
                <c:pt idx="39">
                  <c:v>31.6</c:v>
                </c:pt>
                <c:pt idx="40">
                  <c:v>33.6</c:v>
                </c:pt>
                <c:pt idx="41">
                  <c:v>33.6</c:v>
                </c:pt>
                <c:pt idx="42">
                  <c:v>36</c:v>
                </c:pt>
                <c:pt idx="43">
                  <c:v>33</c:v>
                </c:pt>
                <c:pt idx="44">
                  <c:v>36.200000000000003</c:v>
                </c:pt>
                <c:pt idx="45">
                  <c:v>34</c:v>
                </c:pt>
                <c:pt idx="46">
                  <c:v>34.9</c:v>
                </c:pt>
                <c:pt idx="47">
                  <c:v>31.7</c:v>
                </c:pt>
                <c:pt idx="48">
                  <c:v>33.4</c:v>
                </c:pt>
                <c:pt idx="49">
                  <c:v>34.6</c:v>
                </c:pt>
                <c:pt idx="50">
                  <c:v>32.5</c:v>
                </c:pt>
                <c:pt idx="51">
                  <c:v>37.700000000000003</c:v>
                </c:pt>
                <c:pt idx="52">
                  <c:v>37.700000000000003</c:v>
                </c:pt>
                <c:pt idx="53">
                  <c:v>38.9</c:v>
                </c:pt>
                <c:pt idx="54">
                  <c:v>38.9</c:v>
                </c:pt>
                <c:pt idx="55">
                  <c:v>33</c:v>
                </c:pt>
                <c:pt idx="56">
                  <c:v>38.1</c:v>
                </c:pt>
                <c:pt idx="57">
                  <c:v>39</c:v>
                </c:pt>
                <c:pt idx="58">
                  <c:v>31.6</c:v>
                </c:pt>
                <c:pt idx="59">
                  <c:v>34.5</c:v>
                </c:pt>
                <c:pt idx="60">
                  <c:v>37.4</c:v>
                </c:pt>
                <c:pt idx="61">
                  <c:v>35.6</c:v>
                </c:pt>
                <c:pt idx="62">
                  <c:v>34</c:v>
                </c:pt>
                <c:pt idx="63">
                  <c:v>37.9</c:v>
                </c:pt>
                <c:pt idx="64">
                  <c:v>35.9</c:v>
                </c:pt>
                <c:pt idx="65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6-4713-811A-9FC4399E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33152"/>
        <c:axId val="82434688"/>
      </c:lineChart>
      <c:catAx>
        <c:axId val="82433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434688"/>
        <c:crosses val="autoZero"/>
        <c:auto val="1"/>
        <c:lblAlgn val="ctr"/>
        <c:lblOffset val="100"/>
        <c:noMultiLvlLbl val="0"/>
      </c:catAx>
      <c:valAx>
        <c:axId val="82434688"/>
        <c:scaling>
          <c:orientation val="minMax"/>
          <c:max val="45"/>
          <c:min val="29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43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Gando!$B$121</c:f>
              <c:strCache>
                <c:ptCount val="1"/>
                <c:pt idx="0">
                  <c:v>Mittelwert 1951 - 2018</c:v>
                </c:pt>
              </c:strCache>
            </c:strRef>
          </c:tx>
          <c:marker>
            <c:symbol val="none"/>
          </c:marker>
          <c:cat>
            <c:strRef>
              <c:f>Gando!$A$122:$A$133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Gando!$B$122:$B$133</c:f>
              <c:numCache>
                <c:formatCode>0.0</c:formatCode>
                <c:ptCount val="12"/>
                <c:pt idx="0">
                  <c:v>23.812121212121212</c:v>
                </c:pt>
                <c:pt idx="1">
                  <c:v>24.600000000000005</c:v>
                </c:pt>
                <c:pt idx="2">
                  <c:v>26.971212121212126</c:v>
                </c:pt>
                <c:pt idx="3">
                  <c:v>26.545454545454547</c:v>
                </c:pt>
                <c:pt idx="4">
                  <c:v>27.572727272727271</c:v>
                </c:pt>
                <c:pt idx="5">
                  <c:v>28.719696969696972</c:v>
                </c:pt>
                <c:pt idx="6">
                  <c:v>32.419696969696972</c:v>
                </c:pt>
                <c:pt idx="7">
                  <c:v>32.027272727272738</c:v>
                </c:pt>
                <c:pt idx="8">
                  <c:v>31.128787878787879</c:v>
                </c:pt>
                <c:pt idx="9">
                  <c:v>30.298484848484858</c:v>
                </c:pt>
                <c:pt idx="10">
                  <c:v>27.821212121212124</c:v>
                </c:pt>
                <c:pt idx="11">
                  <c:v>24.803030303030312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6-4D66-8326-7A6654FD72F5}"/>
            </c:ext>
          </c:extLst>
        </c:ser>
        <c:ser>
          <c:idx val="1"/>
          <c:order val="1"/>
          <c:tx>
            <c:strRef>
              <c:f>Gando!$C$121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Gando!$A$122:$A$133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Gando!$C$122:$C$133</c:f>
              <c:numCache>
                <c:formatCode>0.0</c:formatCode>
                <c:ptCount val="12"/>
                <c:pt idx="0">
                  <c:v>23.719999999999995</c:v>
                </c:pt>
                <c:pt idx="1">
                  <c:v>25.083333333333325</c:v>
                </c:pt>
                <c:pt idx="2">
                  <c:v>27.519999999999996</c:v>
                </c:pt>
                <c:pt idx="3">
                  <c:v>26.963333333333335</c:v>
                </c:pt>
                <c:pt idx="4">
                  <c:v>27.213333333333331</c:v>
                </c:pt>
                <c:pt idx="5">
                  <c:v>29.033333333333335</c:v>
                </c:pt>
                <c:pt idx="6">
                  <c:v>32.023333333333333</c:v>
                </c:pt>
                <c:pt idx="7">
                  <c:v>32.213333333333331</c:v>
                </c:pt>
                <c:pt idx="8">
                  <c:v>31.456666666666671</c:v>
                </c:pt>
                <c:pt idx="9">
                  <c:v>30.130000000000006</c:v>
                </c:pt>
                <c:pt idx="10">
                  <c:v>28.646666666666661</c:v>
                </c:pt>
                <c:pt idx="11">
                  <c:v>25.359999999999992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6-4D66-8326-7A6654FD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60032"/>
        <c:axId val="82461824"/>
      </c:lineChart>
      <c:catAx>
        <c:axId val="824600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2461824"/>
        <c:crosses val="autoZero"/>
        <c:auto val="1"/>
        <c:lblAlgn val="ctr"/>
        <c:lblOffset val="100"/>
        <c:noMultiLvlLbl val="0"/>
      </c:catAx>
      <c:valAx>
        <c:axId val="82461824"/>
        <c:scaling>
          <c:orientation val="minMax"/>
          <c:max val="33"/>
          <c:min val="23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460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Bedeckungsgrad (Achtel)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Gando!$A$136</c:f>
              <c:strCache>
                <c:ptCount val="1"/>
                <c:pt idx="0">
                  <c:v>Bedeckungs-grad (Achtel)</c:v>
                </c:pt>
              </c:strCache>
            </c:strRef>
          </c:tx>
          <c:marker>
            <c:symbol val="none"/>
          </c:marker>
          <c:trendline>
            <c:trendlineType val="poly"/>
            <c:order val="4"/>
            <c:dispRSqr val="0"/>
            <c:dispEq val="0"/>
          </c:trendline>
          <c:cat>
            <c:numRef>
              <c:f>Gando!$E$136:$BJ$136</c:f>
              <c:numCache>
                <c:formatCode>General</c:formatCode>
                <c:ptCount val="5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</c:numCache>
            </c:numRef>
          </c:cat>
          <c:val>
            <c:numRef>
              <c:f>Gando!$E$149:$BJ$149</c:f>
              <c:numCache>
                <c:formatCode>0.0</c:formatCode>
                <c:ptCount val="58"/>
                <c:pt idx="0">
                  <c:v>4.0249999999999995</c:v>
                </c:pt>
                <c:pt idx="1">
                  <c:v>4.4083333333333341</c:v>
                </c:pt>
                <c:pt idx="2">
                  <c:v>4.2166666666666659</c:v>
                </c:pt>
                <c:pt idx="3">
                  <c:v>4.1083333333333334</c:v>
                </c:pt>
                <c:pt idx="4">
                  <c:v>4.458333333333333</c:v>
                </c:pt>
                <c:pt idx="5">
                  <c:v>4.2583333333333337</c:v>
                </c:pt>
                <c:pt idx="6">
                  <c:v>4.1416666666666666</c:v>
                </c:pt>
                <c:pt idx="7">
                  <c:v>3.9666666666666672</c:v>
                </c:pt>
                <c:pt idx="8">
                  <c:v>4.6333333333333337</c:v>
                </c:pt>
                <c:pt idx="9">
                  <c:v>4.3500000000000005</c:v>
                </c:pt>
                <c:pt idx="10">
                  <c:v>4.3666666666666671</c:v>
                </c:pt>
                <c:pt idx="11">
                  <c:v>4.3666666666666671</c:v>
                </c:pt>
                <c:pt idx="12">
                  <c:v>4.0166666666666666</c:v>
                </c:pt>
                <c:pt idx="13">
                  <c:v>3.5333333333333328</c:v>
                </c:pt>
                <c:pt idx="14">
                  <c:v>3.5083333333333329</c:v>
                </c:pt>
                <c:pt idx="15">
                  <c:v>3.7083333333333335</c:v>
                </c:pt>
                <c:pt idx="16">
                  <c:v>3.8583333333333338</c:v>
                </c:pt>
                <c:pt idx="17">
                  <c:v>3.9166666666666665</c:v>
                </c:pt>
                <c:pt idx="18">
                  <c:v>3.7833333333333328</c:v>
                </c:pt>
                <c:pt idx="19">
                  <c:v>3.6666666666666674</c:v>
                </c:pt>
                <c:pt idx="20">
                  <c:v>3.9666666666666668</c:v>
                </c:pt>
                <c:pt idx="21">
                  <c:v>3.7999999999999994</c:v>
                </c:pt>
                <c:pt idx="22">
                  <c:v>3.9500000000000006</c:v>
                </c:pt>
                <c:pt idx="23">
                  <c:v>3.7583333333333329</c:v>
                </c:pt>
                <c:pt idx="24">
                  <c:v>3.4583333333333339</c:v>
                </c:pt>
                <c:pt idx="25">
                  <c:v>3.8666666666666667</c:v>
                </c:pt>
                <c:pt idx="26">
                  <c:v>3.9</c:v>
                </c:pt>
                <c:pt idx="27">
                  <c:v>3.8166666666666664</c:v>
                </c:pt>
                <c:pt idx="28">
                  <c:v>3.5583333333333336</c:v>
                </c:pt>
                <c:pt idx="29">
                  <c:v>3.8499999999999996</c:v>
                </c:pt>
                <c:pt idx="30">
                  <c:v>3.4416666666666664</c:v>
                </c:pt>
                <c:pt idx="31">
                  <c:v>3.7583333333333342</c:v>
                </c:pt>
                <c:pt idx="32">
                  <c:v>3.7333333333333329</c:v>
                </c:pt>
                <c:pt idx="33">
                  <c:v>3.2083333333333335</c:v>
                </c:pt>
                <c:pt idx="34">
                  <c:v>3.4583333333333335</c:v>
                </c:pt>
                <c:pt idx="35">
                  <c:v>3.7083333333333335</c:v>
                </c:pt>
                <c:pt idx="36">
                  <c:v>3.4916666666666671</c:v>
                </c:pt>
                <c:pt idx="37">
                  <c:v>3.0166666666666671</c:v>
                </c:pt>
                <c:pt idx="38">
                  <c:v>3.2249999999999996</c:v>
                </c:pt>
                <c:pt idx="39">
                  <c:v>3.0249999999999999</c:v>
                </c:pt>
                <c:pt idx="40">
                  <c:v>3.2416666666666667</c:v>
                </c:pt>
                <c:pt idx="41">
                  <c:v>3.4916666666666667</c:v>
                </c:pt>
                <c:pt idx="42">
                  <c:v>3.0999999999999996</c:v>
                </c:pt>
                <c:pt idx="43">
                  <c:v>3.3833333333333333</c:v>
                </c:pt>
                <c:pt idx="44">
                  <c:v>3.3166666666666664</c:v>
                </c:pt>
                <c:pt idx="45">
                  <c:v>3.4333333333333331</c:v>
                </c:pt>
                <c:pt idx="46">
                  <c:v>3.0166666666666662</c:v>
                </c:pt>
                <c:pt idx="47">
                  <c:v>3.3416666666666668</c:v>
                </c:pt>
                <c:pt idx="48">
                  <c:v>3.0416666666666674</c:v>
                </c:pt>
                <c:pt idx="49">
                  <c:v>3.4833333333333338</c:v>
                </c:pt>
                <c:pt idx="50">
                  <c:v>3.1749999999999994</c:v>
                </c:pt>
                <c:pt idx="51">
                  <c:v>2.7500000000000004</c:v>
                </c:pt>
                <c:pt idx="52">
                  <c:v>2.9083333333333337</c:v>
                </c:pt>
                <c:pt idx="53">
                  <c:v>2.9583333333333326</c:v>
                </c:pt>
                <c:pt idx="54">
                  <c:v>3.1083333333333329</c:v>
                </c:pt>
                <c:pt idx="55">
                  <c:v>3.5833333333333335</c:v>
                </c:pt>
                <c:pt idx="56">
                  <c:v>3.1666666666666665</c:v>
                </c:pt>
                <c:pt idx="57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E-4EA0-86ED-668B11D2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91264"/>
        <c:axId val="82492800"/>
      </c:lineChart>
      <c:catAx>
        <c:axId val="82491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492800"/>
        <c:crosses val="autoZero"/>
        <c:auto val="1"/>
        <c:lblAlgn val="ctr"/>
        <c:lblOffset val="100"/>
        <c:noMultiLvlLbl val="0"/>
      </c:catAx>
      <c:valAx>
        <c:axId val="82492800"/>
        <c:scaling>
          <c:orientation val="minMax"/>
          <c:min val="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49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Gando!$B$136</c:f>
              <c:strCache>
                <c:ptCount val="1"/>
                <c:pt idx="0">
                  <c:v>Mittelwert 1961 - 2018</c:v>
                </c:pt>
              </c:strCache>
            </c:strRef>
          </c:tx>
          <c:marker>
            <c:symbol val="none"/>
          </c:marker>
          <c:cat>
            <c:strRef>
              <c:f>Gando!$A$137:$A$148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Gando!$B$137:$B$148</c:f>
              <c:numCache>
                <c:formatCode>0.0</c:formatCode>
                <c:ptCount val="12"/>
                <c:pt idx="0">
                  <c:v>4.13448275862069</c:v>
                </c:pt>
                <c:pt idx="1">
                  <c:v>3.9982758620689642</c:v>
                </c:pt>
                <c:pt idx="2">
                  <c:v>3.9655172413793109</c:v>
                </c:pt>
                <c:pt idx="3">
                  <c:v>4.1068965517241374</c:v>
                </c:pt>
                <c:pt idx="4">
                  <c:v>3.8431034482758633</c:v>
                </c:pt>
                <c:pt idx="5">
                  <c:v>3.1275862068965523</c:v>
                </c:pt>
                <c:pt idx="6">
                  <c:v>2.4017241379310343</c:v>
                </c:pt>
                <c:pt idx="7">
                  <c:v>2.4448275862068969</c:v>
                </c:pt>
                <c:pt idx="8">
                  <c:v>3.1965517241379322</c:v>
                </c:pt>
                <c:pt idx="9">
                  <c:v>3.9689655172413798</c:v>
                </c:pt>
                <c:pt idx="10">
                  <c:v>4.3155172413793101</c:v>
                </c:pt>
                <c:pt idx="11">
                  <c:v>4.1586206896551721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9-4A56-95C0-3311C7F5CC66}"/>
            </c:ext>
          </c:extLst>
        </c:ser>
        <c:ser>
          <c:idx val="1"/>
          <c:order val="1"/>
          <c:tx>
            <c:strRef>
              <c:f>Gando!$C$136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Gando!$A$137:$A$148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Gando!$C$137:$C$148</c:f>
              <c:numCache>
                <c:formatCode>0.0</c:formatCode>
                <c:ptCount val="12"/>
                <c:pt idx="0">
                  <c:v>4.0838709677419347</c:v>
                </c:pt>
                <c:pt idx="1">
                  <c:v>3.7580645161290325</c:v>
                </c:pt>
                <c:pt idx="2">
                  <c:v>3.725806451612903</c:v>
                </c:pt>
                <c:pt idx="3">
                  <c:v>4.038709677419356</c:v>
                </c:pt>
                <c:pt idx="4">
                  <c:v>3.6612903225806446</c:v>
                </c:pt>
                <c:pt idx="5">
                  <c:v>2.9935483870967734</c:v>
                </c:pt>
                <c:pt idx="6">
                  <c:v>2.2322580645161287</c:v>
                </c:pt>
                <c:pt idx="7">
                  <c:v>2.3419354838709676</c:v>
                </c:pt>
                <c:pt idx="8">
                  <c:v>3.1612903225806441</c:v>
                </c:pt>
                <c:pt idx="9">
                  <c:v>3.7677419354838717</c:v>
                </c:pt>
                <c:pt idx="10">
                  <c:v>4.1709677419354838</c:v>
                </c:pt>
                <c:pt idx="11">
                  <c:v>4.0677419354838715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9-4A56-95C0-3311C7F5C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251968"/>
        <c:axId val="83253504"/>
      </c:lineChart>
      <c:catAx>
        <c:axId val="832519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253504"/>
        <c:crosses val="autoZero"/>
        <c:auto val="1"/>
        <c:lblAlgn val="ctr"/>
        <c:lblOffset val="100"/>
        <c:noMultiLvlLbl val="0"/>
      </c:catAx>
      <c:valAx>
        <c:axId val="83253504"/>
        <c:scaling>
          <c:orientation val="minMax"/>
          <c:min val="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325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Gando!$A$151</c:f>
              <c:strCache>
                <c:ptCount val="1"/>
                <c:pt idx="0">
                  <c:v>Luftdruck (hPa)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Gando!$E$151:$BJ$151</c:f>
              <c:numCache>
                <c:formatCode>General</c:formatCode>
                <c:ptCount val="5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</c:numCache>
            </c:numRef>
          </c:cat>
          <c:val>
            <c:numRef>
              <c:f>Gando!$E$164:$BJ$164</c:f>
              <c:numCache>
                <c:formatCode>0.0</c:formatCode>
                <c:ptCount val="58"/>
                <c:pt idx="0">
                  <c:v>1018.3666666666667</c:v>
                </c:pt>
                <c:pt idx="1">
                  <c:v>1018.4916666666667</c:v>
                </c:pt>
                <c:pt idx="2">
                  <c:v>1017.9583333333334</c:v>
                </c:pt>
                <c:pt idx="3">
                  <c:v>1018.2583333333333</c:v>
                </c:pt>
                <c:pt idx="4">
                  <c:v>1018.8250000000002</c:v>
                </c:pt>
                <c:pt idx="5">
                  <c:v>1018.65</c:v>
                </c:pt>
                <c:pt idx="6">
                  <c:v>1018.6583333333333</c:v>
                </c:pt>
                <c:pt idx="7">
                  <c:v>1018.1083333333331</c:v>
                </c:pt>
                <c:pt idx="8">
                  <c:v>1017.2750000000001</c:v>
                </c:pt>
                <c:pt idx="9">
                  <c:v>1017.65</c:v>
                </c:pt>
                <c:pt idx="10">
                  <c:v>1018.2000000000002</c:v>
                </c:pt>
                <c:pt idx="11">
                  <c:v>1018.5416666666666</c:v>
                </c:pt>
                <c:pt idx="12">
                  <c:v>1018.5083333333332</c:v>
                </c:pt>
                <c:pt idx="13">
                  <c:v>1018.8166666666666</c:v>
                </c:pt>
                <c:pt idx="14">
                  <c:v>1017.8166666666667</c:v>
                </c:pt>
                <c:pt idx="15">
                  <c:v>1017.2583333333333</c:v>
                </c:pt>
                <c:pt idx="16">
                  <c:v>1015.9416666666667</c:v>
                </c:pt>
                <c:pt idx="17">
                  <c:v>1016.1583333333333</c:v>
                </c:pt>
                <c:pt idx="18">
                  <c:v>1015.7666666666668</c:v>
                </c:pt>
                <c:pt idx="19">
                  <c:v>1015.2333333333335</c:v>
                </c:pt>
                <c:pt idx="20">
                  <c:v>1015.6416666666668</c:v>
                </c:pt>
                <c:pt idx="21">
                  <c:v>1016.0833333333331</c:v>
                </c:pt>
                <c:pt idx="22">
                  <c:v>1016.2416666666668</c:v>
                </c:pt>
                <c:pt idx="23">
                  <c:v>1015.4250000000002</c:v>
                </c:pt>
                <c:pt idx="24">
                  <c:v>1015.125</c:v>
                </c:pt>
                <c:pt idx="25">
                  <c:v>1017.3166666666667</c:v>
                </c:pt>
                <c:pt idx="26">
                  <c:v>1014.8333333333334</c:v>
                </c:pt>
                <c:pt idx="27">
                  <c:v>1014.7833333333333</c:v>
                </c:pt>
                <c:pt idx="28">
                  <c:v>1014.8083333333334</c:v>
                </c:pt>
                <c:pt idx="29">
                  <c:v>1015.2416666666667</c:v>
                </c:pt>
                <c:pt idx="30">
                  <c:v>1015.3583333333332</c:v>
                </c:pt>
                <c:pt idx="31">
                  <c:v>1018.2416666666667</c:v>
                </c:pt>
                <c:pt idx="32">
                  <c:v>1018.3833333333332</c:v>
                </c:pt>
                <c:pt idx="33">
                  <c:v>1016.0583333333334</c:v>
                </c:pt>
                <c:pt idx="34">
                  <c:v>1017.4583333333334</c:v>
                </c:pt>
                <c:pt idx="35">
                  <c:v>1015.85</c:v>
                </c:pt>
                <c:pt idx="36">
                  <c:v>1017.6333333333336</c:v>
                </c:pt>
                <c:pt idx="37">
                  <c:v>1017.6583333333333</c:v>
                </c:pt>
                <c:pt idx="38">
                  <c:v>1017.7833333333334</c:v>
                </c:pt>
                <c:pt idx="39">
                  <c:v>1017.7833333333333</c:v>
                </c:pt>
                <c:pt idx="40">
                  <c:v>1018.3833333333333</c:v>
                </c:pt>
                <c:pt idx="41">
                  <c:v>1018.375</c:v>
                </c:pt>
                <c:pt idx="42">
                  <c:v>1016.5916666666666</c:v>
                </c:pt>
                <c:pt idx="43">
                  <c:v>1017.6250000000001</c:v>
                </c:pt>
                <c:pt idx="44">
                  <c:v>1017.2750000000001</c:v>
                </c:pt>
                <c:pt idx="45">
                  <c:v>1018.0916666666667</c:v>
                </c:pt>
                <c:pt idx="46">
                  <c:v>1017.75</c:v>
                </c:pt>
                <c:pt idx="47">
                  <c:v>1016.9083333333333</c:v>
                </c:pt>
                <c:pt idx="48">
                  <c:v>1016.7666666666668</c:v>
                </c:pt>
                <c:pt idx="49">
                  <c:v>1012.9499999999999</c:v>
                </c:pt>
                <c:pt idx="50">
                  <c:v>1014.0583333333334</c:v>
                </c:pt>
                <c:pt idx="51">
                  <c:v>1017.5833333333334</c:v>
                </c:pt>
                <c:pt idx="52">
                  <c:v>1017.4250000000001</c:v>
                </c:pt>
                <c:pt idx="53">
                  <c:v>1018.4500000000002</c:v>
                </c:pt>
                <c:pt idx="54">
                  <c:v>1019.8749999999999</c:v>
                </c:pt>
                <c:pt idx="55">
                  <c:v>1019.0749999999999</c:v>
                </c:pt>
                <c:pt idx="56">
                  <c:v>1018.35</c:v>
                </c:pt>
                <c:pt idx="57">
                  <c:v>1018.8833333333333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1-47DE-973E-C4A9728C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78464"/>
        <c:axId val="83292544"/>
      </c:barChart>
      <c:catAx>
        <c:axId val="832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92544"/>
        <c:crosses val="autoZero"/>
        <c:auto val="1"/>
        <c:lblAlgn val="ctr"/>
        <c:lblOffset val="100"/>
        <c:noMultiLvlLbl val="0"/>
      </c:catAx>
      <c:valAx>
        <c:axId val="832925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327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Gando!$A$21</c:f>
              <c:strCache>
                <c:ptCount val="1"/>
                <c:pt idx="0">
                  <c:v>Niederschlag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Gando!$E$21:$BT$21</c:f>
              <c:numCache>
                <c:formatCode>General</c:formatCode>
                <c:ptCount val="68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</c:numCache>
            </c:numRef>
          </c:cat>
          <c:val>
            <c:numRef>
              <c:f>Gando!$E$34:$BT$34</c:f>
              <c:numCache>
                <c:formatCode>General</c:formatCode>
                <c:ptCount val="68"/>
                <c:pt idx="0">
                  <c:v>257</c:v>
                </c:pt>
                <c:pt idx="1">
                  <c:v>115</c:v>
                </c:pt>
                <c:pt idx="2">
                  <c:v>150</c:v>
                </c:pt>
                <c:pt idx="3">
                  <c:v>243</c:v>
                </c:pt>
                <c:pt idx="4">
                  <c:v>24</c:v>
                </c:pt>
                <c:pt idx="5">
                  <c:v>92</c:v>
                </c:pt>
                <c:pt idx="6">
                  <c:v>339</c:v>
                </c:pt>
                <c:pt idx="7">
                  <c:v>73</c:v>
                </c:pt>
                <c:pt idx="8">
                  <c:v>111</c:v>
                </c:pt>
                <c:pt idx="9">
                  <c:v>131</c:v>
                </c:pt>
                <c:pt idx="10">
                  <c:v>44</c:v>
                </c:pt>
                <c:pt idx="11">
                  <c:v>188</c:v>
                </c:pt>
                <c:pt idx="12">
                  <c:v>24</c:v>
                </c:pt>
                <c:pt idx="13">
                  <c:v>89</c:v>
                </c:pt>
                <c:pt idx="14">
                  <c:v>111</c:v>
                </c:pt>
                <c:pt idx="15">
                  <c:v>50</c:v>
                </c:pt>
                <c:pt idx="16">
                  <c:v>138</c:v>
                </c:pt>
                <c:pt idx="17">
                  <c:v>101</c:v>
                </c:pt>
                <c:pt idx="18">
                  <c:v>120</c:v>
                </c:pt>
                <c:pt idx="19">
                  <c:v>126</c:v>
                </c:pt>
                <c:pt idx="20">
                  <c:v>255</c:v>
                </c:pt>
                <c:pt idx="21">
                  <c:v>204</c:v>
                </c:pt>
                <c:pt idx="22">
                  <c:v>64</c:v>
                </c:pt>
                <c:pt idx="23">
                  <c:v>121</c:v>
                </c:pt>
                <c:pt idx="24">
                  <c:v>43</c:v>
                </c:pt>
                <c:pt idx="25">
                  <c:v>47</c:v>
                </c:pt>
                <c:pt idx="26">
                  <c:v>44</c:v>
                </c:pt>
                <c:pt idx="27">
                  <c:v>90</c:v>
                </c:pt>
                <c:pt idx="28">
                  <c:v>169</c:v>
                </c:pt>
                <c:pt idx="29">
                  <c:v>107</c:v>
                </c:pt>
                <c:pt idx="30">
                  <c:v>80</c:v>
                </c:pt>
                <c:pt idx="31">
                  <c:v>113</c:v>
                </c:pt>
                <c:pt idx="32">
                  <c:v>47</c:v>
                </c:pt>
                <c:pt idx="33">
                  <c:v>195</c:v>
                </c:pt>
                <c:pt idx="34">
                  <c:v>125</c:v>
                </c:pt>
                <c:pt idx="35">
                  <c:v>119</c:v>
                </c:pt>
                <c:pt idx="36">
                  <c:v>206</c:v>
                </c:pt>
                <c:pt idx="37">
                  <c:v>187</c:v>
                </c:pt>
                <c:pt idx="38">
                  <c:v>240</c:v>
                </c:pt>
                <c:pt idx="39">
                  <c:v>140</c:v>
                </c:pt>
                <c:pt idx="40">
                  <c:v>219</c:v>
                </c:pt>
                <c:pt idx="41">
                  <c:v>74</c:v>
                </c:pt>
                <c:pt idx="42">
                  <c:v>238</c:v>
                </c:pt>
                <c:pt idx="43">
                  <c:v>136</c:v>
                </c:pt>
                <c:pt idx="44">
                  <c:v>164</c:v>
                </c:pt>
                <c:pt idx="45">
                  <c:v>205</c:v>
                </c:pt>
                <c:pt idx="46">
                  <c:v>102</c:v>
                </c:pt>
                <c:pt idx="47">
                  <c:v>83</c:v>
                </c:pt>
                <c:pt idx="48">
                  <c:v>114</c:v>
                </c:pt>
                <c:pt idx="49">
                  <c:v>86</c:v>
                </c:pt>
                <c:pt idx="50">
                  <c:v>138</c:v>
                </c:pt>
                <c:pt idx="51">
                  <c:v>185</c:v>
                </c:pt>
                <c:pt idx="52">
                  <c:v>128</c:v>
                </c:pt>
                <c:pt idx="53">
                  <c:v>133</c:v>
                </c:pt>
                <c:pt idx="54">
                  <c:v>214</c:v>
                </c:pt>
                <c:pt idx="55">
                  <c:v>307</c:v>
                </c:pt>
                <c:pt idx="56">
                  <c:v>136</c:v>
                </c:pt>
                <c:pt idx="57">
                  <c:v>100</c:v>
                </c:pt>
                <c:pt idx="58">
                  <c:v>68</c:v>
                </c:pt>
                <c:pt idx="59">
                  <c:v>174</c:v>
                </c:pt>
                <c:pt idx="60">
                  <c:v>48</c:v>
                </c:pt>
                <c:pt idx="61">
                  <c:v>73</c:v>
                </c:pt>
                <c:pt idx="62">
                  <c:v>71</c:v>
                </c:pt>
                <c:pt idx="63">
                  <c:v>126</c:v>
                </c:pt>
                <c:pt idx="64">
                  <c:v>165</c:v>
                </c:pt>
                <c:pt idx="65">
                  <c:v>109</c:v>
                </c:pt>
                <c:pt idx="66">
                  <c:v>43</c:v>
                </c:pt>
                <c:pt idx="6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3-4A22-BD3A-9DE0F5CA8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95040"/>
        <c:axId val="71096576"/>
      </c:barChart>
      <c:catAx>
        <c:axId val="710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096576"/>
        <c:crosses val="autoZero"/>
        <c:auto val="1"/>
        <c:lblAlgn val="ctr"/>
        <c:lblOffset val="100"/>
        <c:noMultiLvlLbl val="0"/>
      </c:catAx>
      <c:valAx>
        <c:axId val="71096576"/>
        <c:scaling>
          <c:orientation val="minMax"/>
          <c:max val="3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09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Gando!$B$151</c:f>
              <c:strCache>
                <c:ptCount val="1"/>
                <c:pt idx="0">
                  <c:v>Mittelwert 1961 - 2018</c:v>
                </c:pt>
              </c:strCache>
            </c:strRef>
          </c:tx>
          <c:invertIfNegative val="0"/>
          <c:cat>
            <c:strRef>
              <c:f>Gando!$A$152:$A$163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Gando!$B$152:$B$163</c:f>
              <c:numCache>
                <c:formatCode>0.0</c:formatCode>
                <c:ptCount val="12"/>
                <c:pt idx="0">
                  <c:v>1020.5189655172411</c:v>
                </c:pt>
                <c:pt idx="1">
                  <c:v>1019.0844827586208</c:v>
                </c:pt>
                <c:pt idx="2">
                  <c:v>1017.3379310344827</c:v>
                </c:pt>
                <c:pt idx="3">
                  <c:v>1016.037931034483</c:v>
                </c:pt>
                <c:pt idx="4">
                  <c:v>1016.4068965517243</c:v>
                </c:pt>
                <c:pt idx="5">
                  <c:v>1017.1155172413792</c:v>
                </c:pt>
                <c:pt idx="6">
                  <c:v>1015.6586206896553</c:v>
                </c:pt>
                <c:pt idx="7">
                  <c:v>1014.9465517241377</c:v>
                </c:pt>
                <c:pt idx="8">
                  <c:v>1016.2293103448275</c:v>
                </c:pt>
                <c:pt idx="9">
                  <c:v>1016.1120689655171</c:v>
                </c:pt>
                <c:pt idx="10">
                  <c:v>1017.293103448276</c:v>
                </c:pt>
                <c:pt idx="11">
                  <c:v>1019.453448275862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C-42BB-9BC9-BE1128794544}"/>
            </c:ext>
          </c:extLst>
        </c:ser>
        <c:ser>
          <c:idx val="1"/>
          <c:order val="1"/>
          <c:tx>
            <c:strRef>
              <c:f>Gando!$C$151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Gando!$A$152:$A$163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Gando!$C$152:$C$163</c:f>
              <c:numCache>
                <c:formatCode>0.0</c:formatCode>
                <c:ptCount val="12"/>
                <c:pt idx="0">
                  <c:v>1020.6433333333333</c:v>
                </c:pt>
                <c:pt idx="1">
                  <c:v>1018.6999999999997</c:v>
                </c:pt>
                <c:pt idx="2">
                  <c:v>1016.63</c:v>
                </c:pt>
                <c:pt idx="3">
                  <c:v>1015.2233333333334</c:v>
                </c:pt>
                <c:pt idx="4">
                  <c:v>1015.7033333333334</c:v>
                </c:pt>
                <c:pt idx="5">
                  <c:v>1016.4933333333335</c:v>
                </c:pt>
                <c:pt idx="6">
                  <c:v>1015.0366666666667</c:v>
                </c:pt>
                <c:pt idx="7">
                  <c:v>1014.5033333333333</c:v>
                </c:pt>
                <c:pt idx="8">
                  <c:v>1015.5266666666668</c:v>
                </c:pt>
                <c:pt idx="9">
                  <c:v>1015.5666666666668</c:v>
                </c:pt>
                <c:pt idx="10">
                  <c:v>1016.8033333333333</c:v>
                </c:pt>
                <c:pt idx="11">
                  <c:v>1018.5400000000001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C-42BB-9BC9-BE1128794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87520"/>
        <c:axId val="83389056"/>
      </c:barChart>
      <c:catAx>
        <c:axId val="8338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389056"/>
        <c:crosses val="autoZero"/>
        <c:auto val="1"/>
        <c:lblAlgn val="ctr"/>
        <c:lblOffset val="100"/>
        <c:noMultiLvlLbl val="0"/>
      </c:catAx>
      <c:valAx>
        <c:axId val="83389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338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Windrichtung (Grad)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Gando!$A$166</c:f>
              <c:strCache>
                <c:ptCount val="1"/>
                <c:pt idx="0">
                  <c:v>Windrichtung (Grad)</c:v>
                </c:pt>
              </c:strCache>
            </c:strRef>
          </c:tx>
          <c:marker>
            <c:symbol val="none"/>
          </c:marker>
          <c:trendline>
            <c:trendlineType val="poly"/>
            <c:order val="5"/>
            <c:dispRSqr val="0"/>
            <c:dispEq val="0"/>
          </c:trendline>
          <c:cat>
            <c:numRef>
              <c:f>Gando!$E$166:$AO$166</c:f>
              <c:numCache>
                <c:formatCode>0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 formatCode="General">
                  <c:v>2016</c:v>
                </c:pt>
              </c:numCache>
            </c:numRef>
          </c:cat>
          <c:val>
            <c:numRef>
              <c:f>Gando!$E$179:$AO$179</c:f>
              <c:numCache>
                <c:formatCode>0</c:formatCode>
                <c:ptCount val="37"/>
                <c:pt idx="0">
                  <c:v>33.583333333333336</c:v>
                </c:pt>
                <c:pt idx="1">
                  <c:v>11.25</c:v>
                </c:pt>
                <c:pt idx="2">
                  <c:v>11.916666666666666</c:v>
                </c:pt>
                <c:pt idx="3">
                  <c:v>8.9166666666666661</c:v>
                </c:pt>
                <c:pt idx="4">
                  <c:v>8.9166666666666661</c:v>
                </c:pt>
                <c:pt idx="5">
                  <c:v>11.333333333333334</c:v>
                </c:pt>
                <c:pt idx="6">
                  <c:v>10.583333333333334</c:v>
                </c:pt>
                <c:pt idx="7">
                  <c:v>14.083333333333334</c:v>
                </c:pt>
                <c:pt idx="8">
                  <c:v>14.583333333333334</c:v>
                </c:pt>
                <c:pt idx="9">
                  <c:v>15.5</c:v>
                </c:pt>
                <c:pt idx="10">
                  <c:v>7.666666666666667</c:v>
                </c:pt>
                <c:pt idx="11">
                  <c:v>8.1666666666666661</c:v>
                </c:pt>
                <c:pt idx="12">
                  <c:v>8.9166666666666661</c:v>
                </c:pt>
                <c:pt idx="13">
                  <c:v>9.8333333333333339</c:v>
                </c:pt>
                <c:pt idx="14">
                  <c:v>9.25</c:v>
                </c:pt>
                <c:pt idx="15">
                  <c:v>9.4166666666666661</c:v>
                </c:pt>
                <c:pt idx="16">
                  <c:v>10.583333333333334</c:v>
                </c:pt>
                <c:pt idx="17">
                  <c:v>9.25</c:v>
                </c:pt>
                <c:pt idx="18">
                  <c:v>9.75</c:v>
                </c:pt>
                <c:pt idx="19">
                  <c:v>7.583333333333333</c:v>
                </c:pt>
                <c:pt idx="20">
                  <c:v>8.6666666666666661</c:v>
                </c:pt>
                <c:pt idx="21">
                  <c:v>7.916666666666667</c:v>
                </c:pt>
                <c:pt idx="22">
                  <c:v>8.3333333333333339</c:v>
                </c:pt>
                <c:pt idx="23">
                  <c:v>7.833333333333333</c:v>
                </c:pt>
                <c:pt idx="24">
                  <c:v>7.75</c:v>
                </c:pt>
                <c:pt idx="25">
                  <c:v>8.6666666666666661</c:v>
                </c:pt>
                <c:pt idx="26">
                  <c:v>45.083333333333336</c:v>
                </c:pt>
                <c:pt idx="27">
                  <c:v>45.583333333333336</c:v>
                </c:pt>
                <c:pt idx="28">
                  <c:v>43.666666666666664</c:v>
                </c:pt>
                <c:pt idx="29">
                  <c:v>46.416666666666664</c:v>
                </c:pt>
                <c:pt idx="30">
                  <c:v>42.25</c:v>
                </c:pt>
                <c:pt idx="31">
                  <c:v>52.5</c:v>
                </c:pt>
                <c:pt idx="32">
                  <c:v>55.75</c:v>
                </c:pt>
                <c:pt idx="33">
                  <c:v>54.333333333333336</c:v>
                </c:pt>
                <c:pt idx="34">
                  <c:v>67.583333333333329</c:v>
                </c:pt>
                <c:pt idx="35">
                  <c:v>52.166666666666664</c:v>
                </c:pt>
                <c:pt idx="36">
                  <c:v>59.416666666666664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0-4DA1-A09C-ABE17D918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10304"/>
        <c:axId val="83412096"/>
      </c:lineChart>
      <c:catAx>
        <c:axId val="83410304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412096"/>
        <c:crosses val="autoZero"/>
        <c:auto val="1"/>
        <c:lblAlgn val="ctr"/>
        <c:lblOffset val="100"/>
        <c:noMultiLvlLbl val="0"/>
      </c:catAx>
      <c:valAx>
        <c:axId val="834120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83410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[1]Tabelle1!$C$1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[1]Tabelle1!$A$2:$A$13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[1]Tabelle1!$C$2:$C$13</c:f>
              <c:numCache>
                <c:formatCode>General</c:formatCode>
                <c:ptCount val="12"/>
                <c:pt idx="0">
                  <c:v>19.633333333333333</c:v>
                </c:pt>
                <c:pt idx="1">
                  <c:v>18.766666666666666</c:v>
                </c:pt>
                <c:pt idx="2">
                  <c:v>16.5</c:v>
                </c:pt>
                <c:pt idx="3">
                  <c:v>15.033333333333333</c:v>
                </c:pt>
                <c:pt idx="4">
                  <c:v>13.666666666666666</c:v>
                </c:pt>
                <c:pt idx="5">
                  <c:v>12.8</c:v>
                </c:pt>
                <c:pt idx="6">
                  <c:v>11.666666666666666</c:v>
                </c:pt>
                <c:pt idx="7">
                  <c:v>12.166666666666666</c:v>
                </c:pt>
                <c:pt idx="8">
                  <c:v>12.7</c:v>
                </c:pt>
                <c:pt idx="9">
                  <c:v>14.366666666666667</c:v>
                </c:pt>
                <c:pt idx="10">
                  <c:v>18.833333333333332</c:v>
                </c:pt>
                <c:pt idx="11">
                  <c:v>21.733333333333334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8-47C1-8C08-4FE52AEF0154}"/>
            </c:ext>
          </c:extLst>
        </c:ser>
        <c:ser>
          <c:idx val="1"/>
          <c:order val="1"/>
          <c:tx>
            <c:strRef>
              <c:f>[1]Tabelle1!$B$1</c:f>
              <c:strCache>
                <c:ptCount val="1"/>
                <c:pt idx="0">
                  <c:v>Mittelwert 1980 - 2014</c:v>
                </c:pt>
              </c:strCache>
            </c:strRef>
          </c:tx>
          <c:marker>
            <c:symbol val="none"/>
          </c:marker>
          <c:cat>
            <c:strRef>
              <c:f>[1]Tabelle1!$A$2:$A$13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[1]Tabelle1!$B$2:$B$13</c:f>
              <c:numCache>
                <c:formatCode>General</c:formatCode>
                <c:ptCount val="12"/>
                <c:pt idx="0">
                  <c:v>26.457142857142856</c:v>
                </c:pt>
                <c:pt idx="1">
                  <c:v>23.857142857142858</c:v>
                </c:pt>
                <c:pt idx="2">
                  <c:v>24.085714285714285</c:v>
                </c:pt>
                <c:pt idx="3">
                  <c:v>22.457142857142856</c:v>
                </c:pt>
                <c:pt idx="4">
                  <c:v>19.62857142857143</c:v>
                </c:pt>
                <c:pt idx="5">
                  <c:v>16.314285714285713</c:v>
                </c:pt>
                <c:pt idx="6">
                  <c:v>14.8</c:v>
                </c:pt>
                <c:pt idx="7">
                  <c:v>15.942857142857143</c:v>
                </c:pt>
                <c:pt idx="8">
                  <c:v>16.057142857142857</c:v>
                </c:pt>
                <c:pt idx="9">
                  <c:v>20.742857142857144</c:v>
                </c:pt>
                <c:pt idx="10">
                  <c:v>24.485714285714284</c:v>
                </c:pt>
                <c:pt idx="11">
                  <c:v>26.62857142857143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8-47C1-8C08-4FE52AEF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57920"/>
        <c:axId val="83459456"/>
      </c:lineChart>
      <c:catAx>
        <c:axId val="834579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459456"/>
        <c:crosses val="autoZero"/>
        <c:auto val="1"/>
        <c:lblAlgn val="ctr"/>
        <c:lblOffset val="100"/>
        <c:noMultiLvlLbl val="0"/>
      </c:catAx>
      <c:valAx>
        <c:axId val="8345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457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Gando!$A$181</c:f>
              <c:strCache>
                <c:ptCount val="1"/>
                <c:pt idx="0">
                  <c:v>Mittelwind (Km/h)</c:v>
                </c:pt>
              </c:strCache>
            </c:strRef>
          </c:tx>
          <c:marker>
            <c:symbol val="none"/>
          </c:marker>
          <c:trendline>
            <c:trendlineType val="poly"/>
            <c:order val="5"/>
            <c:dispRSqr val="0"/>
            <c:dispEq val="0"/>
          </c:trendline>
          <c:cat>
            <c:numRef>
              <c:f>Gando!$E$181:$BJ$181</c:f>
              <c:numCache>
                <c:formatCode>0</c:formatCode>
                <c:ptCount val="5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 formatCode="General">
                  <c:v>2016</c:v>
                </c:pt>
                <c:pt idx="56" formatCode="General">
                  <c:v>2017</c:v>
                </c:pt>
                <c:pt idx="57" formatCode="General">
                  <c:v>2018</c:v>
                </c:pt>
              </c:numCache>
            </c:numRef>
          </c:cat>
          <c:val>
            <c:numRef>
              <c:f>Gando!$E$194:$BJ$194</c:f>
              <c:numCache>
                <c:formatCode>0</c:formatCode>
                <c:ptCount val="58"/>
                <c:pt idx="0">
                  <c:v>16.333333333333332</c:v>
                </c:pt>
                <c:pt idx="1">
                  <c:v>16.416666666666668</c:v>
                </c:pt>
                <c:pt idx="2">
                  <c:v>15.666666666666666</c:v>
                </c:pt>
                <c:pt idx="3">
                  <c:v>15.416666666666666</c:v>
                </c:pt>
                <c:pt idx="4">
                  <c:v>16.166666666666668</c:v>
                </c:pt>
                <c:pt idx="5">
                  <c:v>19.5</c:v>
                </c:pt>
                <c:pt idx="6">
                  <c:v>19.916666666666668</c:v>
                </c:pt>
                <c:pt idx="7">
                  <c:v>17.25</c:v>
                </c:pt>
                <c:pt idx="8">
                  <c:v>10.583333333333334</c:v>
                </c:pt>
                <c:pt idx="9">
                  <c:v>11.083333333333334</c:v>
                </c:pt>
                <c:pt idx="10">
                  <c:v>12.916666666666666</c:v>
                </c:pt>
                <c:pt idx="11">
                  <c:v>19.899999999999999</c:v>
                </c:pt>
                <c:pt idx="12">
                  <c:v>34.083333333333336</c:v>
                </c:pt>
                <c:pt idx="13">
                  <c:v>30.5</c:v>
                </c:pt>
                <c:pt idx="14">
                  <c:v>29.416666666666668</c:v>
                </c:pt>
                <c:pt idx="15">
                  <c:v>27.583333333333332</c:v>
                </c:pt>
                <c:pt idx="16">
                  <c:v>27.5</c:v>
                </c:pt>
                <c:pt idx="17">
                  <c:v>26.333333333333332</c:v>
                </c:pt>
                <c:pt idx="18">
                  <c:v>28</c:v>
                </c:pt>
                <c:pt idx="19">
                  <c:v>26.5</c:v>
                </c:pt>
                <c:pt idx="20">
                  <c:v>25.916666666666668</c:v>
                </c:pt>
                <c:pt idx="21">
                  <c:v>27.083333333333332</c:v>
                </c:pt>
                <c:pt idx="22">
                  <c:v>24.333333333333332</c:v>
                </c:pt>
                <c:pt idx="23">
                  <c:v>27.833333333333332</c:v>
                </c:pt>
                <c:pt idx="24">
                  <c:v>24.583333333333332</c:v>
                </c:pt>
                <c:pt idx="25">
                  <c:v>26.583333333333332</c:v>
                </c:pt>
                <c:pt idx="26">
                  <c:v>25.083333333333332</c:v>
                </c:pt>
                <c:pt idx="27">
                  <c:v>27.833333333333332</c:v>
                </c:pt>
                <c:pt idx="28">
                  <c:v>28</c:v>
                </c:pt>
                <c:pt idx="29">
                  <c:v>27.666666666666668</c:v>
                </c:pt>
                <c:pt idx="30">
                  <c:v>29.083333333333332</c:v>
                </c:pt>
                <c:pt idx="31">
                  <c:v>28.416666666666668</c:v>
                </c:pt>
                <c:pt idx="32">
                  <c:v>28.5</c:v>
                </c:pt>
                <c:pt idx="33">
                  <c:v>29.25</c:v>
                </c:pt>
                <c:pt idx="34">
                  <c:v>28.25</c:v>
                </c:pt>
                <c:pt idx="35">
                  <c:v>27.416666666666668</c:v>
                </c:pt>
                <c:pt idx="36">
                  <c:v>25.25</c:v>
                </c:pt>
                <c:pt idx="37">
                  <c:v>27.416666666666668</c:v>
                </c:pt>
                <c:pt idx="38">
                  <c:v>26.5</c:v>
                </c:pt>
                <c:pt idx="39">
                  <c:v>24.5</c:v>
                </c:pt>
                <c:pt idx="40">
                  <c:v>26.5</c:v>
                </c:pt>
                <c:pt idx="41">
                  <c:v>27.916666666666668</c:v>
                </c:pt>
                <c:pt idx="42">
                  <c:v>27.75</c:v>
                </c:pt>
                <c:pt idx="43">
                  <c:v>26.583333333333332</c:v>
                </c:pt>
                <c:pt idx="44">
                  <c:v>26.333333333333332</c:v>
                </c:pt>
                <c:pt idx="45">
                  <c:v>27</c:v>
                </c:pt>
                <c:pt idx="46">
                  <c:v>28.416666666666668</c:v>
                </c:pt>
                <c:pt idx="47">
                  <c:v>30.25</c:v>
                </c:pt>
                <c:pt idx="48">
                  <c:v>29.166666666666668</c:v>
                </c:pt>
                <c:pt idx="49">
                  <c:v>27.5</c:v>
                </c:pt>
                <c:pt idx="50">
                  <c:v>27.083333333333332</c:v>
                </c:pt>
                <c:pt idx="51">
                  <c:v>28.666666666666668</c:v>
                </c:pt>
                <c:pt idx="52">
                  <c:v>26.833333333333332</c:v>
                </c:pt>
                <c:pt idx="53">
                  <c:v>27.916666666666668</c:v>
                </c:pt>
                <c:pt idx="54">
                  <c:v>26.916666666666668</c:v>
                </c:pt>
                <c:pt idx="55">
                  <c:v>27.833333333333332</c:v>
                </c:pt>
                <c:pt idx="56">
                  <c:v>21.083333333333332</c:v>
                </c:pt>
                <c:pt idx="57">
                  <c:v>22.916666666666668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E-42B6-909F-9EA7B650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4672"/>
        <c:axId val="83486208"/>
      </c:lineChart>
      <c:catAx>
        <c:axId val="8348467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486208"/>
        <c:crosses val="autoZero"/>
        <c:auto val="1"/>
        <c:lblAlgn val="ctr"/>
        <c:lblOffset val="100"/>
        <c:noMultiLvlLbl val="0"/>
      </c:catAx>
      <c:valAx>
        <c:axId val="834862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484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Gando!$B$181</c:f>
              <c:strCache>
                <c:ptCount val="1"/>
                <c:pt idx="0">
                  <c:v>Mittelwert 1961 - 2018</c:v>
                </c:pt>
              </c:strCache>
            </c:strRef>
          </c:tx>
          <c:marker>
            <c:symbol val="none"/>
          </c:marker>
          <c:cat>
            <c:strRef>
              <c:f>[1]Tabelle1!$A$17:$A$28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Gando!$B$182:$B$193</c:f>
              <c:numCache>
                <c:formatCode>0</c:formatCode>
                <c:ptCount val="12"/>
                <c:pt idx="0">
                  <c:v>17.103448275862068</c:v>
                </c:pt>
                <c:pt idx="1">
                  <c:v>20.362068965517242</c:v>
                </c:pt>
                <c:pt idx="2">
                  <c:v>23.120689655172413</c:v>
                </c:pt>
                <c:pt idx="3">
                  <c:v>25.948275862068964</c:v>
                </c:pt>
                <c:pt idx="4">
                  <c:v>28.172413793103448</c:v>
                </c:pt>
                <c:pt idx="5">
                  <c:v>32.568965517241381</c:v>
                </c:pt>
                <c:pt idx="6">
                  <c:v>38.561403508771932</c:v>
                </c:pt>
                <c:pt idx="7">
                  <c:v>35.649122807017541</c:v>
                </c:pt>
                <c:pt idx="8">
                  <c:v>25.775862068965516</c:v>
                </c:pt>
                <c:pt idx="9">
                  <c:v>19.258620689655171</c:v>
                </c:pt>
                <c:pt idx="10">
                  <c:v>17.603448275862068</c:v>
                </c:pt>
                <c:pt idx="11">
                  <c:v>15.896551724137931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7-4FEE-BC73-82099737A234}"/>
            </c:ext>
          </c:extLst>
        </c:ser>
        <c:ser>
          <c:idx val="1"/>
          <c:order val="1"/>
          <c:tx>
            <c:strRef>
              <c:f>Gando!$C$181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[1]Tabelle1!$A$17:$A$28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Gando!$C$182:$C$193</c:f>
              <c:numCache>
                <c:formatCode>0</c:formatCode>
                <c:ptCount val="12"/>
                <c:pt idx="0">
                  <c:v>19</c:v>
                </c:pt>
                <c:pt idx="1">
                  <c:v>22.1</c:v>
                </c:pt>
                <c:pt idx="2">
                  <c:v>24.966666666666665</c:v>
                </c:pt>
                <c:pt idx="3">
                  <c:v>28.466666666666665</c:v>
                </c:pt>
                <c:pt idx="4">
                  <c:v>29.866666666666667</c:v>
                </c:pt>
                <c:pt idx="5">
                  <c:v>35.233333333333334</c:v>
                </c:pt>
                <c:pt idx="6">
                  <c:v>41.1</c:v>
                </c:pt>
                <c:pt idx="7">
                  <c:v>38.06666666666667</c:v>
                </c:pt>
                <c:pt idx="8">
                  <c:v>28.666666666666668</c:v>
                </c:pt>
                <c:pt idx="9">
                  <c:v>21.9</c:v>
                </c:pt>
                <c:pt idx="10">
                  <c:v>19.266666666666666</c:v>
                </c:pt>
                <c:pt idx="11">
                  <c:v>18.133333333333333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7-4FEE-BC73-82099737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11552"/>
        <c:axId val="83513344"/>
      </c:lineChart>
      <c:catAx>
        <c:axId val="83511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513344"/>
        <c:crosses val="autoZero"/>
        <c:auto val="1"/>
        <c:lblAlgn val="ctr"/>
        <c:lblOffset val="100"/>
        <c:noMultiLvlLbl val="0"/>
      </c:catAx>
      <c:valAx>
        <c:axId val="835133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51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Rel. Luftfeuchte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Gando!$A$196</c:f>
              <c:strCache>
                <c:ptCount val="1"/>
                <c:pt idx="0">
                  <c:v>Rel. Luft-feuchte (%)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cat>
            <c:numRef>
              <c:f>Gando!$E$196:$AP$196</c:f>
              <c:numCache>
                <c:formatCode>0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 formatCode="General">
                  <c:v>2016</c:v>
                </c:pt>
                <c:pt idx="36" formatCode="General">
                  <c:v>2017</c:v>
                </c:pt>
                <c:pt idx="37" formatCode="General">
                  <c:v>2018</c:v>
                </c:pt>
              </c:numCache>
            </c:numRef>
          </c:cat>
          <c:val>
            <c:numRef>
              <c:f>Gando!$E$209:$AP$209</c:f>
              <c:numCache>
                <c:formatCode>0</c:formatCode>
                <c:ptCount val="38"/>
                <c:pt idx="0">
                  <c:v>66.083333333333329</c:v>
                </c:pt>
                <c:pt idx="1">
                  <c:v>65.333333333333329</c:v>
                </c:pt>
                <c:pt idx="2">
                  <c:v>66.75</c:v>
                </c:pt>
                <c:pt idx="3">
                  <c:v>64</c:v>
                </c:pt>
                <c:pt idx="4">
                  <c:v>63.75</c:v>
                </c:pt>
                <c:pt idx="5">
                  <c:v>64.416666666666671</c:v>
                </c:pt>
                <c:pt idx="6">
                  <c:v>64.25</c:v>
                </c:pt>
                <c:pt idx="7">
                  <c:v>67.083333333333329</c:v>
                </c:pt>
                <c:pt idx="8">
                  <c:v>68.25</c:v>
                </c:pt>
                <c:pt idx="9">
                  <c:v>69.333333333333329</c:v>
                </c:pt>
                <c:pt idx="10">
                  <c:v>72</c:v>
                </c:pt>
                <c:pt idx="11">
                  <c:v>73.083333333333329</c:v>
                </c:pt>
                <c:pt idx="12">
                  <c:v>73.583333333333329</c:v>
                </c:pt>
                <c:pt idx="13">
                  <c:v>74.166666666666671</c:v>
                </c:pt>
                <c:pt idx="14">
                  <c:v>71.416666666666671</c:v>
                </c:pt>
                <c:pt idx="15">
                  <c:v>70.5</c:v>
                </c:pt>
                <c:pt idx="16">
                  <c:v>71</c:v>
                </c:pt>
                <c:pt idx="17">
                  <c:v>73.583333333333329</c:v>
                </c:pt>
                <c:pt idx="18">
                  <c:v>69.333333333333329</c:v>
                </c:pt>
                <c:pt idx="19">
                  <c:v>73.75</c:v>
                </c:pt>
                <c:pt idx="20">
                  <c:v>70.75</c:v>
                </c:pt>
                <c:pt idx="21">
                  <c:v>62.583333333333336</c:v>
                </c:pt>
                <c:pt idx="22">
                  <c:v>62.25</c:v>
                </c:pt>
                <c:pt idx="23">
                  <c:v>60.333333333333336</c:v>
                </c:pt>
                <c:pt idx="24">
                  <c:v>62.916666666666664</c:v>
                </c:pt>
                <c:pt idx="25">
                  <c:v>62.333333333333336</c:v>
                </c:pt>
                <c:pt idx="26">
                  <c:v>60.916666666666664</c:v>
                </c:pt>
                <c:pt idx="27">
                  <c:v>60.583333333333336</c:v>
                </c:pt>
                <c:pt idx="28">
                  <c:v>66.916666666666671</c:v>
                </c:pt>
                <c:pt idx="29">
                  <c:v>63.666666666666664</c:v>
                </c:pt>
                <c:pt idx="30">
                  <c:v>62.333333333333336</c:v>
                </c:pt>
                <c:pt idx="31">
                  <c:v>61.25</c:v>
                </c:pt>
                <c:pt idx="32">
                  <c:v>64.166666666666671</c:v>
                </c:pt>
                <c:pt idx="33">
                  <c:v>66.083333333333329</c:v>
                </c:pt>
                <c:pt idx="34">
                  <c:v>65.272727272727266</c:v>
                </c:pt>
                <c:pt idx="35">
                  <c:v>65.083333333333329</c:v>
                </c:pt>
                <c:pt idx="36">
                  <c:v>64</c:v>
                </c:pt>
                <c:pt idx="37">
                  <c:v>66.666666666666671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F-4BA3-9960-6A7188778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50592"/>
        <c:axId val="83552128"/>
      </c:lineChart>
      <c:catAx>
        <c:axId val="8355059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3552128"/>
        <c:crosses val="autoZero"/>
        <c:auto val="1"/>
        <c:lblAlgn val="ctr"/>
        <c:lblOffset val="100"/>
        <c:noMultiLvlLbl val="0"/>
      </c:catAx>
      <c:valAx>
        <c:axId val="83552128"/>
        <c:scaling>
          <c:orientation val="minMax"/>
          <c:max val="76"/>
          <c:min val="6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55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Niederschlagstage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Gando!$A$211</c:f>
              <c:strCache>
                <c:ptCount val="1"/>
                <c:pt idx="0">
                  <c:v>Nieder-schlagstage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Gando!$E$211:$BT$211</c:f>
              <c:numCache>
                <c:formatCode>General</c:formatCode>
                <c:ptCount val="68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</c:numCache>
            </c:numRef>
          </c:cat>
          <c:val>
            <c:numRef>
              <c:f>Gando!$E$224:$BT$224</c:f>
              <c:numCache>
                <c:formatCode>General</c:formatCode>
                <c:ptCount val="68"/>
                <c:pt idx="0">
                  <c:v>39</c:v>
                </c:pt>
                <c:pt idx="1">
                  <c:v>20</c:v>
                </c:pt>
                <c:pt idx="2">
                  <c:v>24</c:v>
                </c:pt>
                <c:pt idx="3">
                  <c:v>15</c:v>
                </c:pt>
                <c:pt idx="4">
                  <c:v>6</c:v>
                </c:pt>
                <c:pt idx="5">
                  <c:v>18</c:v>
                </c:pt>
                <c:pt idx="6">
                  <c:v>33</c:v>
                </c:pt>
                <c:pt idx="7">
                  <c:v>28</c:v>
                </c:pt>
                <c:pt idx="8">
                  <c:v>33</c:v>
                </c:pt>
                <c:pt idx="9">
                  <c:v>34</c:v>
                </c:pt>
                <c:pt idx="10">
                  <c:v>21</c:v>
                </c:pt>
                <c:pt idx="11">
                  <c:v>24</c:v>
                </c:pt>
                <c:pt idx="12">
                  <c:v>17</c:v>
                </c:pt>
                <c:pt idx="13">
                  <c:v>24</c:v>
                </c:pt>
                <c:pt idx="14">
                  <c:v>26</c:v>
                </c:pt>
                <c:pt idx="15">
                  <c:v>11</c:v>
                </c:pt>
                <c:pt idx="16">
                  <c:v>36</c:v>
                </c:pt>
                <c:pt idx="17">
                  <c:v>19</c:v>
                </c:pt>
                <c:pt idx="18">
                  <c:v>34</c:v>
                </c:pt>
                <c:pt idx="19">
                  <c:v>27</c:v>
                </c:pt>
                <c:pt idx="20">
                  <c:v>33</c:v>
                </c:pt>
                <c:pt idx="21">
                  <c:v>24</c:v>
                </c:pt>
                <c:pt idx="22">
                  <c:v>20</c:v>
                </c:pt>
                <c:pt idx="23">
                  <c:v>23</c:v>
                </c:pt>
                <c:pt idx="24">
                  <c:v>9</c:v>
                </c:pt>
                <c:pt idx="25">
                  <c:v>19</c:v>
                </c:pt>
                <c:pt idx="26">
                  <c:v>15</c:v>
                </c:pt>
                <c:pt idx="27">
                  <c:v>20</c:v>
                </c:pt>
                <c:pt idx="28">
                  <c:v>34</c:v>
                </c:pt>
                <c:pt idx="29">
                  <c:v>28</c:v>
                </c:pt>
                <c:pt idx="30">
                  <c:v>24</c:v>
                </c:pt>
                <c:pt idx="31">
                  <c:v>38</c:v>
                </c:pt>
                <c:pt idx="32">
                  <c:v>25</c:v>
                </c:pt>
                <c:pt idx="33">
                  <c:v>53</c:v>
                </c:pt>
                <c:pt idx="34">
                  <c:v>36</c:v>
                </c:pt>
                <c:pt idx="35">
                  <c:v>39</c:v>
                </c:pt>
                <c:pt idx="36">
                  <c:v>32</c:v>
                </c:pt>
                <c:pt idx="37">
                  <c:v>31</c:v>
                </c:pt>
                <c:pt idx="38">
                  <c:v>30</c:v>
                </c:pt>
                <c:pt idx="39">
                  <c:v>43</c:v>
                </c:pt>
                <c:pt idx="40">
                  <c:v>49</c:v>
                </c:pt>
                <c:pt idx="41">
                  <c:v>29</c:v>
                </c:pt>
                <c:pt idx="42">
                  <c:v>46</c:v>
                </c:pt>
                <c:pt idx="43">
                  <c:v>28</c:v>
                </c:pt>
                <c:pt idx="44">
                  <c:v>32</c:v>
                </c:pt>
                <c:pt idx="45">
                  <c:v>61</c:v>
                </c:pt>
                <c:pt idx="46">
                  <c:v>41</c:v>
                </c:pt>
                <c:pt idx="47">
                  <c:v>27</c:v>
                </c:pt>
                <c:pt idx="48">
                  <c:v>49</c:v>
                </c:pt>
                <c:pt idx="49">
                  <c:v>28</c:v>
                </c:pt>
                <c:pt idx="50">
                  <c:v>37</c:v>
                </c:pt>
                <c:pt idx="51">
                  <c:v>43</c:v>
                </c:pt>
                <c:pt idx="52">
                  <c:v>50</c:v>
                </c:pt>
                <c:pt idx="53">
                  <c:v>65</c:v>
                </c:pt>
                <c:pt idx="54">
                  <c:v>46</c:v>
                </c:pt>
                <c:pt idx="55">
                  <c:v>56</c:v>
                </c:pt>
                <c:pt idx="56">
                  <c:v>32</c:v>
                </c:pt>
                <c:pt idx="57">
                  <c:v>38</c:v>
                </c:pt>
                <c:pt idx="58">
                  <c:v>34</c:v>
                </c:pt>
                <c:pt idx="59">
                  <c:v>25</c:v>
                </c:pt>
                <c:pt idx="60">
                  <c:v>27</c:v>
                </c:pt>
                <c:pt idx="61">
                  <c:v>48</c:v>
                </c:pt>
                <c:pt idx="62">
                  <c:v>52</c:v>
                </c:pt>
                <c:pt idx="63">
                  <c:v>72</c:v>
                </c:pt>
                <c:pt idx="64">
                  <c:v>66</c:v>
                </c:pt>
                <c:pt idx="65">
                  <c:v>40</c:v>
                </c:pt>
                <c:pt idx="66">
                  <c:v>31</c:v>
                </c:pt>
                <c:pt idx="6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8-4BE9-B70C-CB2D8FE8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59008"/>
        <c:axId val="83660800"/>
      </c:barChart>
      <c:catAx>
        <c:axId val="8365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83660800"/>
        <c:crosses val="autoZero"/>
        <c:auto val="1"/>
        <c:lblAlgn val="ctr"/>
        <c:lblOffset val="100"/>
        <c:noMultiLvlLbl val="0"/>
      </c:catAx>
      <c:valAx>
        <c:axId val="8366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5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Gando!$B$211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Gando!$A$212:$A$223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Gando!$B$212:$B$223</c:f>
              <c:numCache>
                <c:formatCode>0</c:formatCode>
                <c:ptCount val="12"/>
                <c:pt idx="0">
                  <c:v>5.0294117647058822</c:v>
                </c:pt>
                <c:pt idx="1">
                  <c:v>4</c:v>
                </c:pt>
                <c:pt idx="2">
                  <c:v>3.1641791044776117</c:v>
                </c:pt>
                <c:pt idx="3">
                  <c:v>2.4626865671641789</c:v>
                </c:pt>
                <c:pt idx="4">
                  <c:v>1.164179104477612</c:v>
                </c:pt>
                <c:pt idx="5">
                  <c:v>0.37313432835820898</c:v>
                </c:pt>
                <c:pt idx="6">
                  <c:v>0.13432835820895522</c:v>
                </c:pt>
                <c:pt idx="7">
                  <c:v>0.32835820895522388</c:v>
                </c:pt>
                <c:pt idx="8">
                  <c:v>1.5671641791044777</c:v>
                </c:pt>
                <c:pt idx="9">
                  <c:v>3.3134328358208953</c:v>
                </c:pt>
                <c:pt idx="10">
                  <c:v>5.7014925373134329</c:v>
                </c:pt>
                <c:pt idx="11">
                  <c:v>5.9402985074626864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5-417C-805C-CED1855A7DE9}"/>
            </c:ext>
          </c:extLst>
        </c:ser>
        <c:ser>
          <c:idx val="1"/>
          <c:order val="1"/>
          <c:tx>
            <c:strRef>
              <c:f>Gando!$C$211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Gando!$A$212:$A$223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Gando!$C$212:$C$223</c:f>
              <c:numCache>
                <c:formatCode>0</c:formatCode>
                <c:ptCount val="12"/>
                <c:pt idx="0">
                  <c:v>5.5333333333333332</c:v>
                </c:pt>
                <c:pt idx="1">
                  <c:v>4.7</c:v>
                </c:pt>
                <c:pt idx="2">
                  <c:v>3.8</c:v>
                </c:pt>
                <c:pt idx="3">
                  <c:v>3.2333333333333334</c:v>
                </c:pt>
                <c:pt idx="4">
                  <c:v>1.2333333333333334</c:v>
                </c:pt>
                <c:pt idx="5">
                  <c:v>0.4</c:v>
                </c:pt>
                <c:pt idx="6">
                  <c:v>0.2</c:v>
                </c:pt>
                <c:pt idx="7">
                  <c:v>0.43333333333333335</c:v>
                </c:pt>
                <c:pt idx="8">
                  <c:v>1.8333333333333333</c:v>
                </c:pt>
                <c:pt idx="9">
                  <c:v>4.166666666666667</c:v>
                </c:pt>
                <c:pt idx="10">
                  <c:v>6.333333333333333</c:v>
                </c:pt>
                <c:pt idx="11">
                  <c:v>7.0333333333333332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5-417C-805C-CED1855A7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3952"/>
        <c:axId val="83695488"/>
      </c:barChart>
      <c:catAx>
        <c:axId val="8369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695488"/>
        <c:crosses val="autoZero"/>
        <c:auto val="1"/>
        <c:lblAlgn val="ctr"/>
        <c:lblOffset val="100"/>
        <c:noMultiLvlLbl val="0"/>
      </c:catAx>
      <c:valAx>
        <c:axId val="836954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Starkniederschlagstage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Gando!$A$226</c:f>
              <c:strCache>
                <c:ptCount val="1"/>
                <c:pt idx="0">
                  <c:v>Starknieder-schlagstage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Gando!$E$226:$BT$226</c:f>
              <c:numCache>
                <c:formatCode>General</c:formatCode>
                <c:ptCount val="68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</c:numCache>
            </c:numRef>
          </c:cat>
          <c:val>
            <c:numRef>
              <c:f>Gando!$E$239:$BT$239</c:f>
              <c:numCache>
                <c:formatCode>0</c:formatCode>
                <c:ptCount val="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2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1</c:v>
                </c:pt>
                <c:pt idx="66">
                  <c:v>0</c:v>
                </c:pt>
                <c:pt idx="6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8-48D6-877D-FE1DA8B3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2256"/>
        <c:axId val="83734528"/>
      </c:barChart>
      <c:catAx>
        <c:axId val="8371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734528"/>
        <c:crosses val="autoZero"/>
        <c:auto val="1"/>
        <c:lblAlgn val="ctr"/>
        <c:lblOffset val="100"/>
        <c:noMultiLvlLbl val="0"/>
      </c:catAx>
      <c:valAx>
        <c:axId val="83734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3712256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Gando!$B$1</c:f>
              <c:strCache>
                <c:ptCount val="1"/>
                <c:pt idx="0">
                  <c:v>Mittelwert 1951 - 2018</c:v>
                </c:pt>
              </c:strCache>
            </c:strRef>
          </c:tx>
          <c:marker>
            <c:symbol val="none"/>
          </c:marker>
          <c:cat>
            <c:strRef>
              <c:f>Gando!$A$2:$A$13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Gando!$B$2:$B$13</c:f>
              <c:numCache>
                <c:formatCode>0.0</c:formatCode>
                <c:ptCount val="12"/>
                <c:pt idx="0">
                  <c:v>17.663636363636357</c:v>
                </c:pt>
                <c:pt idx="1">
                  <c:v>17.718181818181815</c:v>
                </c:pt>
                <c:pt idx="2">
                  <c:v>18.54545454545455</c:v>
                </c:pt>
                <c:pt idx="3">
                  <c:v>19.048484848484851</c:v>
                </c:pt>
                <c:pt idx="4">
                  <c:v>20.295454545454547</c:v>
                </c:pt>
                <c:pt idx="5">
                  <c:v>21.871212121212118</c:v>
                </c:pt>
                <c:pt idx="6">
                  <c:v>23.584848484848482</c:v>
                </c:pt>
                <c:pt idx="7">
                  <c:v>24.322727272727271</c:v>
                </c:pt>
                <c:pt idx="8">
                  <c:v>24.039393939393946</c:v>
                </c:pt>
                <c:pt idx="9">
                  <c:v>22.721212121212119</c:v>
                </c:pt>
                <c:pt idx="10">
                  <c:v>20.722727272727269</c:v>
                </c:pt>
                <c:pt idx="11">
                  <c:v>18.668181818181822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7-4B6F-A98A-027FE3789E99}"/>
            </c:ext>
          </c:extLst>
        </c:ser>
        <c:ser>
          <c:idx val="1"/>
          <c:order val="1"/>
          <c:tx>
            <c:strRef>
              <c:f>Gando!$C$1</c:f>
              <c:strCache>
                <c:ptCount val="1"/>
                <c:pt idx="0">
                  <c:v>Mittelwert 1981 - 2010</c:v>
                </c:pt>
              </c:strCache>
            </c:strRef>
          </c:tx>
          <c:marker>
            <c:symbol val="none"/>
          </c:marker>
          <c:cat>
            <c:strRef>
              <c:f>Gando!$A$2:$A$13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Gando!$C$2:$C$13</c:f>
              <c:numCache>
                <c:formatCode>0.0</c:formatCode>
                <c:ptCount val="12"/>
                <c:pt idx="0">
                  <c:v>17.903333333333332</c:v>
                </c:pt>
                <c:pt idx="1">
                  <c:v>18.073333333333331</c:v>
                </c:pt>
                <c:pt idx="2">
                  <c:v>18.98</c:v>
                </c:pt>
                <c:pt idx="3">
                  <c:v>19.403333333333329</c:v>
                </c:pt>
                <c:pt idx="4">
                  <c:v>20.426666666666669</c:v>
                </c:pt>
                <c:pt idx="5">
                  <c:v>22.23</c:v>
                </c:pt>
                <c:pt idx="6">
                  <c:v>23.83</c:v>
                </c:pt>
                <c:pt idx="7">
                  <c:v>24.486666666666668</c:v>
                </c:pt>
                <c:pt idx="8">
                  <c:v>24.373333333333335</c:v>
                </c:pt>
                <c:pt idx="9">
                  <c:v>23.093333333333337</c:v>
                </c:pt>
                <c:pt idx="10">
                  <c:v>21.203333333333333</c:v>
                </c:pt>
                <c:pt idx="11">
                  <c:v>19.199999999999996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7-4B6F-A98A-027FE378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7648"/>
        <c:axId val="71725824"/>
      </c:lineChart>
      <c:catAx>
        <c:axId val="71707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725824"/>
        <c:crosses val="autoZero"/>
        <c:auto val="1"/>
        <c:lblAlgn val="ctr"/>
        <c:lblOffset val="100"/>
        <c:noMultiLvlLbl val="0"/>
      </c:catAx>
      <c:valAx>
        <c:axId val="71725824"/>
        <c:scaling>
          <c:orientation val="minMax"/>
          <c:max val="25"/>
          <c:min val="1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70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Gando!$B$21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Gando!$A$22:$A$33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Gando!$B$22:$B$33</c:f>
              <c:numCache>
                <c:formatCode>0</c:formatCode>
                <c:ptCount val="12"/>
                <c:pt idx="0">
                  <c:v>20.529411764705884</c:v>
                </c:pt>
                <c:pt idx="1">
                  <c:v>19.617647058823529</c:v>
                </c:pt>
                <c:pt idx="2">
                  <c:v>10.75</c:v>
                </c:pt>
                <c:pt idx="3">
                  <c:v>5.1470588235294121</c:v>
                </c:pt>
                <c:pt idx="4">
                  <c:v>1.8088235294117647</c:v>
                </c:pt>
                <c:pt idx="5">
                  <c:v>0.3235294117647059</c:v>
                </c:pt>
                <c:pt idx="6">
                  <c:v>0.10294117647058823</c:v>
                </c:pt>
                <c:pt idx="7">
                  <c:v>0.26470588235294118</c:v>
                </c:pt>
                <c:pt idx="8">
                  <c:v>6.617647058823529</c:v>
                </c:pt>
                <c:pt idx="9">
                  <c:v>14.014705882352942</c:v>
                </c:pt>
                <c:pt idx="10">
                  <c:v>23.25</c:v>
                </c:pt>
                <c:pt idx="11">
                  <c:v>28.617647058823529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2-4AF7-B85B-5367F1B72D7A}"/>
            </c:ext>
          </c:extLst>
        </c:ser>
        <c:ser>
          <c:idx val="1"/>
          <c:order val="1"/>
          <c:tx>
            <c:strRef>
              <c:f>Gando!$C$21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Gando!$A$22:$A$33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Gando!$C$22:$C$33</c:f>
              <c:numCache>
                <c:formatCode>0</c:formatCode>
                <c:ptCount val="12"/>
                <c:pt idx="0">
                  <c:v>25.433333333333334</c:v>
                </c:pt>
                <c:pt idx="1">
                  <c:v>24.433333333333334</c:v>
                </c:pt>
                <c:pt idx="2">
                  <c:v>12.666666666666666</c:v>
                </c:pt>
                <c:pt idx="3">
                  <c:v>5.7666666666666666</c:v>
                </c:pt>
                <c:pt idx="4">
                  <c:v>1.1000000000000001</c:v>
                </c:pt>
                <c:pt idx="5">
                  <c:v>0.3</c:v>
                </c:pt>
                <c:pt idx="6">
                  <c:v>6.6666666666666666E-2</c:v>
                </c:pt>
                <c:pt idx="7">
                  <c:v>0.36666666666666664</c:v>
                </c:pt>
                <c:pt idx="8">
                  <c:v>9.1666666666666661</c:v>
                </c:pt>
                <c:pt idx="9">
                  <c:v>15.933333333333334</c:v>
                </c:pt>
                <c:pt idx="10">
                  <c:v>22.066666666666666</c:v>
                </c:pt>
                <c:pt idx="11">
                  <c:v>31.233333333333334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2-4AF7-B85B-5367F1B72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54880"/>
        <c:axId val="71756416"/>
      </c:barChart>
      <c:catAx>
        <c:axId val="7175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756416"/>
        <c:crosses val="autoZero"/>
        <c:auto val="1"/>
        <c:lblAlgn val="ctr"/>
        <c:lblOffset val="100"/>
        <c:noMultiLvlLbl val="0"/>
      </c:catAx>
      <c:valAx>
        <c:axId val="717564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175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Sonnenstunden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Gando!$A$41</c:f>
              <c:strCache>
                <c:ptCount val="1"/>
                <c:pt idx="0">
                  <c:v>Sonnen-stunden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strRef>
              <c:f>(Gando!$E$41:$AB$41,Gando!$AE$41:$BT$41)</c:f>
              <c:strCach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2016*</c:v>
                </c:pt>
                <c:pt idx="64">
                  <c:v>2017*</c:v>
                </c:pt>
                <c:pt idx="65">
                  <c:v>2018</c:v>
                </c:pt>
              </c:strCache>
            </c:strRef>
          </c:cat>
          <c:val>
            <c:numRef>
              <c:f>(Gando!$E$54:$AB$54,Gando!$AE$54:$BT$54)</c:f>
              <c:numCache>
                <c:formatCode>General</c:formatCode>
                <c:ptCount val="66"/>
                <c:pt idx="0">
                  <c:v>2687</c:v>
                </c:pt>
                <c:pt idx="1">
                  <c:v>2743</c:v>
                </c:pt>
                <c:pt idx="2">
                  <c:v>2631</c:v>
                </c:pt>
                <c:pt idx="3">
                  <c:v>2735</c:v>
                </c:pt>
                <c:pt idx="4">
                  <c:v>2648</c:v>
                </c:pt>
                <c:pt idx="5">
                  <c:v>2548</c:v>
                </c:pt>
                <c:pt idx="6">
                  <c:v>2751</c:v>
                </c:pt>
                <c:pt idx="7">
                  <c:v>2654</c:v>
                </c:pt>
                <c:pt idx="8">
                  <c:v>2675</c:v>
                </c:pt>
                <c:pt idx="9">
                  <c:v>2756</c:v>
                </c:pt>
                <c:pt idx="10">
                  <c:v>2771</c:v>
                </c:pt>
                <c:pt idx="11">
                  <c:v>2648</c:v>
                </c:pt>
                <c:pt idx="12">
                  <c:v>2743</c:v>
                </c:pt>
                <c:pt idx="13">
                  <c:v>2834</c:v>
                </c:pt>
                <c:pt idx="14">
                  <c:v>2589</c:v>
                </c:pt>
                <c:pt idx="15">
                  <c:v>2781</c:v>
                </c:pt>
                <c:pt idx="16">
                  <c:v>2734</c:v>
                </c:pt>
                <c:pt idx="17">
                  <c:v>2870</c:v>
                </c:pt>
                <c:pt idx="18">
                  <c:v>2615</c:v>
                </c:pt>
                <c:pt idx="19">
                  <c:v>2703</c:v>
                </c:pt>
                <c:pt idx="20">
                  <c:v>2720</c:v>
                </c:pt>
                <c:pt idx="21">
                  <c:v>2752</c:v>
                </c:pt>
                <c:pt idx="22">
                  <c:v>2582</c:v>
                </c:pt>
                <c:pt idx="23">
                  <c:v>2559</c:v>
                </c:pt>
                <c:pt idx="24">
                  <c:v>2817</c:v>
                </c:pt>
                <c:pt idx="25">
                  <c:v>2818</c:v>
                </c:pt>
                <c:pt idx="26">
                  <c:v>2825</c:v>
                </c:pt>
                <c:pt idx="27">
                  <c:v>2864</c:v>
                </c:pt>
                <c:pt idx="28">
                  <c:v>2783</c:v>
                </c:pt>
                <c:pt idx="29">
                  <c:v>2687</c:v>
                </c:pt>
                <c:pt idx="30">
                  <c:v>2370</c:v>
                </c:pt>
                <c:pt idx="31">
                  <c:v>2649</c:v>
                </c:pt>
                <c:pt idx="32">
                  <c:v>2778</c:v>
                </c:pt>
                <c:pt idx="33">
                  <c:v>2641</c:v>
                </c:pt>
                <c:pt idx="34">
                  <c:v>2800</c:v>
                </c:pt>
                <c:pt idx="35">
                  <c:v>2825</c:v>
                </c:pt>
                <c:pt idx="36">
                  <c:v>2804</c:v>
                </c:pt>
                <c:pt idx="37">
                  <c:v>2901</c:v>
                </c:pt>
                <c:pt idx="38">
                  <c:v>3030</c:v>
                </c:pt>
                <c:pt idx="39">
                  <c:v>2779</c:v>
                </c:pt>
                <c:pt idx="40">
                  <c:v>2805</c:v>
                </c:pt>
                <c:pt idx="41">
                  <c:v>2885</c:v>
                </c:pt>
                <c:pt idx="42">
                  <c:v>2959</c:v>
                </c:pt>
                <c:pt idx="43">
                  <c:v>2889</c:v>
                </c:pt>
                <c:pt idx="44">
                  <c:v>2981</c:v>
                </c:pt>
                <c:pt idx="45">
                  <c:v>2976</c:v>
                </c:pt>
                <c:pt idx="46">
                  <c:v>3108</c:v>
                </c:pt>
                <c:pt idx="47">
                  <c:v>3103</c:v>
                </c:pt>
                <c:pt idx="48">
                  <c:v>3065</c:v>
                </c:pt>
                <c:pt idx="49">
                  <c:v>2947</c:v>
                </c:pt>
                <c:pt idx="50">
                  <c:v>3055</c:v>
                </c:pt>
                <c:pt idx="51">
                  <c:v>2932</c:v>
                </c:pt>
                <c:pt idx="52">
                  <c:v>2941</c:v>
                </c:pt>
                <c:pt idx="53">
                  <c:v>2436</c:v>
                </c:pt>
                <c:pt idx="54">
                  <c:v>2588</c:v>
                </c:pt>
                <c:pt idx="55">
                  <c:v>2531</c:v>
                </c:pt>
                <c:pt idx="56">
                  <c:v>2622</c:v>
                </c:pt>
                <c:pt idx="57">
                  <c:v>2525</c:v>
                </c:pt>
                <c:pt idx="58">
                  <c:v>2551</c:v>
                </c:pt>
                <c:pt idx="59">
                  <c:v>2662</c:v>
                </c:pt>
                <c:pt idx="60">
                  <c:v>2408</c:v>
                </c:pt>
                <c:pt idx="61" formatCode="0">
                  <c:v>2090</c:v>
                </c:pt>
                <c:pt idx="62">
                  <c:v>2912</c:v>
                </c:pt>
                <c:pt idx="63">
                  <c:v>2916</c:v>
                </c:pt>
                <c:pt idx="64">
                  <c:v>3239</c:v>
                </c:pt>
                <c:pt idx="65">
                  <c:v>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9-4A1C-AFE4-934A3D00A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35168"/>
        <c:axId val="82536704"/>
      </c:barChart>
      <c:catAx>
        <c:axId val="82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536704"/>
        <c:crosses val="autoZero"/>
        <c:auto val="1"/>
        <c:lblAlgn val="ctr"/>
        <c:lblOffset val="100"/>
        <c:noMultiLvlLbl val="0"/>
      </c:catAx>
      <c:valAx>
        <c:axId val="82536704"/>
        <c:scaling>
          <c:orientation val="minMax"/>
          <c:max val="3300"/>
          <c:min val="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53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Gando!$B$41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Gando!$A$42:$A$53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Gando!$B$42:$B$53</c:f>
              <c:numCache>
                <c:formatCode>0</c:formatCode>
                <c:ptCount val="12"/>
                <c:pt idx="0">
                  <c:v>185.92424242424244</c:v>
                </c:pt>
                <c:pt idx="1">
                  <c:v>186.37878787878788</c:v>
                </c:pt>
                <c:pt idx="2">
                  <c:v>220.18181818181819</c:v>
                </c:pt>
                <c:pt idx="3">
                  <c:v>230.54545454545453</c:v>
                </c:pt>
                <c:pt idx="4">
                  <c:v>262.530303030303</c:v>
                </c:pt>
                <c:pt idx="5">
                  <c:v>273.22727272727275</c:v>
                </c:pt>
                <c:pt idx="6">
                  <c:v>291.95454545454544</c:v>
                </c:pt>
                <c:pt idx="7">
                  <c:v>293.54545454545456</c:v>
                </c:pt>
                <c:pt idx="8">
                  <c:v>242.96969696969697</c:v>
                </c:pt>
                <c:pt idx="9">
                  <c:v>215.39393939393941</c:v>
                </c:pt>
                <c:pt idx="10">
                  <c:v>180.78787878787878</c:v>
                </c:pt>
                <c:pt idx="11">
                  <c:v>178.13846153846154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F-40A4-97DD-1ACF11041400}"/>
            </c:ext>
          </c:extLst>
        </c:ser>
        <c:ser>
          <c:idx val="1"/>
          <c:order val="1"/>
          <c:tx>
            <c:strRef>
              <c:f>Gando!$C$41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Gando!$A$42:$A$53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Gando!$C$42:$C$53</c:f>
              <c:numCache>
                <c:formatCode>0</c:formatCode>
                <c:ptCount val="12"/>
                <c:pt idx="0">
                  <c:v>182.66666666666666</c:v>
                </c:pt>
                <c:pt idx="1">
                  <c:v>190.5</c:v>
                </c:pt>
                <c:pt idx="2">
                  <c:v>227.33333333333334</c:v>
                </c:pt>
                <c:pt idx="3">
                  <c:v>226.63333333333333</c:v>
                </c:pt>
                <c:pt idx="4">
                  <c:v>271.60000000000002</c:v>
                </c:pt>
                <c:pt idx="5">
                  <c:v>284.16666666666669</c:v>
                </c:pt>
                <c:pt idx="6">
                  <c:v>307.43333333333334</c:v>
                </c:pt>
                <c:pt idx="7">
                  <c:v>297.73333333333335</c:v>
                </c:pt>
                <c:pt idx="8">
                  <c:v>240.53333333333333</c:v>
                </c:pt>
                <c:pt idx="9">
                  <c:v>220.76666666666668</c:v>
                </c:pt>
                <c:pt idx="10">
                  <c:v>185.7</c:v>
                </c:pt>
                <c:pt idx="11">
                  <c:v>178.1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F-40A4-97DD-1ACF11041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62432"/>
        <c:axId val="82642048"/>
      </c:barChart>
      <c:catAx>
        <c:axId val="8256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642048"/>
        <c:crosses val="autoZero"/>
        <c:auto val="1"/>
        <c:lblAlgn val="ctr"/>
        <c:lblOffset val="100"/>
        <c:noMultiLvlLbl val="0"/>
      </c:catAx>
      <c:valAx>
        <c:axId val="826420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256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Gando!$A$91</c:f>
              <c:strCache>
                <c:ptCount val="1"/>
                <c:pt idx="0">
                  <c:v>Hitzesumme</c:v>
                </c:pt>
              </c:strCache>
            </c:strRef>
          </c:tx>
          <c:invertIfNegative val="0"/>
          <c:trendline>
            <c:trendlineType val="poly"/>
            <c:order val="4"/>
            <c:dispRSqr val="0"/>
            <c:dispEq val="0"/>
          </c:trendline>
          <c:cat>
            <c:numRef>
              <c:f>(Gando!$E$91:$L$91,Gando!$O$91:$BT$91)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(Gando!$E$104:$L$104,Gando!$O$104:$BT$104)</c:f>
              <c:numCache>
                <c:formatCode>0.0</c:formatCode>
                <c:ptCount val="66"/>
                <c:pt idx="0">
                  <c:v>416.7</c:v>
                </c:pt>
                <c:pt idx="1">
                  <c:v>532</c:v>
                </c:pt>
                <c:pt idx="2">
                  <c:v>510.9</c:v>
                </c:pt>
                <c:pt idx="3">
                  <c:v>379.2</c:v>
                </c:pt>
                <c:pt idx="4">
                  <c:v>600.1</c:v>
                </c:pt>
                <c:pt idx="5">
                  <c:v>421.3</c:v>
                </c:pt>
                <c:pt idx="6">
                  <c:v>422.40000000000009</c:v>
                </c:pt>
                <c:pt idx="7">
                  <c:v>451.19999999999993</c:v>
                </c:pt>
                <c:pt idx="8">
                  <c:v>692.30000000000007</c:v>
                </c:pt>
                <c:pt idx="9">
                  <c:v>508.09999999999997</c:v>
                </c:pt>
                <c:pt idx="10">
                  <c:v>432</c:v>
                </c:pt>
                <c:pt idx="11">
                  <c:v>580.9</c:v>
                </c:pt>
                <c:pt idx="12">
                  <c:v>425.5</c:v>
                </c:pt>
                <c:pt idx="13">
                  <c:v>541.6</c:v>
                </c:pt>
                <c:pt idx="14">
                  <c:v>486</c:v>
                </c:pt>
                <c:pt idx="15">
                  <c:v>484.1</c:v>
                </c:pt>
                <c:pt idx="16">
                  <c:v>485.4</c:v>
                </c:pt>
                <c:pt idx="17">
                  <c:v>481.8</c:v>
                </c:pt>
                <c:pt idx="18">
                  <c:v>418.6</c:v>
                </c:pt>
                <c:pt idx="19">
                  <c:v>341.2</c:v>
                </c:pt>
                <c:pt idx="20">
                  <c:v>432.9</c:v>
                </c:pt>
                <c:pt idx="21">
                  <c:v>407.2</c:v>
                </c:pt>
                <c:pt idx="22">
                  <c:v>450.8</c:v>
                </c:pt>
                <c:pt idx="23">
                  <c:v>555.20000000000005</c:v>
                </c:pt>
                <c:pt idx="24">
                  <c:v>366.1</c:v>
                </c:pt>
                <c:pt idx="25">
                  <c:v>507.8</c:v>
                </c:pt>
                <c:pt idx="26">
                  <c:v>394.3</c:v>
                </c:pt>
                <c:pt idx="27">
                  <c:v>530.30000000000007</c:v>
                </c:pt>
                <c:pt idx="28">
                  <c:v>487.40000000000003</c:v>
                </c:pt>
                <c:pt idx="29">
                  <c:v>480.80000000000007</c:v>
                </c:pt>
                <c:pt idx="30">
                  <c:v>633.79999999999995</c:v>
                </c:pt>
                <c:pt idx="31">
                  <c:v>514.39999999999986</c:v>
                </c:pt>
                <c:pt idx="32">
                  <c:v>645.19999999999993</c:v>
                </c:pt>
                <c:pt idx="33">
                  <c:v>470.9</c:v>
                </c:pt>
                <c:pt idx="34">
                  <c:v>678.8</c:v>
                </c:pt>
                <c:pt idx="35">
                  <c:v>566.19999999999993</c:v>
                </c:pt>
                <c:pt idx="36">
                  <c:v>726.40000000000009</c:v>
                </c:pt>
                <c:pt idx="37">
                  <c:v>812</c:v>
                </c:pt>
                <c:pt idx="38">
                  <c:v>549.29999999999995</c:v>
                </c:pt>
                <c:pt idx="39">
                  <c:v>497.4</c:v>
                </c:pt>
                <c:pt idx="40">
                  <c:v>467.40000000000003</c:v>
                </c:pt>
                <c:pt idx="41">
                  <c:v>547.20000000000005</c:v>
                </c:pt>
                <c:pt idx="42">
                  <c:v>857.40000000000009</c:v>
                </c:pt>
                <c:pt idx="43">
                  <c:v>756.09999999999991</c:v>
                </c:pt>
                <c:pt idx="44">
                  <c:v>891.1</c:v>
                </c:pt>
                <c:pt idx="45">
                  <c:v>873.6</c:v>
                </c:pt>
                <c:pt idx="46">
                  <c:v>760.19999999999993</c:v>
                </c:pt>
                <c:pt idx="47">
                  <c:v>658.30000000000007</c:v>
                </c:pt>
                <c:pt idx="48">
                  <c:v>744.8</c:v>
                </c:pt>
                <c:pt idx="49">
                  <c:v>677.1</c:v>
                </c:pt>
                <c:pt idx="50">
                  <c:v>636.59999999999991</c:v>
                </c:pt>
                <c:pt idx="51">
                  <c:v>752.19999999999993</c:v>
                </c:pt>
                <c:pt idx="52">
                  <c:v>653.30000000000007</c:v>
                </c:pt>
                <c:pt idx="53">
                  <c:v>620.6</c:v>
                </c:pt>
                <c:pt idx="54">
                  <c:v>522.4</c:v>
                </c:pt>
                <c:pt idx="55">
                  <c:v>541.69999999999993</c:v>
                </c:pt>
                <c:pt idx="56">
                  <c:v>742.8</c:v>
                </c:pt>
                <c:pt idx="57">
                  <c:v>852.29999999999984</c:v>
                </c:pt>
                <c:pt idx="58">
                  <c:v>718.79999999999984</c:v>
                </c:pt>
                <c:pt idx="59">
                  <c:v>791.5</c:v>
                </c:pt>
                <c:pt idx="60">
                  <c:v>790.2</c:v>
                </c:pt>
                <c:pt idx="61">
                  <c:v>831.19999999999993</c:v>
                </c:pt>
                <c:pt idx="62">
                  <c:v>777.09999999999991</c:v>
                </c:pt>
                <c:pt idx="63">
                  <c:v>673.8</c:v>
                </c:pt>
                <c:pt idx="64">
                  <c:v>725.3</c:v>
                </c:pt>
                <c:pt idx="65">
                  <c:v>436.8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2-4BB2-BA5D-7EFE8A617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58816"/>
        <c:axId val="82660352"/>
      </c:barChart>
      <c:catAx>
        <c:axId val="826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60352"/>
        <c:crosses val="autoZero"/>
        <c:auto val="1"/>
        <c:lblAlgn val="ctr"/>
        <c:lblOffset val="100"/>
        <c:noMultiLvlLbl val="0"/>
      </c:catAx>
      <c:valAx>
        <c:axId val="82660352"/>
        <c:scaling>
          <c:orientation val="minMax"/>
          <c:max val="1000"/>
          <c:min val="3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265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Gando!$B$91</c:f>
              <c:strCache>
                <c:ptCount val="1"/>
                <c:pt idx="0">
                  <c:v>Mittelwert 1951 - 2018</c:v>
                </c:pt>
              </c:strCache>
            </c:strRef>
          </c:tx>
          <c:invertIfNegative val="0"/>
          <c:cat>
            <c:strRef>
              <c:f>Gando!$A$92:$A$103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Gando!$B$92:$B$103</c:f>
              <c:numCache>
                <c:formatCode>0.0</c:formatCode>
                <c:ptCount val="12"/>
                <c:pt idx="0">
                  <c:v>1.1136363636363635</c:v>
                </c:pt>
                <c:pt idx="1">
                  <c:v>1.8787878787878789</c:v>
                </c:pt>
                <c:pt idx="2">
                  <c:v>7.3378787878787879</c:v>
                </c:pt>
                <c:pt idx="3">
                  <c:v>8.3954545454545464</c:v>
                </c:pt>
                <c:pt idx="4">
                  <c:v>21.590909090909086</c:v>
                </c:pt>
                <c:pt idx="5">
                  <c:v>56.624242424242425</c:v>
                </c:pt>
                <c:pt idx="6">
                  <c:v>110.7</c:v>
                </c:pt>
                <c:pt idx="7">
                  <c:v>133.90303030303031</c:v>
                </c:pt>
                <c:pt idx="8">
                  <c:v>119.96515151515155</c:v>
                </c:pt>
                <c:pt idx="9">
                  <c:v>87.412121212121235</c:v>
                </c:pt>
                <c:pt idx="10">
                  <c:v>31.171212121212125</c:v>
                </c:pt>
                <c:pt idx="11">
                  <c:v>5.0333333333333332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9-415D-A1AE-FD2204FF0EA2}"/>
            </c:ext>
          </c:extLst>
        </c:ser>
        <c:ser>
          <c:idx val="1"/>
          <c:order val="1"/>
          <c:tx>
            <c:strRef>
              <c:f>Gando!$C$91</c:f>
              <c:strCache>
                <c:ptCount val="1"/>
                <c:pt idx="0">
                  <c:v>Mittelwert 1981 - 2010</c:v>
                </c:pt>
              </c:strCache>
            </c:strRef>
          </c:tx>
          <c:invertIfNegative val="0"/>
          <c:cat>
            <c:strRef>
              <c:f>Gando!$A$92:$A$103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Gando!$C$92:$C$103</c:f>
              <c:numCache>
                <c:formatCode>0.0</c:formatCode>
                <c:ptCount val="12"/>
                <c:pt idx="0">
                  <c:v>1.4366666666666668</c:v>
                </c:pt>
                <c:pt idx="1">
                  <c:v>3.3699999999999997</c:v>
                </c:pt>
                <c:pt idx="2">
                  <c:v>10.963333333333335</c:v>
                </c:pt>
                <c:pt idx="3">
                  <c:v>11.089999999999998</c:v>
                </c:pt>
                <c:pt idx="4">
                  <c:v>23.606666666666666</c:v>
                </c:pt>
                <c:pt idx="5">
                  <c:v>66.563333333333333</c:v>
                </c:pt>
                <c:pt idx="6">
                  <c:v>118.89333333333333</c:v>
                </c:pt>
                <c:pt idx="7">
                  <c:v>140.86666666666667</c:v>
                </c:pt>
                <c:pt idx="8">
                  <c:v>129.8233333333333</c:v>
                </c:pt>
                <c:pt idx="9">
                  <c:v>97.586666666666645</c:v>
                </c:pt>
                <c:pt idx="10">
                  <c:v>41.506666666666675</c:v>
                </c:pt>
                <c:pt idx="11">
                  <c:v>8.2166666666666668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9-415D-A1AE-FD2204FF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8736"/>
        <c:axId val="82710528"/>
      </c:barChart>
      <c:catAx>
        <c:axId val="8270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710528"/>
        <c:crosses val="autoZero"/>
        <c:auto val="1"/>
        <c:lblAlgn val="ctr"/>
        <c:lblOffset val="100"/>
        <c:noMultiLvlLbl val="0"/>
      </c:catAx>
      <c:valAx>
        <c:axId val="8271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270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Gando!$A$61</c:f>
              <c:strCache>
                <c:ptCount val="1"/>
                <c:pt idx="0">
                  <c:v>Sommertage</c:v>
                </c:pt>
              </c:strCache>
            </c:strRef>
          </c:tx>
          <c:invertIfNegative val="0"/>
          <c:trendline>
            <c:trendlineType val="poly"/>
            <c:order val="6"/>
            <c:dispRSqr val="0"/>
            <c:dispEq val="0"/>
          </c:trendline>
          <c:cat>
            <c:numRef>
              <c:f>(Gando!$E$61:$L$61,Gando!$O$61:$BT$61)</c:f>
              <c:numCache>
                <c:formatCode>General</c:formatCode>
                <c:ptCount val="66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</c:numCache>
            </c:numRef>
          </c:cat>
          <c:val>
            <c:numRef>
              <c:f>(Gando!$E$74:$L$74,Gando!$O$74:$BT$74)</c:f>
              <c:numCache>
                <c:formatCode>General</c:formatCode>
                <c:ptCount val="66"/>
                <c:pt idx="0">
                  <c:v>132</c:v>
                </c:pt>
                <c:pt idx="1">
                  <c:v>132</c:v>
                </c:pt>
                <c:pt idx="2">
                  <c:v>135</c:v>
                </c:pt>
                <c:pt idx="3">
                  <c:v>93</c:v>
                </c:pt>
                <c:pt idx="4">
                  <c:v>159</c:v>
                </c:pt>
                <c:pt idx="5">
                  <c:v>123</c:v>
                </c:pt>
                <c:pt idx="6">
                  <c:v>129</c:v>
                </c:pt>
                <c:pt idx="7">
                  <c:v>130</c:v>
                </c:pt>
                <c:pt idx="8">
                  <c:v>183</c:v>
                </c:pt>
                <c:pt idx="9">
                  <c:v>135</c:v>
                </c:pt>
                <c:pt idx="10">
                  <c:v>132</c:v>
                </c:pt>
                <c:pt idx="11">
                  <c:v>155</c:v>
                </c:pt>
                <c:pt idx="12">
                  <c:v>138</c:v>
                </c:pt>
                <c:pt idx="13">
                  <c:v>151</c:v>
                </c:pt>
                <c:pt idx="14">
                  <c:v>126</c:v>
                </c:pt>
                <c:pt idx="15">
                  <c:v>130</c:v>
                </c:pt>
                <c:pt idx="16">
                  <c:v>128</c:v>
                </c:pt>
                <c:pt idx="17">
                  <c:v>125</c:v>
                </c:pt>
                <c:pt idx="18">
                  <c:v>107</c:v>
                </c:pt>
                <c:pt idx="19">
                  <c:v>86</c:v>
                </c:pt>
                <c:pt idx="20">
                  <c:v>113</c:v>
                </c:pt>
                <c:pt idx="21">
                  <c:v>95</c:v>
                </c:pt>
                <c:pt idx="22">
                  <c:v>107</c:v>
                </c:pt>
                <c:pt idx="23">
                  <c:v>115</c:v>
                </c:pt>
                <c:pt idx="24">
                  <c:v>82</c:v>
                </c:pt>
                <c:pt idx="25">
                  <c:v>106</c:v>
                </c:pt>
                <c:pt idx="26">
                  <c:v>90</c:v>
                </c:pt>
                <c:pt idx="27">
                  <c:v>113</c:v>
                </c:pt>
                <c:pt idx="28">
                  <c:v>115</c:v>
                </c:pt>
                <c:pt idx="29">
                  <c:v>115</c:v>
                </c:pt>
                <c:pt idx="30">
                  <c:v>140</c:v>
                </c:pt>
                <c:pt idx="31">
                  <c:v>124</c:v>
                </c:pt>
                <c:pt idx="32">
                  <c:v>175</c:v>
                </c:pt>
                <c:pt idx="33">
                  <c:v>115</c:v>
                </c:pt>
                <c:pt idx="34">
                  <c:v>167</c:v>
                </c:pt>
                <c:pt idx="35">
                  <c:v>165</c:v>
                </c:pt>
                <c:pt idx="36">
                  <c:v>174</c:v>
                </c:pt>
                <c:pt idx="37">
                  <c:v>197</c:v>
                </c:pt>
                <c:pt idx="38">
                  <c:v>131</c:v>
                </c:pt>
                <c:pt idx="39">
                  <c:v>140</c:v>
                </c:pt>
                <c:pt idx="40">
                  <c:v>128</c:v>
                </c:pt>
                <c:pt idx="41">
                  <c:v>135</c:v>
                </c:pt>
                <c:pt idx="42">
                  <c:v>193</c:v>
                </c:pt>
                <c:pt idx="43">
                  <c:v>183</c:v>
                </c:pt>
                <c:pt idx="44">
                  <c:v>222</c:v>
                </c:pt>
                <c:pt idx="45">
                  <c:v>213</c:v>
                </c:pt>
                <c:pt idx="46">
                  <c:v>157</c:v>
                </c:pt>
                <c:pt idx="47">
                  <c:v>151</c:v>
                </c:pt>
                <c:pt idx="48">
                  <c:v>166</c:v>
                </c:pt>
                <c:pt idx="49">
                  <c:v>153</c:v>
                </c:pt>
                <c:pt idx="50">
                  <c:v>146</c:v>
                </c:pt>
                <c:pt idx="51">
                  <c:v>158</c:v>
                </c:pt>
                <c:pt idx="52">
                  <c:v>154</c:v>
                </c:pt>
                <c:pt idx="53">
                  <c:v>154</c:v>
                </c:pt>
                <c:pt idx="54">
                  <c:v>126</c:v>
                </c:pt>
                <c:pt idx="55">
                  <c:v>132</c:v>
                </c:pt>
                <c:pt idx="56">
                  <c:v>172</c:v>
                </c:pt>
                <c:pt idx="57">
                  <c:v>191</c:v>
                </c:pt>
                <c:pt idx="58">
                  <c:v>160</c:v>
                </c:pt>
                <c:pt idx="59">
                  <c:v>174</c:v>
                </c:pt>
                <c:pt idx="60">
                  <c:v>162</c:v>
                </c:pt>
                <c:pt idx="61">
                  <c:v>174</c:v>
                </c:pt>
                <c:pt idx="62">
                  <c:v>161</c:v>
                </c:pt>
                <c:pt idx="63">
                  <c:v>168</c:v>
                </c:pt>
                <c:pt idx="64">
                  <c:v>186</c:v>
                </c:pt>
                <c:pt idx="6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2-4B2E-BD1E-07CE0FF56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31008"/>
        <c:axId val="82732544"/>
      </c:barChart>
      <c:catAx>
        <c:axId val="8273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32544"/>
        <c:crosses val="autoZero"/>
        <c:auto val="1"/>
        <c:lblAlgn val="ctr"/>
        <c:lblOffset val="100"/>
        <c:noMultiLvlLbl val="0"/>
      </c:catAx>
      <c:valAx>
        <c:axId val="8273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3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495300</xdr:colOff>
      <xdr:row>21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4761</xdr:rowOff>
    </xdr:from>
    <xdr:to>
      <xdr:col>16</xdr:col>
      <xdr:colOff>409574</xdr:colOff>
      <xdr:row>43</xdr:row>
      <xdr:rowOff>9524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619125</xdr:colOff>
      <xdr:row>4</xdr:row>
      <xdr:rowOff>14287</xdr:rowOff>
    </xdr:from>
    <xdr:to>
      <xdr:col>22</xdr:col>
      <xdr:colOff>504825</xdr:colOff>
      <xdr:row>18</xdr:row>
      <xdr:rowOff>90487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695325</xdr:colOff>
      <xdr:row>26</xdr:row>
      <xdr:rowOff>90487</xdr:rowOff>
    </xdr:from>
    <xdr:to>
      <xdr:col>22</xdr:col>
      <xdr:colOff>695325</xdr:colOff>
      <xdr:row>40</xdr:row>
      <xdr:rowOff>166687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43</xdr:row>
      <xdr:rowOff>71436</xdr:rowOff>
    </xdr:from>
    <xdr:to>
      <xdr:col>16</xdr:col>
      <xdr:colOff>304800</xdr:colOff>
      <xdr:row>64</xdr:row>
      <xdr:rowOff>47625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638175</xdr:colOff>
      <xdr:row>48</xdr:row>
      <xdr:rowOff>80962</xdr:rowOff>
    </xdr:from>
    <xdr:to>
      <xdr:col>22</xdr:col>
      <xdr:colOff>638175</xdr:colOff>
      <xdr:row>62</xdr:row>
      <xdr:rowOff>157162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64</xdr:row>
      <xdr:rowOff>100012</xdr:rowOff>
    </xdr:from>
    <xdr:to>
      <xdr:col>16</xdr:col>
      <xdr:colOff>209550</xdr:colOff>
      <xdr:row>84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695325</xdr:colOff>
      <xdr:row>67</xdr:row>
      <xdr:rowOff>71437</xdr:rowOff>
    </xdr:from>
    <xdr:to>
      <xdr:col>22</xdr:col>
      <xdr:colOff>695325</xdr:colOff>
      <xdr:row>81</xdr:row>
      <xdr:rowOff>147637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85</xdr:row>
      <xdr:rowOff>14287</xdr:rowOff>
    </xdr:from>
    <xdr:to>
      <xdr:col>16</xdr:col>
      <xdr:colOff>314324</xdr:colOff>
      <xdr:row>105</xdr:row>
      <xdr:rowOff>161925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676275</xdr:colOff>
      <xdr:row>88</xdr:row>
      <xdr:rowOff>109537</xdr:rowOff>
    </xdr:from>
    <xdr:to>
      <xdr:col>22</xdr:col>
      <xdr:colOff>676275</xdr:colOff>
      <xdr:row>102</xdr:row>
      <xdr:rowOff>185737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106</xdr:row>
      <xdr:rowOff>42862</xdr:rowOff>
    </xdr:from>
    <xdr:to>
      <xdr:col>16</xdr:col>
      <xdr:colOff>180974</xdr:colOff>
      <xdr:row>126</xdr:row>
      <xdr:rowOff>171450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685800</xdr:colOff>
      <xdr:row>109</xdr:row>
      <xdr:rowOff>128587</xdr:rowOff>
    </xdr:from>
    <xdr:to>
      <xdr:col>22</xdr:col>
      <xdr:colOff>685800</xdr:colOff>
      <xdr:row>124</xdr:row>
      <xdr:rowOff>14287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127</xdr:row>
      <xdr:rowOff>42861</xdr:rowOff>
    </xdr:from>
    <xdr:to>
      <xdr:col>15</xdr:col>
      <xdr:colOff>485774</xdr:colOff>
      <xdr:row>147</xdr:row>
      <xdr:rowOff>142874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695325</xdr:colOff>
      <xdr:row>130</xdr:row>
      <xdr:rowOff>166687</xdr:rowOff>
    </xdr:from>
    <xdr:to>
      <xdr:col>21</xdr:col>
      <xdr:colOff>695325</xdr:colOff>
      <xdr:row>145</xdr:row>
      <xdr:rowOff>52387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147</xdr:row>
      <xdr:rowOff>176212</xdr:rowOff>
    </xdr:from>
    <xdr:to>
      <xdr:col>15</xdr:col>
      <xdr:colOff>561974</xdr:colOff>
      <xdr:row>167</xdr:row>
      <xdr:rowOff>133350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628650</xdr:colOff>
      <xdr:row>150</xdr:row>
      <xdr:rowOff>80962</xdr:rowOff>
    </xdr:from>
    <xdr:to>
      <xdr:col>21</xdr:col>
      <xdr:colOff>628650</xdr:colOff>
      <xdr:row>164</xdr:row>
      <xdr:rowOff>157162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167</xdr:row>
      <xdr:rowOff>166687</xdr:rowOff>
    </xdr:from>
    <xdr:to>
      <xdr:col>15</xdr:col>
      <xdr:colOff>200024</xdr:colOff>
      <xdr:row>187</xdr:row>
      <xdr:rowOff>161925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723900</xdr:colOff>
      <xdr:row>172</xdr:row>
      <xdr:rowOff>33337</xdr:rowOff>
    </xdr:from>
    <xdr:to>
      <xdr:col>21</xdr:col>
      <xdr:colOff>723900</xdr:colOff>
      <xdr:row>186</xdr:row>
      <xdr:rowOff>109537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188</xdr:row>
      <xdr:rowOff>23812</xdr:rowOff>
    </xdr:from>
    <xdr:to>
      <xdr:col>14</xdr:col>
      <xdr:colOff>600074</xdr:colOff>
      <xdr:row>208</xdr:row>
      <xdr:rowOff>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714375</xdr:colOff>
      <xdr:row>191</xdr:row>
      <xdr:rowOff>176212</xdr:rowOff>
    </xdr:from>
    <xdr:to>
      <xdr:col>20</xdr:col>
      <xdr:colOff>714375</xdr:colOff>
      <xdr:row>206</xdr:row>
      <xdr:rowOff>61912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10</xdr:col>
      <xdr:colOff>619124</xdr:colOff>
      <xdr:row>229</xdr:row>
      <xdr:rowOff>180974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0</xdr:colOff>
      <xdr:row>212</xdr:row>
      <xdr:rowOff>95250</xdr:rowOff>
    </xdr:from>
    <xdr:to>
      <xdr:col>17</xdr:col>
      <xdr:colOff>0</xdr:colOff>
      <xdr:row>226</xdr:row>
      <xdr:rowOff>171450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231</xdr:row>
      <xdr:rowOff>0</xdr:rowOff>
    </xdr:from>
    <xdr:to>
      <xdr:col>14</xdr:col>
      <xdr:colOff>619124</xdr:colOff>
      <xdr:row>251</xdr:row>
      <xdr:rowOff>166688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733425</xdr:colOff>
      <xdr:row>234</xdr:row>
      <xdr:rowOff>180975</xdr:rowOff>
    </xdr:from>
    <xdr:to>
      <xdr:col>20</xdr:col>
      <xdr:colOff>733425</xdr:colOff>
      <xdr:row>249</xdr:row>
      <xdr:rowOff>66675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253</xdr:row>
      <xdr:rowOff>0</xdr:rowOff>
    </xdr:from>
    <xdr:to>
      <xdr:col>12</xdr:col>
      <xdr:colOff>0</xdr:colOff>
      <xdr:row>267</xdr:row>
      <xdr:rowOff>76200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268</xdr:row>
      <xdr:rowOff>23812</xdr:rowOff>
    </xdr:from>
    <xdr:to>
      <xdr:col>16</xdr:col>
      <xdr:colOff>676274</xdr:colOff>
      <xdr:row>287</xdr:row>
      <xdr:rowOff>171450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16</xdr:col>
      <xdr:colOff>742950</xdr:colOff>
      <xdr:row>273</xdr:row>
      <xdr:rowOff>61912</xdr:rowOff>
    </xdr:from>
    <xdr:to>
      <xdr:col>22</xdr:col>
      <xdr:colOff>742950</xdr:colOff>
      <xdr:row>287</xdr:row>
      <xdr:rowOff>138112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288</xdr:row>
      <xdr:rowOff>61911</xdr:rowOff>
    </xdr:from>
    <xdr:to>
      <xdr:col>17</xdr:col>
      <xdr:colOff>104774</xdr:colOff>
      <xdr:row>307</xdr:row>
      <xdr:rowOff>161924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pp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A1" t="str">
            <v>Windricht-ung (Grad)</v>
          </cell>
          <cell r="B1" t="str">
            <v>Mittelwert 1980 - 2014</v>
          </cell>
          <cell r="C1" t="str">
            <v>Mittelwert 1981 - 2010</v>
          </cell>
        </row>
        <row r="2">
          <cell r="A2" t="str">
            <v>Januar</v>
          </cell>
          <cell r="B2">
            <v>26.457142857142856</v>
          </cell>
          <cell r="C2">
            <v>19.633333333333333</v>
          </cell>
        </row>
        <row r="3">
          <cell r="A3" t="str">
            <v>Februar</v>
          </cell>
          <cell r="B3">
            <v>23.857142857142858</v>
          </cell>
          <cell r="C3">
            <v>18.766666666666666</v>
          </cell>
        </row>
        <row r="4">
          <cell r="A4" t="str">
            <v>März</v>
          </cell>
          <cell r="B4">
            <v>24.085714285714285</v>
          </cell>
          <cell r="C4">
            <v>16.5</v>
          </cell>
        </row>
        <row r="5">
          <cell r="A5" t="str">
            <v>April</v>
          </cell>
          <cell r="B5">
            <v>22.457142857142856</v>
          </cell>
          <cell r="C5">
            <v>15.033333333333333</v>
          </cell>
        </row>
        <row r="6">
          <cell r="A6" t="str">
            <v>Mai</v>
          </cell>
          <cell r="B6">
            <v>19.62857142857143</v>
          </cell>
          <cell r="C6">
            <v>13.666666666666666</v>
          </cell>
        </row>
        <row r="7">
          <cell r="A7" t="str">
            <v>Juni</v>
          </cell>
          <cell r="B7">
            <v>16.314285714285713</v>
          </cell>
          <cell r="C7">
            <v>12.8</v>
          </cell>
        </row>
        <row r="8">
          <cell r="A8" t="str">
            <v>Juli</v>
          </cell>
          <cell r="B8">
            <v>14.8</v>
          </cell>
          <cell r="C8">
            <v>11.666666666666666</v>
          </cell>
        </row>
        <row r="9">
          <cell r="A9" t="str">
            <v>August</v>
          </cell>
          <cell r="B9">
            <v>15.942857142857143</v>
          </cell>
          <cell r="C9">
            <v>12.166666666666666</v>
          </cell>
        </row>
        <row r="10">
          <cell r="A10" t="str">
            <v>September</v>
          </cell>
          <cell r="B10">
            <v>16.057142857142857</v>
          </cell>
          <cell r="C10">
            <v>12.7</v>
          </cell>
        </row>
        <row r="11">
          <cell r="A11" t="str">
            <v>Oktober</v>
          </cell>
          <cell r="B11">
            <v>20.742857142857144</v>
          </cell>
          <cell r="C11">
            <v>14.366666666666667</v>
          </cell>
        </row>
        <row r="12">
          <cell r="A12" t="str">
            <v>November</v>
          </cell>
          <cell r="B12">
            <v>24.485714285714284</v>
          </cell>
          <cell r="C12">
            <v>18.833333333333332</v>
          </cell>
        </row>
        <row r="13">
          <cell r="A13" t="str">
            <v>Dezember</v>
          </cell>
          <cell r="B13">
            <v>26.62857142857143</v>
          </cell>
          <cell r="C13">
            <v>21.733333333333334</v>
          </cell>
        </row>
        <row r="17">
          <cell r="A17" t="str">
            <v>Januar</v>
          </cell>
        </row>
        <row r="18">
          <cell r="A18" t="str">
            <v>Februar</v>
          </cell>
        </row>
        <row r="19">
          <cell r="A19" t="str">
            <v>März</v>
          </cell>
        </row>
        <row r="20">
          <cell r="A20" t="str">
            <v>April</v>
          </cell>
        </row>
        <row r="21">
          <cell r="A21" t="str">
            <v>Mai</v>
          </cell>
        </row>
        <row r="22">
          <cell r="A22" t="str">
            <v>Juni</v>
          </cell>
        </row>
        <row r="23">
          <cell r="A23" t="str">
            <v>Juli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Oktober</v>
          </cell>
        </row>
        <row r="27">
          <cell r="A27" t="str">
            <v>November</v>
          </cell>
        </row>
        <row r="28">
          <cell r="A28" t="str">
            <v>Dezember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624"/>
  <sheetViews>
    <sheetView tabSelected="1" zoomScale="80" zoomScaleNormal="80" workbookViewId="0">
      <pane xSplit="4" topLeftCell="BR1" activePane="topRight" state="frozen"/>
      <selection pane="topRight" activeCell="BU13" sqref="BU13"/>
    </sheetView>
  </sheetViews>
  <sheetFormatPr baseColWidth="10" defaultRowHeight="15" x14ac:dyDescent="0.25"/>
  <cols>
    <col min="1" max="1" width="14" customWidth="1"/>
    <col min="2" max="2" width="11.42578125" customWidth="1"/>
    <col min="4" max="4" width="12.85546875" customWidth="1"/>
    <col min="5" max="111" width="7.140625" customWidth="1"/>
  </cols>
  <sheetData>
    <row r="1" spans="1:81" s="29" customFormat="1" ht="30" customHeight="1" thickBot="1" x14ac:dyDescent="0.3">
      <c r="A1" s="28" t="s">
        <v>165</v>
      </c>
      <c r="B1" s="28" t="s">
        <v>166</v>
      </c>
      <c r="C1" s="28" t="s">
        <v>13</v>
      </c>
      <c r="D1" s="28" t="s">
        <v>14</v>
      </c>
      <c r="E1" s="29">
        <v>1951</v>
      </c>
      <c r="F1" s="29">
        <v>1952</v>
      </c>
      <c r="G1" s="29">
        <v>1953</v>
      </c>
      <c r="H1" s="29">
        <v>1954</v>
      </c>
      <c r="I1" s="29">
        <v>1955</v>
      </c>
      <c r="J1" s="29">
        <v>1956</v>
      </c>
      <c r="K1" s="29">
        <v>1957</v>
      </c>
      <c r="L1" s="29">
        <v>1958</v>
      </c>
      <c r="M1" s="29">
        <v>1959</v>
      </c>
      <c r="N1" s="29">
        <v>1960</v>
      </c>
      <c r="O1" s="29">
        <v>1961</v>
      </c>
      <c r="P1" s="29">
        <v>1962</v>
      </c>
      <c r="Q1" s="29">
        <v>1963</v>
      </c>
      <c r="R1" s="29">
        <v>1964</v>
      </c>
      <c r="S1" s="29">
        <v>1965</v>
      </c>
      <c r="T1" s="29">
        <v>1966</v>
      </c>
      <c r="U1" s="29">
        <v>1967</v>
      </c>
      <c r="V1" s="29">
        <v>1968</v>
      </c>
      <c r="W1" s="29">
        <v>1969</v>
      </c>
      <c r="X1" s="29">
        <v>1970</v>
      </c>
      <c r="Y1" s="29">
        <v>1971</v>
      </c>
      <c r="Z1" s="29">
        <v>1972</v>
      </c>
      <c r="AA1" s="29">
        <v>1973</v>
      </c>
      <c r="AB1" s="29">
        <v>1974</v>
      </c>
      <c r="AC1" s="29">
        <v>1975</v>
      </c>
      <c r="AD1" s="29">
        <v>1976</v>
      </c>
      <c r="AE1" s="29">
        <v>1977</v>
      </c>
      <c r="AF1" s="29">
        <v>1978</v>
      </c>
      <c r="AG1" s="29">
        <v>1979</v>
      </c>
      <c r="AH1" s="29">
        <v>1980</v>
      </c>
      <c r="AI1" s="29">
        <v>1981</v>
      </c>
      <c r="AJ1" s="29">
        <v>1982</v>
      </c>
      <c r="AK1" s="29">
        <v>1983</v>
      </c>
      <c r="AL1" s="29">
        <v>1984</v>
      </c>
      <c r="AM1" s="29">
        <v>1985</v>
      </c>
      <c r="AN1" s="29">
        <v>1986</v>
      </c>
      <c r="AO1" s="29">
        <v>1987</v>
      </c>
      <c r="AP1" s="29">
        <v>1988</v>
      </c>
      <c r="AQ1" s="29">
        <v>1989</v>
      </c>
      <c r="AR1" s="29">
        <v>1990</v>
      </c>
      <c r="AS1" s="29">
        <v>1991</v>
      </c>
      <c r="AT1" s="29">
        <v>1992</v>
      </c>
      <c r="AU1" s="29">
        <v>1993</v>
      </c>
      <c r="AV1" s="29">
        <v>1994</v>
      </c>
      <c r="AW1" s="29">
        <v>1995</v>
      </c>
      <c r="AX1" s="29">
        <v>1996</v>
      </c>
      <c r="AY1" s="29">
        <v>1997</v>
      </c>
      <c r="AZ1" s="29">
        <v>1998</v>
      </c>
      <c r="BA1" s="29">
        <v>1999</v>
      </c>
      <c r="BB1" s="29">
        <v>2000</v>
      </c>
      <c r="BC1" s="29">
        <v>2001</v>
      </c>
      <c r="BD1" s="29">
        <v>2002</v>
      </c>
      <c r="BE1" s="29">
        <v>2003</v>
      </c>
      <c r="BF1" s="29">
        <v>2004</v>
      </c>
      <c r="BG1" s="29">
        <v>2005</v>
      </c>
      <c r="BH1" s="29">
        <v>2006</v>
      </c>
      <c r="BI1" s="29">
        <v>2007</v>
      </c>
      <c r="BJ1" s="29">
        <v>2008</v>
      </c>
      <c r="BK1" s="29">
        <v>2009</v>
      </c>
      <c r="BL1" s="29">
        <v>2010</v>
      </c>
      <c r="BM1" s="29">
        <v>2011</v>
      </c>
      <c r="BN1" s="29">
        <v>2012</v>
      </c>
      <c r="BO1" s="29">
        <v>2013</v>
      </c>
      <c r="BP1" s="29">
        <v>2014</v>
      </c>
      <c r="BQ1" s="29">
        <v>2015</v>
      </c>
      <c r="BR1" s="29">
        <v>2016</v>
      </c>
      <c r="BS1" s="29">
        <v>2017</v>
      </c>
      <c r="BT1" s="29">
        <v>2018</v>
      </c>
      <c r="BU1" s="29">
        <v>2019</v>
      </c>
    </row>
    <row r="2" spans="1:81" x14ac:dyDescent="0.25">
      <c r="A2" s="1" t="s">
        <v>0</v>
      </c>
      <c r="B2" s="2">
        <f>AVERAGE(E2:BT2)</f>
        <v>17.663636363636357</v>
      </c>
      <c r="C2" s="2">
        <f>AVERAGE(AI2:BL2)</f>
        <v>17.903333333333332</v>
      </c>
      <c r="D2" s="4" t="s">
        <v>75</v>
      </c>
      <c r="E2" s="2">
        <v>16.399999999999999</v>
      </c>
      <c r="F2" s="2">
        <v>16.3</v>
      </c>
      <c r="G2" s="2">
        <v>17.7</v>
      </c>
      <c r="H2" s="2">
        <v>16.2</v>
      </c>
      <c r="I2" s="2">
        <v>17.8</v>
      </c>
      <c r="J2" s="2">
        <v>17.100000000000001</v>
      </c>
      <c r="K2" s="2">
        <v>15.3</v>
      </c>
      <c r="L2" s="2">
        <v>16.7</v>
      </c>
      <c r="M2" s="2" t="s">
        <v>15</v>
      </c>
      <c r="N2" s="2" t="s">
        <v>15</v>
      </c>
      <c r="O2" s="2">
        <v>17.100000000000001</v>
      </c>
      <c r="P2" s="2">
        <v>18.100000000000001</v>
      </c>
      <c r="Q2" s="2">
        <v>17.5</v>
      </c>
      <c r="R2" s="2">
        <v>17.3</v>
      </c>
      <c r="S2" s="2">
        <v>16.2</v>
      </c>
      <c r="T2" s="2">
        <v>17.5</v>
      </c>
      <c r="U2" s="2">
        <v>17.3</v>
      </c>
      <c r="V2" s="2">
        <v>16.899999999999999</v>
      </c>
      <c r="W2" s="2">
        <v>18.600000000000001</v>
      </c>
      <c r="X2" s="2">
        <v>18.5</v>
      </c>
      <c r="Y2" s="2">
        <v>17.600000000000001</v>
      </c>
      <c r="Z2" s="2">
        <v>16.899999999999999</v>
      </c>
      <c r="AA2" s="2">
        <v>16.5</v>
      </c>
      <c r="AB2" s="2">
        <v>17.2</v>
      </c>
      <c r="AC2" s="2">
        <v>17.2</v>
      </c>
      <c r="AD2" s="2">
        <v>16.5</v>
      </c>
      <c r="AE2" s="2">
        <v>17.7</v>
      </c>
      <c r="AF2" s="2">
        <v>17.2</v>
      </c>
      <c r="AG2" s="2">
        <v>18.899999999999999</v>
      </c>
      <c r="AH2" s="2">
        <v>17.2</v>
      </c>
      <c r="AI2" s="2">
        <v>17.2</v>
      </c>
      <c r="AJ2" s="2">
        <v>18.3</v>
      </c>
      <c r="AK2" s="2">
        <v>17.2</v>
      </c>
      <c r="AL2" s="2">
        <v>18.100000000000001</v>
      </c>
      <c r="AM2" s="2">
        <v>17.399999999999999</v>
      </c>
      <c r="AN2" s="2">
        <v>17.899999999999999</v>
      </c>
      <c r="AO2" s="2">
        <v>17.899999999999999</v>
      </c>
      <c r="AP2" s="2">
        <v>17.600000000000001</v>
      </c>
      <c r="AQ2" s="2">
        <v>17.399999999999999</v>
      </c>
      <c r="AR2" s="2">
        <v>17.399999999999999</v>
      </c>
      <c r="AS2" s="2">
        <v>17.8</v>
      </c>
      <c r="AT2" s="2">
        <v>17.399999999999999</v>
      </c>
      <c r="AU2" s="2">
        <v>17.100000000000001</v>
      </c>
      <c r="AV2" s="2">
        <v>16.8</v>
      </c>
      <c r="AW2" s="2">
        <v>18.3</v>
      </c>
      <c r="AX2" s="2">
        <v>19.3</v>
      </c>
      <c r="AY2" s="2">
        <v>18.600000000000001</v>
      </c>
      <c r="AZ2" s="2">
        <v>20</v>
      </c>
      <c r="BA2" s="2">
        <v>18.5</v>
      </c>
      <c r="BB2" s="2">
        <v>17.3</v>
      </c>
      <c r="BC2" s="2">
        <v>19.2</v>
      </c>
      <c r="BD2" s="2">
        <v>18.8</v>
      </c>
      <c r="BE2" s="2">
        <v>17.899999999999999</v>
      </c>
      <c r="BF2" s="2">
        <v>17.899999999999999</v>
      </c>
      <c r="BG2" s="2">
        <v>17</v>
      </c>
      <c r="BH2" s="2">
        <v>16.5</v>
      </c>
      <c r="BI2" s="2">
        <v>17.7</v>
      </c>
      <c r="BJ2" s="2">
        <v>18.3</v>
      </c>
      <c r="BK2" s="2">
        <v>17</v>
      </c>
      <c r="BL2" s="2">
        <v>19.3</v>
      </c>
      <c r="BM2" s="2">
        <v>18.8</v>
      </c>
      <c r="BN2" s="2">
        <v>18</v>
      </c>
      <c r="BO2" s="2">
        <v>18.2</v>
      </c>
      <c r="BP2" s="2">
        <v>18.5</v>
      </c>
      <c r="BQ2" s="6">
        <v>18.8</v>
      </c>
      <c r="BR2" s="2">
        <v>20</v>
      </c>
      <c r="BS2" s="2">
        <v>17.5</v>
      </c>
      <c r="BT2" s="2">
        <v>17.5</v>
      </c>
      <c r="BU2" s="2">
        <v>17.3</v>
      </c>
      <c r="BV2" s="2"/>
      <c r="BW2" s="2"/>
      <c r="BX2" s="2"/>
      <c r="BY2" s="2"/>
      <c r="BZ2" s="2"/>
      <c r="CA2" s="2"/>
      <c r="CB2" s="2"/>
      <c r="CC2" s="2"/>
    </row>
    <row r="3" spans="1:81" x14ac:dyDescent="0.25">
      <c r="A3" s="1" t="s">
        <v>1</v>
      </c>
      <c r="B3" s="2">
        <f t="shared" ref="B3:B14" si="0">AVERAGE(E3:BT3)</f>
        <v>17.718181818181815</v>
      </c>
      <c r="C3" s="2">
        <f t="shared" ref="C3:C14" si="1">AVERAGE(AI3:BL3)</f>
        <v>18.073333333333331</v>
      </c>
      <c r="D3" s="4" t="s">
        <v>73</v>
      </c>
      <c r="E3" s="2">
        <v>15.8</v>
      </c>
      <c r="F3" s="2">
        <v>16.100000000000001</v>
      </c>
      <c r="G3" s="2">
        <v>16.399999999999999</v>
      </c>
      <c r="H3" s="2">
        <v>15.7</v>
      </c>
      <c r="I3" s="2">
        <v>18</v>
      </c>
      <c r="J3" s="2">
        <v>17</v>
      </c>
      <c r="K3" s="2">
        <v>16.899999999999999</v>
      </c>
      <c r="L3" s="2">
        <v>17.600000000000001</v>
      </c>
      <c r="M3" s="2" t="s">
        <v>15</v>
      </c>
      <c r="N3" s="2" t="s">
        <v>15</v>
      </c>
      <c r="O3" s="2">
        <v>18.399999999999999</v>
      </c>
      <c r="P3" s="2">
        <v>17.3</v>
      </c>
      <c r="Q3" s="2">
        <v>17.600000000000001</v>
      </c>
      <c r="R3" s="2">
        <v>17.3</v>
      </c>
      <c r="S3" s="2">
        <v>15.7</v>
      </c>
      <c r="T3" s="2">
        <v>18.3</v>
      </c>
      <c r="U3" s="2">
        <v>17.8</v>
      </c>
      <c r="V3" s="2">
        <v>17</v>
      </c>
      <c r="W3" s="2">
        <v>18.600000000000001</v>
      </c>
      <c r="X3" s="2">
        <v>17.7</v>
      </c>
      <c r="Y3" s="2">
        <v>17</v>
      </c>
      <c r="Z3" s="2">
        <v>16.600000000000001</v>
      </c>
      <c r="AA3" s="2">
        <v>16.899999999999999</v>
      </c>
      <c r="AB3" s="2">
        <v>17.600000000000001</v>
      </c>
      <c r="AC3" s="2">
        <v>17.2</v>
      </c>
      <c r="AD3" s="2">
        <v>17.399999999999999</v>
      </c>
      <c r="AE3" s="2">
        <v>17.600000000000001</v>
      </c>
      <c r="AF3" s="2">
        <v>18.399999999999999</v>
      </c>
      <c r="AG3" s="2">
        <v>18.399999999999999</v>
      </c>
      <c r="AH3" s="2">
        <v>17.600000000000001</v>
      </c>
      <c r="AI3" s="2">
        <v>16.7</v>
      </c>
      <c r="AJ3" s="2">
        <v>17.8</v>
      </c>
      <c r="AK3" s="2">
        <v>17.600000000000001</v>
      </c>
      <c r="AL3" s="2">
        <v>17.5</v>
      </c>
      <c r="AM3" s="2">
        <v>18</v>
      </c>
      <c r="AN3" s="2">
        <v>17.2</v>
      </c>
      <c r="AO3" s="2">
        <v>17.8</v>
      </c>
      <c r="AP3" s="2">
        <v>17.399999999999999</v>
      </c>
      <c r="AQ3" s="2">
        <v>17.8</v>
      </c>
      <c r="AR3" s="2">
        <v>19.5</v>
      </c>
      <c r="AS3" s="2">
        <v>17.2</v>
      </c>
      <c r="AT3" s="2">
        <v>17.3</v>
      </c>
      <c r="AU3" s="2">
        <v>17.5</v>
      </c>
      <c r="AV3" s="2">
        <v>17.2</v>
      </c>
      <c r="AW3" s="2">
        <v>18.600000000000001</v>
      </c>
      <c r="AX3" s="2">
        <v>18.3</v>
      </c>
      <c r="AY3" s="2">
        <v>20.2</v>
      </c>
      <c r="AZ3" s="2">
        <v>21.1</v>
      </c>
      <c r="BA3" s="2">
        <v>18.399999999999999</v>
      </c>
      <c r="BB3" s="2">
        <v>18.7</v>
      </c>
      <c r="BC3" s="2">
        <v>18.899999999999999</v>
      </c>
      <c r="BD3" s="2">
        <v>19</v>
      </c>
      <c r="BE3" s="2">
        <v>17.600000000000001</v>
      </c>
      <c r="BF3" s="2">
        <v>18.5</v>
      </c>
      <c r="BG3" s="2">
        <v>16.3</v>
      </c>
      <c r="BH3" s="2">
        <v>17</v>
      </c>
      <c r="BI3" s="2">
        <v>18</v>
      </c>
      <c r="BJ3" s="2">
        <v>18.5</v>
      </c>
      <c r="BK3" s="2">
        <v>16.3</v>
      </c>
      <c r="BL3" s="2">
        <v>20.3</v>
      </c>
      <c r="BM3" s="2">
        <v>18.399999999999999</v>
      </c>
      <c r="BN3" s="2">
        <v>17</v>
      </c>
      <c r="BO3" s="2">
        <v>18.600000000000001</v>
      </c>
      <c r="BP3" s="2">
        <v>18.100000000000001</v>
      </c>
      <c r="BQ3" s="6">
        <v>17.7</v>
      </c>
      <c r="BR3" s="2">
        <v>18.899999999999999</v>
      </c>
      <c r="BS3" s="2">
        <v>18.100000000000001</v>
      </c>
      <c r="BT3" s="2">
        <v>16.5</v>
      </c>
      <c r="BU3" s="2">
        <v>18.399999999999999</v>
      </c>
      <c r="BV3" s="2"/>
      <c r="BW3" s="2"/>
      <c r="BX3" s="2"/>
      <c r="BY3" s="2"/>
      <c r="BZ3" s="2"/>
      <c r="CA3" s="2"/>
      <c r="CB3" s="2"/>
      <c r="CC3" s="2"/>
    </row>
    <row r="4" spans="1:81" x14ac:dyDescent="0.25">
      <c r="A4" s="1" t="s">
        <v>2</v>
      </c>
      <c r="B4" s="2">
        <f t="shared" si="0"/>
        <v>18.54545454545455</v>
      </c>
      <c r="C4" s="2">
        <f t="shared" si="1"/>
        <v>18.98</v>
      </c>
      <c r="D4" s="4" t="s">
        <v>72</v>
      </c>
      <c r="E4" s="2">
        <v>18</v>
      </c>
      <c r="F4" s="2">
        <v>18.3</v>
      </c>
      <c r="G4" s="2">
        <v>17.3</v>
      </c>
      <c r="H4" s="2">
        <v>17</v>
      </c>
      <c r="I4" s="2">
        <v>17.399999999999999</v>
      </c>
      <c r="J4" s="2">
        <v>17</v>
      </c>
      <c r="K4" s="2">
        <v>18.100000000000001</v>
      </c>
      <c r="L4" s="2">
        <v>17.8</v>
      </c>
      <c r="M4" s="2" t="s">
        <v>15</v>
      </c>
      <c r="N4" s="2" t="s">
        <v>15</v>
      </c>
      <c r="O4" s="2">
        <v>19.399999999999999</v>
      </c>
      <c r="P4" s="2">
        <v>18.5</v>
      </c>
      <c r="Q4" s="2">
        <v>18.600000000000001</v>
      </c>
      <c r="R4" s="2">
        <v>18.600000000000001</v>
      </c>
      <c r="S4" s="2">
        <v>18.600000000000001</v>
      </c>
      <c r="T4" s="2">
        <v>18.600000000000001</v>
      </c>
      <c r="U4" s="2">
        <v>19.7</v>
      </c>
      <c r="V4" s="2">
        <v>16.8</v>
      </c>
      <c r="W4" s="2">
        <v>18.899999999999999</v>
      </c>
      <c r="X4" s="2">
        <v>17.899999999999999</v>
      </c>
      <c r="Y4" s="2">
        <v>17</v>
      </c>
      <c r="Z4" s="2">
        <v>16.7</v>
      </c>
      <c r="AA4" s="2">
        <v>18</v>
      </c>
      <c r="AB4" s="2">
        <v>17.600000000000001</v>
      </c>
      <c r="AC4" s="2">
        <v>17.899999999999999</v>
      </c>
      <c r="AD4" s="2">
        <v>17.100000000000001</v>
      </c>
      <c r="AE4" s="2">
        <v>18.899999999999999</v>
      </c>
      <c r="AF4" s="2">
        <v>18.100000000000001</v>
      </c>
      <c r="AG4" s="2">
        <v>17.7</v>
      </c>
      <c r="AH4" s="2">
        <v>18.399999999999999</v>
      </c>
      <c r="AI4" s="2">
        <v>19.100000000000001</v>
      </c>
      <c r="AJ4" s="2">
        <v>18.100000000000001</v>
      </c>
      <c r="AK4" s="2">
        <v>19</v>
      </c>
      <c r="AL4" s="2">
        <v>18.2</v>
      </c>
      <c r="AM4" s="2">
        <v>18.600000000000001</v>
      </c>
      <c r="AN4" s="2">
        <v>17.899999999999999</v>
      </c>
      <c r="AO4" s="2">
        <v>19.8</v>
      </c>
      <c r="AP4" s="2">
        <v>18.5</v>
      </c>
      <c r="AQ4" s="2">
        <v>19.100000000000001</v>
      </c>
      <c r="AR4" s="2">
        <v>20.5</v>
      </c>
      <c r="AS4" s="2">
        <v>18.2</v>
      </c>
      <c r="AT4" s="2">
        <v>18.7</v>
      </c>
      <c r="AU4" s="2">
        <v>18.2</v>
      </c>
      <c r="AV4" s="2">
        <v>17.600000000000001</v>
      </c>
      <c r="AW4" s="2">
        <v>18.899999999999999</v>
      </c>
      <c r="AX4" s="2">
        <v>18.7</v>
      </c>
      <c r="AY4" s="2">
        <v>20.7</v>
      </c>
      <c r="AZ4" s="2">
        <v>21.5</v>
      </c>
      <c r="BA4" s="2">
        <v>19.2</v>
      </c>
      <c r="BB4" s="2">
        <v>19.600000000000001</v>
      </c>
      <c r="BC4" s="2">
        <v>20.5</v>
      </c>
      <c r="BD4" s="2">
        <v>19.600000000000001</v>
      </c>
      <c r="BE4" s="2">
        <v>18.7</v>
      </c>
      <c r="BF4" s="2">
        <v>19.2</v>
      </c>
      <c r="BG4" s="2">
        <v>18.3</v>
      </c>
      <c r="BH4" s="2">
        <v>17.899999999999999</v>
      </c>
      <c r="BI4" s="2">
        <v>18.100000000000001</v>
      </c>
      <c r="BJ4" s="2">
        <v>18.899999999999999</v>
      </c>
      <c r="BK4" s="2">
        <v>18.5</v>
      </c>
      <c r="BL4" s="2">
        <v>19.600000000000001</v>
      </c>
      <c r="BM4" s="2">
        <v>18.399999999999999</v>
      </c>
      <c r="BN4" s="2">
        <v>18.7</v>
      </c>
      <c r="BO4" s="2">
        <v>19.8</v>
      </c>
      <c r="BP4" s="2">
        <v>19</v>
      </c>
      <c r="BQ4" s="6">
        <v>18.8</v>
      </c>
      <c r="BR4" s="2">
        <v>18.600000000000001</v>
      </c>
      <c r="BS4" s="2">
        <v>18.7</v>
      </c>
      <c r="BT4" s="2">
        <v>18.7</v>
      </c>
      <c r="BU4" s="2">
        <v>18</v>
      </c>
      <c r="BV4" s="2"/>
      <c r="BW4" s="2"/>
      <c r="BX4" s="2"/>
      <c r="BY4" s="2"/>
      <c r="BZ4" s="2"/>
      <c r="CA4" s="2"/>
      <c r="CB4" s="2"/>
      <c r="CC4" s="2"/>
    </row>
    <row r="5" spans="1:81" x14ac:dyDescent="0.25">
      <c r="A5" s="1" t="s">
        <v>3</v>
      </c>
      <c r="B5" s="2">
        <f t="shared" si="0"/>
        <v>19.048484848484851</v>
      </c>
      <c r="C5" s="2">
        <f t="shared" si="1"/>
        <v>19.403333333333329</v>
      </c>
      <c r="D5" s="4" t="s">
        <v>73</v>
      </c>
      <c r="E5" s="2">
        <v>18.3</v>
      </c>
      <c r="F5" s="2">
        <v>18</v>
      </c>
      <c r="G5" s="2">
        <v>18.600000000000001</v>
      </c>
      <c r="H5" s="2">
        <v>17.100000000000001</v>
      </c>
      <c r="I5" s="2">
        <v>19.2</v>
      </c>
      <c r="J5" s="2">
        <v>17.3</v>
      </c>
      <c r="K5" s="2">
        <v>18.600000000000001</v>
      </c>
      <c r="L5" s="2">
        <v>18.5</v>
      </c>
      <c r="M5" s="2" t="s">
        <v>15</v>
      </c>
      <c r="N5" s="2" t="s">
        <v>15</v>
      </c>
      <c r="O5" s="2">
        <v>20.100000000000001</v>
      </c>
      <c r="P5" s="2">
        <v>19</v>
      </c>
      <c r="Q5" s="2">
        <v>19.399999999999999</v>
      </c>
      <c r="R5" s="2">
        <v>18.7</v>
      </c>
      <c r="S5" s="2">
        <v>18.899999999999999</v>
      </c>
      <c r="T5" s="2">
        <v>20.100000000000001</v>
      </c>
      <c r="U5" s="2">
        <v>18</v>
      </c>
      <c r="V5" s="2">
        <v>18.2</v>
      </c>
      <c r="W5" s="2">
        <v>18.5</v>
      </c>
      <c r="X5" s="2">
        <v>19.100000000000001</v>
      </c>
      <c r="Y5" s="2">
        <v>17.5</v>
      </c>
      <c r="Z5" s="2">
        <v>17.899999999999999</v>
      </c>
      <c r="AA5" s="2">
        <v>18.8</v>
      </c>
      <c r="AB5" s="2">
        <v>17.5</v>
      </c>
      <c r="AC5" s="2">
        <v>18</v>
      </c>
      <c r="AD5" s="2">
        <v>17.600000000000001</v>
      </c>
      <c r="AE5" s="2">
        <v>19.399999999999999</v>
      </c>
      <c r="AF5" s="2">
        <v>18.2</v>
      </c>
      <c r="AG5" s="2">
        <v>19</v>
      </c>
      <c r="AH5" s="2">
        <v>18.8</v>
      </c>
      <c r="AI5" s="2">
        <v>18.100000000000001</v>
      </c>
      <c r="AJ5" s="2">
        <v>18.899999999999999</v>
      </c>
      <c r="AK5" s="2">
        <v>19.399999999999999</v>
      </c>
      <c r="AL5" s="2">
        <v>19.5</v>
      </c>
      <c r="AM5" s="2">
        <v>19</v>
      </c>
      <c r="AN5" s="2">
        <v>17.8</v>
      </c>
      <c r="AO5" s="2">
        <v>20.2</v>
      </c>
      <c r="AP5" s="2">
        <v>19</v>
      </c>
      <c r="AQ5" s="2">
        <v>18.399999999999999</v>
      </c>
      <c r="AR5" s="2">
        <v>18.600000000000001</v>
      </c>
      <c r="AS5" s="2">
        <v>18.3</v>
      </c>
      <c r="AT5" s="2">
        <v>19.600000000000001</v>
      </c>
      <c r="AU5" s="2">
        <v>19</v>
      </c>
      <c r="AV5" s="2">
        <v>18.7</v>
      </c>
      <c r="AW5" s="2">
        <v>20.100000000000001</v>
      </c>
      <c r="AX5" s="2">
        <v>19.8</v>
      </c>
      <c r="AY5" s="2">
        <v>20.7</v>
      </c>
      <c r="AZ5" s="2">
        <v>20.7</v>
      </c>
      <c r="BA5" s="2">
        <v>20.6</v>
      </c>
      <c r="BB5" s="2">
        <v>19.2</v>
      </c>
      <c r="BC5" s="2">
        <v>19.899999999999999</v>
      </c>
      <c r="BD5" s="2">
        <v>20.3</v>
      </c>
      <c r="BE5" s="2">
        <v>19.2</v>
      </c>
      <c r="BF5" s="2">
        <v>18.7</v>
      </c>
      <c r="BG5" s="2">
        <v>19.5</v>
      </c>
      <c r="BH5" s="2">
        <v>19.399999999999999</v>
      </c>
      <c r="BI5" s="2">
        <v>18.399999999999999</v>
      </c>
      <c r="BJ5" s="2">
        <v>21.3</v>
      </c>
      <c r="BK5" s="2">
        <v>18.8</v>
      </c>
      <c r="BL5" s="2">
        <v>21</v>
      </c>
      <c r="BM5" s="2">
        <v>19.8</v>
      </c>
      <c r="BN5" s="2">
        <v>17.399999999999999</v>
      </c>
      <c r="BO5" s="2">
        <v>21</v>
      </c>
      <c r="BP5" s="2">
        <v>20.5</v>
      </c>
      <c r="BQ5" s="6">
        <v>19.100000000000001</v>
      </c>
      <c r="BR5" s="2">
        <v>19.8</v>
      </c>
      <c r="BS5" s="2">
        <v>20.7</v>
      </c>
      <c r="BT5" s="2">
        <v>18.5</v>
      </c>
      <c r="BU5" s="2">
        <v>18</v>
      </c>
      <c r="BV5" s="2"/>
      <c r="BW5" s="2"/>
      <c r="BX5" s="2"/>
      <c r="BY5" s="2"/>
      <c r="BZ5" s="2"/>
      <c r="CA5" s="2"/>
      <c r="CB5" s="2"/>
      <c r="CC5" s="2"/>
    </row>
    <row r="6" spans="1:81" x14ac:dyDescent="0.25">
      <c r="A6" s="1" t="s">
        <v>4</v>
      </c>
      <c r="B6" s="2">
        <f t="shared" si="0"/>
        <v>20.295454545454547</v>
      </c>
      <c r="C6" s="2">
        <f t="shared" si="1"/>
        <v>20.426666666666669</v>
      </c>
      <c r="D6" s="4" t="s">
        <v>104</v>
      </c>
      <c r="E6" s="2">
        <v>19</v>
      </c>
      <c r="F6" s="2">
        <v>19.3</v>
      </c>
      <c r="G6" s="2">
        <v>20.7</v>
      </c>
      <c r="H6" s="2">
        <v>19.100000000000001</v>
      </c>
      <c r="I6" s="2">
        <v>21.8</v>
      </c>
      <c r="J6" s="2">
        <v>19.5</v>
      </c>
      <c r="K6" s="2">
        <v>19.2</v>
      </c>
      <c r="L6" s="2">
        <v>21.1</v>
      </c>
      <c r="M6" s="2" t="s">
        <v>15</v>
      </c>
      <c r="N6" s="2" t="s">
        <v>15</v>
      </c>
      <c r="O6" s="2">
        <v>21.3</v>
      </c>
      <c r="P6" s="2">
        <v>20.100000000000001</v>
      </c>
      <c r="Q6" s="2">
        <v>19.2</v>
      </c>
      <c r="R6" s="2">
        <v>21.3</v>
      </c>
      <c r="S6" s="2">
        <v>21</v>
      </c>
      <c r="T6" s="2">
        <v>20.8</v>
      </c>
      <c r="U6" s="2">
        <v>19.7</v>
      </c>
      <c r="V6" s="2">
        <v>19.399999999999999</v>
      </c>
      <c r="W6" s="2">
        <v>19.8</v>
      </c>
      <c r="X6" s="2">
        <v>20.399999999999999</v>
      </c>
      <c r="Y6" s="2">
        <v>18.899999999999999</v>
      </c>
      <c r="Z6" s="2">
        <v>19.100000000000001</v>
      </c>
      <c r="AA6" s="2">
        <v>19.899999999999999</v>
      </c>
      <c r="AB6" s="2">
        <v>19.600000000000001</v>
      </c>
      <c r="AC6" s="2">
        <v>19.2</v>
      </c>
      <c r="AD6" s="2">
        <v>18.5</v>
      </c>
      <c r="AE6" s="2">
        <v>19.3</v>
      </c>
      <c r="AF6" s="2">
        <v>19.399999999999999</v>
      </c>
      <c r="AG6" s="2">
        <v>20</v>
      </c>
      <c r="AH6" s="2">
        <v>20.5</v>
      </c>
      <c r="AI6" s="2">
        <v>19.3</v>
      </c>
      <c r="AJ6" s="2">
        <v>20</v>
      </c>
      <c r="AK6" s="2">
        <v>19.399999999999999</v>
      </c>
      <c r="AL6" s="2">
        <v>19.8</v>
      </c>
      <c r="AM6" s="2">
        <v>19.3</v>
      </c>
      <c r="AN6" s="2">
        <v>20.399999999999999</v>
      </c>
      <c r="AO6" s="2">
        <v>20.8</v>
      </c>
      <c r="AP6" s="2">
        <v>20.2</v>
      </c>
      <c r="AQ6" s="2">
        <v>19.899999999999999</v>
      </c>
      <c r="AR6" s="2">
        <v>20.8</v>
      </c>
      <c r="AS6" s="2">
        <v>19.600000000000001</v>
      </c>
      <c r="AT6" s="2">
        <v>20</v>
      </c>
      <c r="AU6" s="2">
        <v>19.600000000000001</v>
      </c>
      <c r="AV6" s="2">
        <v>19.8</v>
      </c>
      <c r="AW6" s="2">
        <v>22</v>
      </c>
      <c r="AX6" s="2">
        <v>21.8</v>
      </c>
      <c r="AY6" s="2">
        <v>21.6</v>
      </c>
      <c r="AZ6" s="2">
        <v>20.9</v>
      </c>
      <c r="BA6" s="2">
        <v>21.1</v>
      </c>
      <c r="BB6" s="2">
        <v>20.3</v>
      </c>
      <c r="BC6" s="2">
        <v>20.8</v>
      </c>
      <c r="BD6" s="2">
        <v>20.7</v>
      </c>
      <c r="BE6" s="2">
        <v>21.3</v>
      </c>
      <c r="BF6" s="2">
        <v>19.7</v>
      </c>
      <c r="BG6" s="2">
        <v>20.8</v>
      </c>
      <c r="BH6" s="2">
        <v>20</v>
      </c>
      <c r="BI6" s="2">
        <v>20.6</v>
      </c>
      <c r="BJ6" s="2">
        <v>21</v>
      </c>
      <c r="BK6" s="2">
        <v>19.899999999999999</v>
      </c>
      <c r="BL6" s="2">
        <v>21.4</v>
      </c>
      <c r="BM6" s="2">
        <v>21.4</v>
      </c>
      <c r="BN6" s="2">
        <v>21.8</v>
      </c>
      <c r="BO6" s="2">
        <v>20.399999999999999</v>
      </c>
      <c r="BP6" s="2">
        <v>21.7</v>
      </c>
      <c r="BQ6" s="6">
        <v>22</v>
      </c>
      <c r="BR6" s="2">
        <v>21.4</v>
      </c>
      <c r="BS6" s="2">
        <v>21.6</v>
      </c>
      <c r="BT6" s="2">
        <v>19.3</v>
      </c>
      <c r="BU6" s="2">
        <v>20.6</v>
      </c>
      <c r="BV6" s="2"/>
      <c r="BW6" s="2"/>
      <c r="BX6" s="2"/>
      <c r="BY6" s="2"/>
      <c r="BZ6" s="2"/>
      <c r="CA6" s="2"/>
      <c r="CB6" s="2"/>
      <c r="CC6" s="2"/>
    </row>
    <row r="7" spans="1:81" x14ac:dyDescent="0.25">
      <c r="A7" s="1" t="s">
        <v>5</v>
      </c>
      <c r="B7" s="2">
        <f t="shared" si="0"/>
        <v>21.871212121212118</v>
      </c>
      <c r="C7" s="2">
        <f t="shared" si="1"/>
        <v>22.23</v>
      </c>
      <c r="D7" s="4" t="s">
        <v>26</v>
      </c>
      <c r="E7" s="2">
        <v>22.3</v>
      </c>
      <c r="F7" s="2">
        <v>21.9</v>
      </c>
      <c r="G7" s="2">
        <v>21.7</v>
      </c>
      <c r="H7" s="2">
        <v>21</v>
      </c>
      <c r="I7" s="2">
        <v>22.5</v>
      </c>
      <c r="J7" s="2">
        <v>20.7</v>
      </c>
      <c r="K7" s="2">
        <v>20.9</v>
      </c>
      <c r="L7" s="2">
        <v>20.9</v>
      </c>
      <c r="M7" s="2" t="s">
        <v>15</v>
      </c>
      <c r="N7" s="2" t="s">
        <v>15</v>
      </c>
      <c r="O7" s="2">
        <v>22.3</v>
      </c>
      <c r="P7" s="2">
        <v>21.5</v>
      </c>
      <c r="Q7" s="2">
        <v>20.9</v>
      </c>
      <c r="R7" s="2">
        <v>22.1</v>
      </c>
      <c r="S7" s="2">
        <v>22.2</v>
      </c>
      <c r="T7" s="2">
        <v>22.1</v>
      </c>
      <c r="U7" s="2">
        <v>21.2</v>
      </c>
      <c r="V7" s="2">
        <v>20.8</v>
      </c>
      <c r="W7" s="2">
        <v>21.1</v>
      </c>
      <c r="X7" s="2">
        <v>21.2</v>
      </c>
      <c r="Y7" s="2">
        <v>20.7</v>
      </c>
      <c r="Z7" s="2">
        <v>20.100000000000001</v>
      </c>
      <c r="AA7" s="2">
        <v>21.1</v>
      </c>
      <c r="AB7" s="2">
        <v>21.2</v>
      </c>
      <c r="AC7" s="2">
        <v>20.100000000000001</v>
      </c>
      <c r="AD7" s="2">
        <v>20.7</v>
      </c>
      <c r="AE7" s="2">
        <v>20.7</v>
      </c>
      <c r="AF7" s="2">
        <v>20.2</v>
      </c>
      <c r="AG7" s="2">
        <v>20.9</v>
      </c>
      <c r="AH7" s="2">
        <v>21.4</v>
      </c>
      <c r="AI7" s="2">
        <v>21.7</v>
      </c>
      <c r="AJ7" s="2">
        <v>21.4</v>
      </c>
      <c r="AK7" s="2">
        <v>22.9</v>
      </c>
      <c r="AL7" s="2">
        <v>21.9</v>
      </c>
      <c r="AM7" s="2">
        <v>22.6</v>
      </c>
      <c r="AN7" s="2">
        <v>20.7</v>
      </c>
      <c r="AO7" s="2">
        <v>22.8</v>
      </c>
      <c r="AP7" s="2">
        <v>21.9</v>
      </c>
      <c r="AQ7" s="2">
        <v>22.7</v>
      </c>
      <c r="AR7" s="2">
        <v>22.1</v>
      </c>
      <c r="AS7" s="2">
        <v>21.8</v>
      </c>
      <c r="AT7" s="2">
        <v>22.2</v>
      </c>
      <c r="AU7" s="2">
        <v>21.2</v>
      </c>
      <c r="AV7" s="2">
        <v>21.9</v>
      </c>
      <c r="AW7" s="2">
        <v>22.9</v>
      </c>
      <c r="AX7" s="2">
        <v>22.9</v>
      </c>
      <c r="AY7" s="2">
        <v>23.4</v>
      </c>
      <c r="AZ7" s="2">
        <v>22.8</v>
      </c>
      <c r="BA7" s="2">
        <v>22.5</v>
      </c>
      <c r="BB7" s="2">
        <v>22.2</v>
      </c>
      <c r="BC7" s="2">
        <v>22.7</v>
      </c>
      <c r="BD7" s="2">
        <v>22.1</v>
      </c>
      <c r="BE7" s="2">
        <v>22.6</v>
      </c>
      <c r="BF7" s="2">
        <v>22.8</v>
      </c>
      <c r="BG7" s="2">
        <v>22.3</v>
      </c>
      <c r="BH7" s="2">
        <v>21</v>
      </c>
      <c r="BI7" s="2">
        <v>21.8</v>
      </c>
      <c r="BJ7" s="2">
        <v>22.2</v>
      </c>
      <c r="BK7" s="2">
        <v>22.2</v>
      </c>
      <c r="BL7" s="2">
        <v>22.7</v>
      </c>
      <c r="BM7" s="2">
        <v>23</v>
      </c>
      <c r="BN7" s="2">
        <v>23.6</v>
      </c>
      <c r="BO7" s="2">
        <v>22.2</v>
      </c>
      <c r="BP7" s="2">
        <v>23.1</v>
      </c>
      <c r="BQ7" s="6">
        <v>22.2</v>
      </c>
      <c r="BR7" s="2">
        <v>24</v>
      </c>
      <c r="BS7" s="2">
        <v>23.1</v>
      </c>
      <c r="BT7" s="2">
        <v>21</v>
      </c>
      <c r="BU7" s="2">
        <v>21.9</v>
      </c>
      <c r="BV7" s="2"/>
      <c r="BW7" s="2"/>
      <c r="BX7" s="2"/>
      <c r="BY7" s="2"/>
      <c r="BZ7" s="2"/>
      <c r="CA7" s="2"/>
      <c r="CB7" s="2"/>
      <c r="CC7" s="2"/>
    </row>
    <row r="8" spans="1:81" x14ac:dyDescent="0.25">
      <c r="A8" s="1" t="s">
        <v>6</v>
      </c>
      <c r="B8" s="2">
        <f t="shared" si="0"/>
        <v>23.584848484848482</v>
      </c>
      <c r="C8" s="2">
        <f t="shared" si="1"/>
        <v>23.83</v>
      </c>
      <c r="D8" s="4" t="s">
        <v>75</v>
      </c>
      <c r="E8" s="2">
        <v>22.7</v>
      </c>
      <c r="F8" s="2">
        <v>24</v>
      </c>
      <c r="G8" s="2">
        <v>23.7</v>
      </c>
      <c r="H8" s="2">
        <v>22.5</v>
      </c>
      <c r="I8" s="2">
        <v>23.3</v>
      </c>
      <c r="J8" s="2">
        <v>22.8</v>
      </c>
      <c r="K8" s="2">
        <v>23.9</v>
      </c>
      <c r="L8" s="2">
        <v>22.8</v>
      </c>
      <c r="M8" s="2" t="s">
        <v>15</v>
      </c>
      <c r="N8" s="2" t="s">
        <v>15</v>
      </c>
      <c r="O8" s="2">
        <v>24.2</v>
      </c>
      <c r="P8" s="2">
        <v>23.4</v>
      </c>
      <c r="Q8" s="2">
        <v>23.6</v>
      </c>
      <c r="R8" s="2">
        <v>23.3</v>
      </c>
      <c r="S8" s="2">
        <v>22.8</v>
      </c>
      <c r="T8" s="2">
        <v>22.7</v>
      </c>
      <c r="U8" s="2">
        <v>23.3</v>
      </c>
      <c r="V8" s="2">
        <v>23.2</v>
      </c>
      <c r="W8" s="2">
        <v>23.9</v>
      </c>
      <c r="X8" s="2">
        <v>23.4</v>
      </c>
      <c r="Y8" s="2">
        <v>22.3</v>
      </c>
      <c r="Z8" s="2">
        <v>21.9</v>
      </c>
      <c r="AA8" s="2">
        <v>23</v>
      </c>
      <c r="AB8" s="2">
        <v>23.1</v>
      </c>
      <c r="AC8" s="2">
        <v>23.7</v>
      </c>
      <c r="AD8" s="2">
        <v>23.3</v>
      </c>
      <c r="AE8" s="2">
        <v>21.8</v>
      </c>
      <c r="AF8" s="2">
        <v>24.2</v>
      </c>
      <c r="AG8" s="2">
        <v>22.7</v>
      </c>
      <c r="AH8" s="2">
        <v>23.2</v>
      </c>
      <c r="AI8" s="2">
        <v>22.7</v>
      </c>
      <c r="AJ8" s="2">
        <v>23.4</v>
      </c>
      <c r="AK8" s="2">
        <v>23.1</v>
      </c>
      <c r="AL8" s="2">
        <v>24.3</v>
      </c>
      <c r="AM8" s="2">
        <v>24.3</v>
      </c>
      <c r="AN8" s="2">
        <v>22.4</v>
      </c>
      <c r="AO8" s="2">
        <v>23.4</v>
      </c>
      <c r="AP8" s="2">
        <v>23.7</v>
      </c>
      <c r="AQ8" s="2">
        <v>24.7</v>
      </c>
      <c r="AR8" s="2">
        <v>23.9</v>
      </c>
      <c r="AS8" s="2">
        <v>23.5</v>
      </c>
      <c r="AT8" s="2">
        <v>23.3</v>
      </c>
      <c r="AU8" s="2">
        <v>23.4</v>
      </c>
      <c r="AV8" s="2">
        <v>23.9</v>
      </c>
      <c r="AW8" s="2">
        <v>25.3</v>
      </c>
      <c r="AX8" s="2">
        <v>24.3</v>
      </c>
      <c r="AY8" s="2">
        <v>24.2</v>
      </c>
      <c r="AZ8" s="2">
        <v>23.1</v>
      </c>
      <c r="BA8" s="2">
        <v>24.4</v>
      </c>
      <c r="BB8" s="2">
        <v>23.8</v>
      </c>
      <c r="BC8" s="2">
        <v>23.9</v>
      </c>
      <c r="BD8" s="2">
        <v>22.7</v>
      </c>
      <c r="BE8" s="2">
        <v>24.1</v>
      </c>
      <c r="BF8" s="2">
        <v>24.8</v>
      </c>
      <c r="BG8" s="2">
        <v>23.9</v>
      </c>
      <c r="BH8" s="2">
        <v>23.5</v>
      </c>
      <c r="BI8" s="2">
        <v>24.2</v>
      </c>
      <c r="BJ8" s="2">
        <v>23.6</v>
      </c>
      <c r="BK8" s="2">
        <v>25.1</v>
      </c>
      <c r="BL8" s="2">
        <v>24</v>
      </c>
      <c r="BM8" s="2">
        <v>22.4</v>
      </c>
      <c r="BN8" s="2">
        <v>24.5</v>
      </c>
      <c r="BO8" s="2">
        <v>24.2</v>
      </c>
      <c r="BP8" s="2">
        <v>24.3</v>
      </c>
      <c r="BQ8" s="6">
        <v>25.5</v>
      </c>
      <c r="BR8" s="2">
        <v>26</v>
      </c>
      <c r="BS8" s="2">
        <v>23.5</v>
      </c>
      <c r="BT8" s="2">
        <v>22.6</v>
      </c>
      <c r="BU8" s="2">
        <v>23</v>
      </c>
      <c r="BV8" s="2"/>
      <c r="BW8" s="2"/>
      <c r="BX8" s="2"/>
      <c r="BY8" s="2"/>
      <c r="BZ8" s="2"/>
      <c r="CA8" s="2"/>
      <c r="CB8" s="2"/>
      <c r="CC8" s="2"/>
    </row>
    <row r="9" spans="1:81" x14ac:dyDescent="0.25">
      <c r="A9" s="1" t="s">
        <v>7</v>
      </c>
      <c r="B9" s="2">
        <f t="shared" si="0"/>
        <v>24.322727272727271</v>
      </c>
      <c r="C9" s="2">
        <f t="shared" si="1"/>
        <v>24.486666666666668</v>
      </c>
      <c r="D9" s="4" t="s">
        <v>75</v>
      </c>
      <c r="E9" s="2">
        <v>23.5</v>
      </c>
      <c r="F9" s="2">
        <v>24.6</v>
      </c>
      <c r="G9" s="2">
        <v>23.9</v>
      </c>
      <c r="H9" s="2">
        <v>22.4</v>
      </c>
      <c r="I9" s="2">
        <v>24.9</v>
      </c>
      <c r="J9" s="2">
        <v>23.9</v>
      </c>
      <c r="K9" s="2">
        <v>23.6</v>
      </c>
      <c r="L9" s="2">
        <v>23.6</v>
      </c>
      <c r="M9" s="2" t="s">
        <v>15</v>
      </c>
      <c r="N9" s="2" t="s">
        <v>15</v>
      </c>
      <c r="O9" s="2">
        <v>25.4</v>
      </c>
      <c r="P9" s="2">
        <v>24.6</v>
      </c>
      <c r="Q9" s="2">
        <v>23.3</v>
      </c>
      <c r="R9" s="2">
        <v>23.9</v>
      </c>
      <c r="S9" s="2">
        <v>24.2</v>
      </c>
      <c r="T9" s="2">
        <v>24.8</v>
      </c>
      <c r="U9" s="2">
        <v>24.3</v>
      </c>
      <c r="V9" s="2">
        <v>23.7</v>
      </c>
      <c r="W9" s="2">
        <v>24.1</v>
      </c>
      <c r="X9" s="2">
        <v>23.8</v>
      </c>
      <c r="Y9" s="2">
        <v>23.2</v>
      </c>
      <c r="Z9" s="2">
        <v>23</v>
      </c>
      <c r="AA9" s="2">
        <v>23.2</v>
      </c>
      <c r="AB9" s="2">
        <v>23.6</v>
      </c>
      <c r="AC9" s="2">
        <v>24</v>
      </c>
      <c r="AD9" s="2">
        <v>26.2</v>
      </c>
      <c r="AE9" s="2">
        <v>22.3</v>
      </c>
      <c r="AF9" s="2">
        <v>22.7</v>
      </c>
      <c r="AG9" s="2">
        <v>22.8</v>
      </c>
      <c r="AH9" s="2">
        <v>24.4</v>
      </c>
      <c r="AI9" s="2">
        <v>22.7</v>
      </c>
      <c r="AJ9" s="2">
        <v>23.4</v>
      </c>
      <c r="AK9" s="2">
        <v>23.5</v>
      </c>
      <c r="AL9" s="2">
        <v>23.5</v>
      </c>
      <c r="AM9" s="2">
        <v>24.9</v>
      </c>
      <c r="AN9" s="2">
        <v>23.9</v>
      </c>
      <c r="AO9" s="2">
        <v>24.3</v>
      </c>
      <c r="AP9" s="2">
        <v>24.5</v>
      </c>
      <c r="AQ9" s="2">
        <v>25.6</v>
      </c>
      <c r="AR9" s="2">
        <v>26.8</v>
      </c>
      <c r="AS9" s="2">
        <v>23.9</v>
      </c>
      <c r="AT9" s="2">
        <v>24.2</v>
      </c>
      <c r="AU9" s="2">
        <v>23.2</v>
      </c>
      <c r="AV9" s="2">
        <v>24.1</v>
      </c>
      <c r="AW9" s="2">
        <v>25.2</v>
      </c>
      <c r="AX9" s="2">
        <v>24.6</v>
      </c>
      <c r="AY9" s="2">
        <v>24.6</v>
      </c>
      <c r="AZ9" s="2">
        <v>25.1</v>
      </c>
      <c r="BA9" s="2">
        <v>25.9</v>
      </c>
      <c r="BB9" s="2">
        <v>24.6</v>
      </c>
      <c r="BC9" s="2">
        <v>24.8</v>
      </c>
      <c r="BD9" s="2">
        <v>23.6</v>
      </c>
      <c r="BE9" s="2">
        <v>24.9</v>
      </c>
      <c r="BF9" s="2">
        <v>26.2</v>
      </c>
      <c r="BG9" s="2">
        <v>24.6</v>
      </c>
      <c r="BH9" s="2">
        <v>24.3</v>
      </c>
      <c r="BI9" s="2">
        <v>23.4</v>
      </c>
      <c r="BJ9" s="2">
        <v>24</v>
      </c>
      <c r="BK9" s="2">
        <v>24.9</v>
      </c>
      <c r="BL9" s="2">
        <v>25.4</v>
      </c>
      <c r="BM9" s="2">
        <v>24.4</v>
      </c>
      <c r="BN9" s="2">
        <v>25.6</v>
      </c>
      <c r="BO9" s="2">
        <v>26.4</v>
      </c>
      <c r="BP9" s="2">
        <v>25.6</v>
      </c>
      <c r="BQ9" s="6">
        <v>25.7</v>
      </c>
      <c r="BR9" s="2">
        <v>26.2</v>
      </c>
      <c r="BS9" s="2">
        <v>25</v>
      </c>
      <c r="BT9" s="2">
        <v>23.9</v>
      </c>
      <c r="BU9" s="2">
        <v>24</v>
      </c>
      <c r="BV9" s="2"/>
      <c r="BW9" s="2"/>
      <c r="BX9" s="2"/>
      <c r="BY9" s="2"/>
      <c r="BZ9" s="2"/>
      <c r="CA9" s="2"/>
      <c r="CB9" s="2"/>
      <c r="CC9" s="2"/>
    </row>
    <row r="10" spans="1:81" x14ac:dyDescent="0.25">
      <c r="A10" s="1" t="s">
        <v>8</v>
      </c>
      <c r="B10" s="2">
        <f t="shared" si="0"/>
        <v>24.039393939393946</v>
      </c>
      <c r="C10" s="2">
        <f t="shared" si="1"/>
        <v>24.373333333333335</v>
      </c>
      <c r="D10" s="4" t="s">
        <v>73</v>
      </c>
      <c r="E10" s="2">
        <v>23.5</v>
      </c>
      <c r="F10" s="2">
        <v>22.9</v>
      </c>
      <c r="G10" s="2">
        <v>24.8</v>
      </c>
      <c r="H10" s="2">
        <v>23.5</v>
      </c>
      <c r="I10" s="2">
        <v>24.4</v>
      </c>
      <c r="J10" s="2">
        <v>22.5</v>
      </c>
      <c r="K10" s="2">
        <v>23.8</v>
      </c>
      <c r="L10" s="2">
        <v>23.7</v>
      </c>
      <c r="M10" s="2" t="s">
        <v>15</v>
      </c>
      <c r="N10" s="2" t="s">
        <v>15</v>
      </c>
      <c r="O10" s="2">
        <v>24</v>
      </c>
      <c r="P10" s="2">
        <v>23.2</v>
      </c>
      <c r="Q10" s="2">
        <v>22.6</v>
      </c>
      <c r="R10" s="2">
        <v>24.2</v>
      </c>
      <c r="S10" s="2">
        <v>22.8</v>
      </c>
      <c r="T10" s="2">
        <v>23.9</v>
      </c>
      <c r="U10" s="2">
        <v>23.2</v>
      </c>
      <c r="V10" s="2">
        <v>23.6</v>
      </c>
      <c r="W10" s="2">
        <v>23.3</v>
      </c>
      <c r="X10" s="2">
        <v>23.3</v>
      </c>
      <c r="Y10" s="2">
        <v>22.8</v>
      </c>
      <c r="Z10" s="2">
        <v>23</v>
      </c>
      <c r="AA10" s="2">
        <v>23.5</v>
      </c>
      <c r="AB10" s="2">
        <v>23.1</v>
      </c>
      <c r="AC10" s="2">
        <v>23.2</v>
      </c>
      <c r="AD10" s="2">
        <v>24.8</v>
      </c>
      <c r="AE10" s="2">
        <v>23.3</v>
      </c>
      <c r="AF10" s="2">
        <v>25.4</v>
      </c>
      <c r="AG10" s="2">
        <v>23</v>
      </c>
      <c r="AH10" s="2">
        <v>23.8</v>
      </c>
      <c r="AI10" s="2">
        <v>22.6</v>
      </c>
      <c r="AJ10" s="2">
        <v>23.2</v>
      </c>
      <c r="AK10" s="2">
        <v>25</v>
      </c>
      <c r="AL10" s="2">
        <v>23.7</v>
      </c>
      <c r="AM10" s="2">
        <v>24.7</v>
      </c>
      <c r="AN10" s="2">
        <v>24.5</v>
      </c>
      <c r="AO10" s="2">
        <v>26.2</v>
      </c>
      <c r="AP10" s="2">
        <v>24</v>
      </c>
      <c r="AQ10" s="2">
        <v>24.7</v>
      </c>
      <c r="AR10" s="2">
        <v>24.8</v>
      </c>
      <c r="AS10" s="2">
        <v>25.1</v>
      </c>
      <c r="AT10" s="2">
        <v>23.6</v>
      </c>
      <c r="AU10" s="2">
        <v>23.6</v>
      </c>
      <c r="AV10" s="2">
        <v>23.3</v>
      </c>
      <c r="AW10" s="2">
        <v>24.5</v>
      </c>
      <c r="AX10" s="2">
        <v>24.4</v>
      </c>
      <c r="AY10" s="2">
        <v>26.5</v>
      </c>
      <c r="AZ10" s="2">
        <v>25</v>
      </c>
      <c r="BA10" s="2">
        <v>24.8</v>
      </c>
      <c r="BB10" s="2">
        <v>24.7</v>
      </c>
      <c r="BC10" s="2">
        <v>24.5</v>
      </c>
      <c r="BD10" s="2">
        <v>23.9</v>
      </c>
      <c r="BE10" s="2">
        <v>24.4</v>
      </c>
      <c r="BF10" s="2">
        <v>24.9</v>
      </c>
      <c r="BG10" s="2">
        <v>25</v>
      </c>
      <c r="BH10" s="2">
        <v>24.8</v>
      </c>
      <c r="BI10" s="2">
        <v>22.8</v>
      </c>
      <c r="BJ10" s="2">
        <v>23.2</v>
      </c>
      <c r="BK10" s="2">
        <v>23.7</v>
      </c>
      <c r="BL10" s="2">
        <v>25.1</v>
      </c>
      <c r="BM10" s="2">
        <v>24.5</v>
      </c>
      <c r="BN10" s="2">
        <v>24.6</v>
      </c>
      <c r="BO10" s="2">
        <v>24.6</v>
      </c>
      <c r="BP10" s="2">
        <v>25.7</v>
      </c>
      <c r="BQ10" s="6">
        <v>24.9</v>
      </c>
      <c r="BR10" s="2">
        <v>24</v>
      </c>
      <c r="BS10" s="2">
        <v>24.1</v>
      </c>
      <c r="BT10" s="2">
        <v>23.9</v>
      </c>
      <c r="BU10" s="2">
        <v>23.5</v>
      </c>
      <c r="BV10" s="2"/>
      <c r="BW10" s="2"/>
      <c r="BX10" s="2"/>
      <c r="BY10" s="2"/>
      <c r="BZ10" s="2"/>
      <c r="CA10" s="2"/>
      <c r="CB10" s="2"/>
      <c r="CC10" s="2"/>
    </row>
    <row r="11" spans="1:81" x14ac:dyDescent="0.25">
      <c r="A11" s="1" t="s">
        <v>9</v>
      </c>
      <c r="B11" s="2">
        <f t="shared" si="0"/>
        <v>22.721212121212119</v>
      </c>
      <c r="C11" s="2">
        <f t="shared" si="1"/>
        <v>23.093333333333337</v>
      </c>
      <c r="D11" s="4" t="s">
        <v>73</v>
      </c>
      <c r="E11" s="2">
        <v>21.4</v>
      </c>
      <c r="F11" s="2">
        <v>23.3</v>
      </c>
      <c r="G11" s="2">
        <v>21.2</v>
      </c>
      <c r="H11" s="2">
        <v>22.8</v>
      </c>
      <c r="I11" s="2">
        <v>22.1</v>
      </c>
      <c r="J11" s="2">
        <v>22.2</v>
      </c>
      <c r="K11" s="2">
        <v>21.2</v>
      </c>
      <c r="L11" s="2">
        <v>22.6</v>
      </c>
      <c r="M11" s="2" t="s">
        <v>15</v>
      </c>
      <c r="N11" s="2" t="s">
        <v>15</v>
      </c>
      <c r="O11" s="2">
        <v>22.8</v>
      </c>
      <c r="P11" s="2">
        <v>22.2</v>
      </c>
      <c r="Q11" s="2">
        <v>21.7</v>
      </c>
      <c r="R11" s="2">
        <v>22.8</v>
      </c>
      <c r="S11" s="2">
        <v>21</v>
      </c>
      <c r="T11" s="2">
        <v>22.3</v>
      </c>
      <c r="U11" s="2">
        <v>22.1</v>
      </c>
      <c r="V11" s="2">
        <v>23.1</v>
      </c>
      <c r="W11" s="2">
        <v>22.1</v>
      </c>
      <c r="X11" s="2">
        <v>21.8</v>
      </c>
      <c r="Y11" s="2">
        <v>23.7</v>
      </c>
      <c r="Z11" s="2">
        <v>20.3</v>
      </c>
      <c r="AA11" s="2">
        <v>22.1</v>
      </c>
      <c r="AB11" s="2">
        <v>21.8</v>
      </c>
      <c r="AC11" s="2">
        <v>21.7</v>
      </c>
      <c r="AD11" s="2">
        <v>22.6</v>
      </c>
      <c r="AE11" s="2">
        <v>22</v>
      </c>
      <c r="AF11" s="2">
        <v>22.4</v>
      </c>
      <c r="AG11" s="2">
        <v>21.7</v>
      </c>
      <c r="AH11" s="2">
        <v>22.4</v>
      </c>
      <c r="AI11" s="2">
        <v>22.2</v>
      </c>
      <c r="AJ11" s="2">
        <v>22.3</v>
      </c>
      <c r="AK11" s="2">
        <v>24.3</v>
      </c>
      <c r="AL11" s="2">
        <v>22.9</v>
      </c>
      <c r="AM11" s="2">
        <v>23.3</v>
      </c>
      <c r="AN11" s="2">
        <v>22.3</v>
      </c>
      <c r="AO11" s="2">
        <v>22.3</v>
      </c>
      <c r="AP11" s="2">
        <v>22.6</v>
      </c>
      <c r="AQ11" s="2">
        <v>23.8</v>
      </c>
      <c r="AR11" s="2">
        <v>24.4</v>
      </c>
      <c r="AS11" s="2">
        <v>22.2</v>
      </c>
      <c r="AT11" s="2">
        <v>22.2</v>
      </c>
      <c r="AU11" s="2">
        <v>21.6</v>
      </c>
      <c r="AV11" s="2">
        <v>21.7</v>
      </c>
      <c r="AW11" s="2">
        <v>24.2</v>
      </c>
      <c r="AX11" s="2">
        <v>23.8</v>
      </c>
      <c r="AY11" s="2">
        <v>23.9</v>
      </c>
      <c r="AZ11" s="2">
        <v>23.9</v>
      </c>
      <c r="BA11" s="2">
        <v>23.1</v>
      </c>
      <c r="BB11" s="2">
        <v>23</v>
      </c>
      <c r="BC11" s="2">
        <v>24.1</v>
      </c>
      <c r="BD11" s="2">
        <v>24.9</v>
      </c>
      <c r="BE11" s="2">
        <v>21.8</v>
      </c>
      <c r="BF11" s="2">
        <v>23.7</v>
      </c>
      <c r="BG11" s="2">
        <v>23.3</v>
      </c>
      <c r="BH11" s="2">
        <v>23.1</v>
      </c>
      <c r="BI11" s="2">
        <v>22.5</v>
      </c>
      <c r="BJ11" s="2">
        <v>21.7</v>
      </c>
      <c r="BK11" s="2">
        <v>24.2</v>
      </c>
      <c r="BL11" s="2">
        <v>23.5</v>
      </c>
      <c r="BM11" s="2">
        <v>23.9</v>
      </c>
      <c r="BN11" s="2">
        <v>23.7</v>
      </c>
      <c r="BO11" s="2">
        <v>22.3</v>
      </c>
      <c r="BP11" s="2">
        <v>24.1</v>
      </c>
      <c r="BQ11" s="6">
        <v>24.2</v>
      </c>
      <c r="BR11" s="2">
        <v>23.1</v>
      </c>
      <c r="BS11" s="2">
        <v>23.9</v>
      </c>
      <c r="BT11" s="2">
        <v>22.2</v>
      </c>
      <c r="BU11" s="2">
        <v>22.9</v>
      </c>
      <c r="BV11" s="2"/>
      <c r="BW11" s="2"/>
      <c r="BX11" s="2"/>
      <c r="BY11" s="2"/>
      <c r="BZ11" s="2"/>
      <c r="CA11" s="2"/>
      <c r="CB11" s="2"/>
      <c r="CC11" s="2"/>
    </row>
    <row r="12" spans="1:81" x14ac:dyDescent="0.25">
      <c r="A12" s="1" t="s">
        <v>10</v>
      </c>
      <c r="B12" s="2">
        <f t="shared" si="0"/>
        <v>20.722727272727269</v>
      </c>
      <c r="C12" s="2">
        <f t="shared" si="1"/>
        <v>21.203333333333333</v>
      </c>
      <c r="D12" s="4" t="s">
        <v>72</v>
      </c>
      <c r="E12" s="2">
        <v>18.7</v>
      </c>
      <c r="F12" s="2">
        <v>20.5</v>
      </c>
      <c r="G12" s="2">
        <v>20.399999999999999</v>
      </c>
      <c r="H12" s="2">
        <v>19.8</v>
      </c>
      <c r="I12" s="2">
        <v>21</v>
      </c>
      <c r="J12" s="2">
        <v>20.3</v>
      </c>
      <c r="K12" s="2">
        <v>19.3</v>
      </c>
      <c r="L12" s="2">
        <v>19.899999999999999</v>
      </c>
      <c r="M12" s="2" t="s">
        <v>15</v>
      </c>
      <c r="N12" s="2" t="s">
        <v>15</v>
      </c>
      <c r="O12" s="2">
        <v>20</v>
      </c>
      <c r="P12" s="2">
        <v>19.600000000000001</v>
      </c>
      <c r="Q12" s="2">
        <v>19.7</v>
      </c>
      <c r="R12" s="2">
        <v>20.6</v>
      </c>
      <c r="S12" s="2">
        <v>19.3</v>
      </c>
      <c r="T12" s="2">
        <v>20</v>
      </c>
      <c r="U12" s="2">
        <v>18.600000000000001</v>
      </c>
      <c r="V12" s="2">
        <v>20.6</v>
      </c>
      <c r="W12" s="2">
        <v>20.2</v>
      </c>
      <c r="X12" s="2">
        <v>20</v>
      </c>
      <c r="Y12" s="2">
        <v>19.899999999999999</v>
      </c>
      <c r="Z12" s="2">
        <v>20</v>
      </c>
      <c r="AA12" s="2">
        <v>20.6</v>
      </c>
      <c r="AB12" s="2">
        <v>19</v>
      </c>
      <c r="AC12" s="2">
        <v>20.399999999999999</v>
      </c>
      <c r="AD12" s="2">
        <v>20</v>
      </c>
      <c r="AE12" s="2">
        <v>20.3</v>
      </c>
      <c r="AF12" s="2">
        <v>21.1</v>
      </c>
      <c r="AG12" s="2">
        <v>20.6</v>
      </c>
      <c r="AH12" s="2">
        <v>20.399999999999999</v>
      </c>
      <c r="AI12" s="2">
        <v>21.6</v>
      </c>
      <c r="AJ12" s="2">
        <v>20.5</v>
      </c>
      <c r="AK12" s="2">
        <v>21.5</v>
      </c>
      <c r="AL12" s="2">
        <v>20.399999999999999</v>
      </c>
      <c r="AM12" s="2">
        <v>21.1</v>
      </c>
      <c r="AN12" s="2">
        <v>20.100000000000001</v>
      </c>
      <c r="AO12" s="2">
        <v>21</v>
      </c>
      <c r="AP12" s="2">
        <v>20.9</v>
      </c>
      <c r="AQ12" s="2">
        <v>20.6</v>
      </c>
      <c r="AR12" s="2">
        <v>22.4</v>
      </c>
      <c r="AS12" s="2">
        <v>20.6</v>
      </c>
      <c r="AT12" s="2">
        <v>20.5</v>
      </c>
      <c r="AU12" s="2">
        <v>19.100000000000001</v>
      </c>
      <c r="AV12" s="2">
        <v>21.3</v>
      </c>
      <c r="AW12" s="2">
        <v>22.5</v>
      </c>
      <c r="AX12" s="2">
        <v>21.8</v>
      </c>
      <c r="AY12" s="2">
        <v>23.1</v>
      </c>
      <c r="AZ12" s="2">
        <v>22.9</v>
      </c>
      <c r="BA12" s="2">
        <v>21.3</v>
      </c>
      <c r="BB12" s="2">
        <v>21.1</v>
      </c>
      <c r="BC12" s="2">
        <v>21</v>
      </c>
      <c r="BD12" s="2">
        <v>22</v>
      </c>
      <c r="BE12" s="2">
        <v>20.3</v>
      </c>
      <c r="BF12" s="2">
        <v>21.5</v>
      </c>
      <c r="BG12" s="2">
        <v>21</v>
      </c>
      <c r="BH12" s="2">
        <v>21.9</v>
      </c>
      <c r="BI12" s="2">
        <v>20.8</v>
      </c>
      <c r="BJ12" s="2">
        <v>19.100000000000001</v>
      </c>
      <c r="BK12" s="2">
        <v>22.3</v>
      </c>
      <c r="BL12" s="2">
        <v>21.9</v>
      </c>
      <c r="BM12" s="2">
        <v>20.8</v>
      </c>
      <c r="BN12" s="2">
        <v>22.1</v>
      </c>
      <c r="BO12" s="2">
        <v>20.7</v>
      </c>
      <c r="BP12" s="2">
        <v>22.1</v>
      </c>
      <c r="BQ12" s="6">
        <v>22.5</v>
      </c>
      <c r="BR12" s="2">
        <v>20.7</v>
      </c>
      <c r="BS12" s="2">
        <v>21.5</v>
      </c>
      <c r="BT12" s="2">
        <v>20.399999999999999</v>
      </c>
      <c r="BU12" s="2">
        <v>20.8</v>
      </c>
      <c r="BV12" s="2"/>
      <c r="BW12" s="2"/>
      <c r="BX12" s="2"/>
      <c r="BY12" s="2"/>
      <c r="BZ12" s="2"/>
      <c r="CA12" s="2"/>
      <c r="CB12" s="2"/>
      <c r="CC12" s="2"/>
    </row>
    <row r="13" spans="1:81" ht="15.75" thickBot="1" x14ac:dyDescent="0.3">
      <c r="A13" s="1" t="s">
        <v>11</v>
      </c>
      <c r="B13" s="2">
        <f t="shared" si="0"/>
        <v>18.668181818181822</v>
      </c>
      <c r="C13" s="2">
        <f t="shared" si="1"/>
        <v>19.199999999999996</v>
      </c>
      <c r="D13" s="4" t="s">
        <v>72</v>
      </c>
      <c r="E13" s="2">
        <v>17.3</v>
      </c>
      <c r="F13" s="2">
        <v>18.399999999999999</v>
      </c>
      <c r="G13" s="2">
        <v>17.399999999999999</v>
      </c>
      <c r="H13" s="2">
        <v>17</v>
      </c>
      <c r="I13" s="2">
        <v>18.7</v>
      </c>
      <c r="J13" s="2">
        <v>16.899999999999999</v>
      </c>
      <c r="K13" s="2">
        <v>16.2</v>
      </c>
      <c r="L13" s="2">
        <v>18.2</v>
      </c>
      <c r="M13" s="2" t="s">
        <v>15</v>
      </c>
      <c r="N13" s="2" t="s">
        <v>15</v>
      </c>
      <c r="O13" s="2">
        <v>19</v>
      </c>
      <c r="P13" s="2">
        <v>18.5</v>
      </c>
      <c r="Q13" s="2">
        <v>18.100000000000001</v>
      </c>
      <c r="R13" s="2">
        <v>17.600000000000001</v>
      </c>
      <c r="S13" s="2">
        <v>18.2</v>
      </c>
      <c r="T13" s="2">
        <v>18</v>
      </c>
      <c r="U13" s="2">
        <v>17.3</v>
      </c>
      <c r="V13" s="2">
        <v>18.2</v>
      </c>
      <c r="W13" s="2">
        <v>17.7</v>
      </c>
      <c r="X13" s="2">
        <v>18</v>
      </c>
      <c r="Y13" s="2">
        <v>17.3</v>
      </c>
      <c r="Z13" s="2">
        <v>17.3</v>
      </c>
      <c r="AA13" s="2">
        <v>17.7</v>
      </c>
      <c r="AB13" s="2">
        <v>17.600000000000001</v>
      </c>
      <c r="AC13" s="2">
        <v>17.399999999999999</v>
      </c>
      <c r="AD13" s="2">
        <v>18.3</v>
      </c>
      <c r="AE13" s="2">
        <v>18.3</v>
      </c>
      <c r="AF13" s="2">
        <v>18.5</v>
      </c>
      <c r="AG13" s="2">
        <v>18.7</v>
      </c>
      <c r="AH13" s="2">
        <v>18.2</v>
      </c>
      <c r="AI13" s="2">
        <v>19.3</v>
      </c>
      <c r="AJ13" s="2">
        <v>17.600000000000001</v>
      </c>
      <c r="AK13" s="2">
        <v>19.3</v>
      </c>
      <c r="AL13" s="2">
        <v>18.600000000000001</v>
      </c>
      <c r="AM13" s="2">
        <v>18.7</v>
      </c>
      <c r="AN13" s="2">
        <v>18.3</v>
      </c>
      <c r="AO13" s="2">
        <v>19.2</v>
      </c>
      <c r="AP13" s="2">
        <v>18.7</v>
      </c>
      <c r="AQ13" s="2">
        <v>19.2</v>
      </c>
      <c r="AR13" s="2">
        <v>19.2</v>
      </c>
      <c r="AS13" s="2">
        <v>18.8</v>
      </c>
      <c r="AT13" s="2">
        <v>18.399999999999999</v>
      </c>
      <c r="AU13" s="2">
        <v>18.2</v>
      </c>
      <c r="AV13" s="2">
        <v>19.8</v>
      </c>
      <c r="AW13" s="2">
        <v>19.8</v>
      </c>
      <c r="AX13" s="2">
        <v>19.8</v>
      </c>
      <c r="AY13" s="2">
        <v>20.9</v>
      </c>
      <c r="AZ13" s="2">
        <v>19.899999999999999</v>
      </c>
      <c r="BA13" s="2">
        <v>18.7</v>
      </c>
      <c r="BB13" s="2">
        <v>20.100000000000001</v>
      </c>
      <c r="BC13" s="2">
        <v>20.3</v>
      </c>
      <c r="BD13" s="2">
        <v>20.3</v>
      </c>
      <c r="BE13" s="2">
        <v>18.899999999999999</v>
      </c>
      <c r="BF13" s="2">
        <v>18.600000000000001</v>
      </c>
      <c r="BG13" s="2">
        <v>18.899999999999999</v>
      </c>
      <c r="BH13" s="2">
        <v>18.399999999999999</v>
      </c>
      <c r="BI13" s="2">
        <v>18.7</v>
      </c>
      <c r="BJ13" s="2">
        <v>17.399999999999999</v>
      </c>
      <c r="BK13" s="2">
        <v>21.2</v>
      </c>
      <c r="BL13" s="2">
        <v>20.8</v>
      </c>
      <c r="BM13" s="2">
        <v>19.5</v>
      </c>
      <c r="BN13" s="2">
        <v>19.600000000000001</v>
      </c>
      <c r="BO13" s="2">
        <v>19.899999999999999</v>
      </c>
      <c r="BP13" s="2">
        <v>19.399999999999999</v>
      </c>
      <c r="BQ13" s="6">
        <v>20.6</v>
      </c>
      <c r="BR13" s="2">
        <v>19.399999999999999</v>
      </c>
      <c r="BS13" s="2">
        <v>18.399999999999999</v>
      </c>
      <c r="BT13" s="2">
        <v>19.3</v>
      </c>
      <c r="BU13" s="2"/>
      <c r="BV13" s="2"/>
      <c r="BW13" s="2"/>
      <c r="BX13" s="2"/>
      <c r="BY13" s="2"/>
      <c r="BZ13" s="2"/>
      <c r="CA13" s="2"/>
      <c r="CB13" s="2"/>
      <c r="CC13" s="2"/>
    </row>
    <row r="14" spans="1:81" s="32" customFormat="1" ht="15.75" thickBot="1" x14ac:dyDescent="0.3">
      <c r="A14" s="29" t="s">
        <v>12</v>
      </c>
      <c r="B14" s="30">
        <f t="shared" si="0"/>
        <v>20.766792929292929</v>
      </c>
      <c r="C14" s="30">
        <f t="shared" si="1"/>
        <v>21.100277777777777</v>
      </c>
      <c r="D14" s="31" t="s">
        <v>26</v>
      </c>
      <c r="E14" s="30">
        <f>AVERAGE(E2:E13)</f>
        <v>19.741666666666667</v>
      </c>
      <c r="F14" s="30">
        <f t="shared" ref="F14:BU14" si="2">AVERAGE(F2:F13)</f>
        <v>20.3</v>
      </c>
      <c r="G14" s="30">
        <f t="shared" si="2"/>
        <v>20.316666666666666</v>
      </c>
      <c r="H14" s="30">
        <f t="shared" si="2"/>
        <v>19.508333333333336</v>
      </c>
      <c r="I14" s="30">
        <f t="shared" si="2"/>
        <v>20.925000000000001</v>
      </c>
      <c r="J14" s="30">
        <f t="shared" si="2"/>
        <v>19.766666666666669</v>
      </c>
      <c r="K14" s="30">
        <f t="shared" si="2"/>
        <v>19.75</v>
      </c>
      <c r="L14" s="30">
        <f t="shared" si="2"/>
        <v>20.283333333333331</v>
      </c>
      <c r="M14" s="30" t="s">
        <v>15</v>
      </c>
      <c r="N14" s="30" t="s">
        <v>15</v>
      </c>
      <c r="O14" s="30">
        <f>AVERAGE(O2:O13)</f>
        <v>21.166666666666668</v>
      </c>
      <c r="P14" s="30">
        <f t="shared" si="2"/>
        <v>20.499999999999996</v>
      </c>
      <c r="Q14" s="30">
        <f t="shared" si="2"/>
        <v>20.18333333333333</v>
      </c>
      <c r="R14" s="30">
        <f t="shared" si="2"/>
        <v>20.641666666666669</v>
      </c>
      <c r="S14" s="30">
        <f t="shared" si="2"/>
        <v>20.074999999999999</v>
      </c>
      <c r="T14" s="30">
        <f t="shared" si="2"/>
        <v>20.758333333333336</v>
      </c>
      <c r="U14" s="30">
        <f t="shared" si="2"/>
        <v>20.208333333333332</v>
      </c>
      <c r="V14" s="30">
        <f t="shared" si="2"/>
        <v>20.124999999999996</v>
      </c>
      <c r="W14" s="30">
        <f t="shared" si="2"/>
        <v>20.566666666666666</v>
      </c>
      <c r="X14" s="30">
        <f t="shared" si="2"/>
        <v>20.425000000000001</v>
      </c>
      <c r="Y14" s="30">
        <f t="shared" si="2"/>
        <v>19.824999999999999</v>
      </c>
      <c r="Z14" s="30">
        <f t="shared" si="2"/>
        <v>19.400000000000002</v>
      </c>
      <c r="AA14" s="30">
        <f t="shared" si="2"/>
        <v>20.108333333333331</v>
      </c>
      <c r="AB14" s="30">
        <f t="shared" si="2"/>
        <v>19.908333333333335</v>
      </c>
      <c r="AC14" s="30">
        <f t="shared" si="2"/>
        <v>19.999999999999996</v>
      </c>
      <c r="AD14" s="30">
        <f t="shared" si="2"/>
        <v>20.25</v>
      </c>
      <c r="AE14" s="30">
        <f>AVERAGE(AE2:AE13)</f>
        <v>20.133333333333336</v>
      </c>
      <c r="AF14" s="30">
        <f t="shared" si="2"/>
        <v>20.483333333333331</v>
      </c>
      <c r="AG14" s="30">
        <f t="shared" si="2"/>
        <v>20.366666666666664</v>
      </c>
      <c r="AH14" s="30">
        <f t="shared" si="2"/>
        <v>20.525000000000002</v>
      </c>
      <c r="AI14" s="30">
        <f t="shared" si="2"/>
        <v>20.266666666666662</v>
      </c>
      <c r="AJ14" s="30">
        <f t="shared" si="2"/>
        <v>20.408333333333335</v>
      </c>
      <c r="AK14" s="30">
        <f t="shared" si="2"/>
        <v>21.016666666666669</v>
      </c>
      <c r="AL14" s="30">
        <f t="shared" si="2"/>
        <v>20.7</v>
      </c>
      <c r="AM14" s="30">
        <f t="shared" si="2"/>
        <v>20.991666666666667</v>
      </c>
      <c r="AN14" s="30">
        <f t="shared" si="2"/>
        <v>20.283333333333335</v>
      </c>
      <c r="AO14" s="30">
        <f t="shared" si="2"/>
        <v>21.308333333333334</v>
      </c>
      <c r="AP14" s="30">
        <f t="shared" si="2"/>
        <v>20.749999999999996</v>
      </c>
      <c r="AQ14" s="30">
        <f t="shared" si="2"/>
        <v>21.158333333333331</v>
      </c>
      <c r="AR14" s="30">
        <f>AVERAGE(AR2:AR13)</f>
        <v>21.700000000000003</v>
      </c>
      <c r="AS14" s="30">
        <f t="shared" si="2"/>
        <v>20.583333333333332</v>
      </c>
      <c r="AT14" s="30">
        <f t="shared" si="2"/>
        <v>20.616666666666664</v>
      </c>
      <c r="AU14" s="30">
        <f t="shared" si="2"/>
        <v>20.141666666666662</v>
      </c>
      <c r="AV14" s="30">
        <f t="shared" si="2"/>
        <v>20.508333333333336</v>
      </c>
      <c r="AW14" s="30">
        <f t="shared" si="2"/>
        <v>21.858333333333334</v>
      </c>
      <c r="AX14" s="30">
        <f t="shared" si="2"/>
        <v>21.625</v>
      </c>
      <c r="AY14" s="30">
        <f t="shared" si="2"/>
        <v>22.366666666666664</v>
      </c>
      <c r="AZ14" s="30">
        <f t="shared" si="2"/>
        <v>22.241666666666664</v>
      </c>
      <c r="BA14" s="30">
        <f t="shared" si="2"/>
        <v>21.541666666666668</v>
      </c>
      <c r="BB14" s="30">
        <f t="shared" si="2"/>
        <v>21.216666666666665</v>
      </c>
      <c r="BC14" s="30">
        <f t="shared" si="2"/>
        <v>21.716666666666669</v>
      </c>
      <c r="BD14" s="30">
        <f t="shared" si="2"/>
        <v>21.491666666666664</v>
      </c>
      <c r="BE14" s="30">
        <f t="shared" si="2"/>
        <v>20.975000000000005</v>
      </c>
      <c r="BF14" s="30">
        <f t="shared" si="2"/>
        <v>21.375</v>
      </c>
      <c r="BG14" s="30">
        <f t="shared" si="2"/>
        <v>20.908333333333335</v>
      </c>
      <c r="BH14" s="30">
        <f t="shared" si="2"/>
        <v>20.650000000000002</v>
      </c>
      <c r="BI14" s="30">
        <f t="shared" si="2"/>
        <v>20.583333333333336</v>
      </c>
      <c r="BJ14" s="30">
        <f t="shared" si="2"/>
        <v>20.766666666666666</v>
      </c>
      <c r="BK14" s="30">
        <f t="shared" si="2"/>
        <v>21.175000000000001</v>
      </c>
      <c r="BL14" s="30">
        <f t="shared" si="2"/>
        <v>22.083333333333332</v>
      </c>
      <c r="BM14" s="30">
        <f t="shared" si="2"/>
        <v>21.275000000000002</v>
      </c>
      <c r="BN14" s="30">
        <f t="shared" si="2"/>
        <v>21.383333333333329</v>
      </c>
      <c r="BO14" s="30">
        <f t="shared" si="2"/>
        <v>21.525000000000002</v>
      </c>
      <c r="BP14" s="30">
        <f t="shared" si="2"/>
        <v>21.841666666666665</v>
      </c>
      <c r="BQ14" s="30">
        <f t="shared" si="2"/>
        <v>21.833333333333332</v>
      </c>
      <c r="BR14" s="30">
        <f t="shared" si="2"/>
        <v>21.841666666666665</v>
      </c>
      <c r="BS14" s="30">
        <f t="shared" si="2"/>
        <v>21.341666666666665</v>
      </c>
      <c r="BT14" s="30">
        <f t="shared" si="2"/>
        <v>20.316666666666666</v>
      </c>
      <c r="BU14" s="30">
        <f t="shared" si="2"/>
        <v>20.763636363636365</v>
      </c>
      <c r="BV14" s="30"/>
      <c r="BW14" s="30"/>
      <c r="BX14" s="30"/>
      <c r="BY14" s="30"/>
      <c r="BZ14" s="30"/>
      <c r="CA14" s="30"/>
      <c r="CB14" s="30"/>
      <c r="CC14" s="30"/>
    </row>
    <row r="15" spans="1:81" s="36" customFormat="1" ht="15.75" thickBot="1" x14ac:dyDescent="0.3">
      <c r="A15" s="33"/>
      <c r="B15" s="34"/>
      <c r="C15" s="34"/>
      <c r="D15" s="35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81" s="32" customFormat="1" ht="15.75" thickBot="1" x14ac:dyDescent="0.3">
      <c r="A16" s="37" t="s">
        <v>167</v>
      </c>
      <c r="B16" s="30">
        <f>AVERAGE(B4:B6)</f>
        <v>19.296464646464649</v>
      </c>
      <c r="C16" s="30">
        <f>AVERAGE(C4:C6)</f>
        <v>19.603333333333332</v>
      </c>
      <c r="D16" s="31" t="s">
        <v>26</v>
      </c>
      <c r="E16" s="30">
        <f>AVERAGE(E5:E7)</f>
        <v>19.866666666666664</v>
      </c>
      <c r="F16" s="30">
        <f t="shared" ref="F16:BQ16" si="3">AVERAGE(F5:F7)</f>
        <v>19.733333333333331</v>
      </c>
      <c r="G16" s="30">
        <f t="shared" si="3"/>
        <v>20.333333333333332</v>
      </c>
      <c r="H16" s="30">
        <f t="shared" si="3"/>
        <v>19.066666666666666</v>
      </c>
      <c r="I16" s="30">
        <f t="shared" si="3"/>
        <v>21.166666666666668</v>
      </c>
      <c r="J16" s="30">
        <f t="shared" si="3"/>
        <v>19.166666666666668</v>
      </c>
      <c r="K16" s="30">
        <f t="shared" si="3"/>
        <v>19.566666666666666</v>
      </c>
      <c r="L16" s="30">
        <f t="shared" si="3"/>
        <v>20.166666666666668</v>
      </c>
      <c r="M16" s="30" t="s">
        <v>15</v>
      </c>
      <c r="N16" s="30" t="s">
        <v>15</v>
      </c>
      <c r="O16" s="30">
        <f t="shared" si="3"/>
        <v>21.233333333333334</v>
      </c>
      <c r="P16" s="30">
        <f t="shared" si="3"/>
        <v>20.2</v>
      </c>
      <c r="Q16" s="30">
        <f t="shared" si="3"/>
        <v>19.833333333333332</v>
      </c>
      <c r="R16" s="30">
        <f t="shared" si="3"/>
        <v>20.7</v>
      </c>
      <c r="S16" s="30">
        <f t="shared" si="3"/>
        <v>20.7</v>
      </c>
      <c r="T16" s="30">
        <f t="shared" si="3"/>
        <v>21.000000000000004</v>
      </c>
      <c r="U16" s="30">
        <f t="shared" si="3"/>
        <v>19.633333333333336</v>
      </c>
      <c r="V16" s="30">
        <f t="shared" si="3"/>
        <v>19.466666666666665</v>
      </c>
      <c r="W16" s="30">
        <f t="shared" si="3"/>
        <v>19.8</v>
      </c>
      <c r="X16" s="30">
        <f t="shared" si="3"/>
        <v>20.233333333333334</v>
      </c>
      <c r="Y16" s="30">
        <f t="shared" si="3"/>
        <v>19.033333333333331</v>
      </c>
      <c r="Z16" s="30">
        <f t="shared" si="3"/>
        <v>19.033333333333335</v>
      </c>
      <c r="AA16" s="30">
        <f t="shared" si="3"/>
        <v>19.933333333333334</v>
      </c>
      <c r="AB16" s="30">
        <f t="shared" si="3"/>
        <v>19.433333333333334</v>
      </c>
      <c r="AC16" s="30">
        <f t="shared" si="3"/>
        <v>19.100000000000001</v>
      </c>
      <c r="AD16" s="30">
        <f t="shared" si="3"/>
        <v>18.933333333333334</v>
      </c>
      <c r="AE16" s="30">
        <f t="shared" si="3"/>
        <v>19.8</v>
      </c>
      <c r="AF16" s="30">
        <f t="shared" si="3"/>
        <v>19.266666666666666</v>
      </c>
      <c r="AG16" s="30">
        <f t="shared" si="3"/>
        <v>19.966666666666665</v>
      </c>
      <c r="AH16" s="30">
        <f t="shared" si="3"/>
        <v>20.233333333333331</v>
      </c>
      <c r="AI16" s="30">
        <f t="shared" si="3"/>
        <v>19.700000000000003</v>
      </c>
      <c r="AJ16" s="30">
        <f t="shared" si="3"/>
        <v>20.099999999999998</v>
      </c>
      <c r="AK16" s="30">
        <f t="shared" si="3"/>
        <v>20.566666666666666</v>
      </c>
      <c r="AL16" s="30">
        <f t="shared" si="3"/>
        <v>20.399999999999999</v>
      </c>
      <c r="AM16" s="30">
        <f t="shared" si="3"/>
        <v>20.3</v>
      </c>
      <c r="AN16" s="30">
        <f t="shared" si="3"/>
        <v>19.633333333333336</v>
      </c>
      <c r="AO16" s="30">
        <f t="shared" si="3"/>
        <v>21.266666666666666</v>
      </c>
      <c r="AP16" s="30">
        <f t="shared" si="3"/>
        <v>20.366666666666667</v>
      </c>
      <c r="AQ16" s="30">
        <f t="shared" si="3"/>
        <v>20.333333333333332</v>
      </c>
      <c r="AR16" s="30">
        <f t="shared" si="3"/>
        <v>20.500000000000004</v>
      </c>
      <c r="AS16" s="30">
        <f t="shared" si="3"/>
        <v>19.900000000000002</v>
      </c>
      <c r="AT16" s="30">
        <f t="shared" si="3"/>
        <v>20.599999999999998</v>
      </c>
      <c r="AU16" s="30">
        <f t="shared" si="3"/>
        <v>19.933333333333334</v>
      </c>
      <c r="AV16" s="30">
        <f t="shared" si="3"/>
        <v>20.133333333333333</v>
      </c>
      <c r="AW16" s="30">
        <f t="shared" si="3"/>
        <v>21.666666666666668</v>
      </c>
      <c r="AX16" s="30">
        <f t="shared" si="3"/>
        <v>21.5</v>
      </c>
      <c r="AY16" s="30">
        <f t="shared" si="3"/>
        <v>21.899999999999995</v>
      </c>
      <c r="AZ16" s="30">
        <f t="shared" si="3"/>
        <v>21.466666666666665</v>
      </c>
      <c r="BA16" s="30">
        <f t="shared" si="3"/>
        <v>21.400000000000002</v>
      </c>
      <c r="BB16" s="30">
        <f t="shared" si="3"/>
        <v>20.566666666666666</v>
      </c>
      <c r="BC16" s="30">
        <f t="shared" si="3"/>
        <v>21.133333333333336</v>
      </c>
      <c r="BD16" s="30">
        <f t="shared" si="3"/>
        <v>21.033333333333335</v>
      </c>
      <c r="BE16" s="30">
        <f t="shared" si="3"/>
        <v>21.033333333333335</v>
      </c>
      <c r="BF16" s="30">
        <f t="shared" si="3"/>
        <v>20.400000000000002</v>
      </c>
      <c r="BG16" s="30">
        <f t="shared" si="3"/>
        <v>20.866666666666664</v>
      </c>
      <c r="BH16" s="30">
        <f t="shared" si="3"/>
        <v>20.133333333333333</v>
      </c>
      <c r="BI16" s="30">
        <f t="shared" si="3"/>
        <v>20.266666666666666</v>
      </c>
      <c r="BJ16" s="30">
        <f t="shared" si="3"/>
        <v>21.5</v>
      </c>
      <c r="BK16" s="30">
        <f t="shared" si="3"/>
        <v>20.3</v>
      </c>
      <c r="BL16" s="30">
        <f t="shared" si="3"/>
        <v>21.7</v>
      </c>
      <c r="BM16" s="30">
        <f t="shared" si="3"/>
        <v>21.400000000000002</v>
      </c>
      <c r="BN16" s="30">
        <f t="shared" si="3"/>
        <v>20.933333333333334</v>
      </c>
      <c r="BO16" s="30">
        <f t="shared" si="3"/>
        <v>21.2</v>
      </c>
      <c r="BP16" s="30">
        <f t="shared" si="3"/>
        <v>21.766666666666669</v>
      </c>
      <c r="BQ16" s="30">
        <f t="shared" si="3"/>
        <v>21.099999999999998</v>
      </c>
      <c r="BR16" s="30">
        <f t="shared" ref="BR16:BU16" si="4">AVERAGE(BR5:BR7)</f>
        <v>21.733333333333334</v>
      </c>
      <c r="BS16" s="30">
        <f t="shared" si="4"/>
        <v>21.8</v>
      </c>
      <c r="BT16" s="30">
        <f t="shared" si="4"/>
        <v>19.599999999999998</v>
      </c>
      <c r="BU16" s="30">
        <f t="shared" si="4"/>
        <v>20.166666666666668</v>
      </c>
      <c r="BV16" s="30"/>
      <c r="BW16" s="30"/>
      <c r="BX16" s="30"/>
      <c r="BY16" s="30"/>
      <c r="BZ16" s="30"/>
      <c r="CA16" s="30"/>
      <c r="CB16" s="30"/>
      <c r="CC16" s="30"/>
    </row>
    <row r="17" spans="1:81" s="32" customFormat="1" ht="15.75" thickBot="1" x14ac:dyDescent="0.3">
      <c r="A17" s="37" t="s">
        <v>168</v>
      </c>
      <c r="B17" s="30">
        <f>AVERAGE(B7:B9)</f>
        <v>23.259595959595959</v>
      </c>
      <c r="C17" s="30">
        <f>AVERAGE(C7:C9)</f>
        <v>23.515555555555554</v>
      </c>
      <c r="D17" s="31" t="s">
        <v>75</v>
      </c>
      <c r="E17" s="30">
        <f>AVERAGE(E7:E9)</f>
        <v>22.833333333333332</v>
      </c>
      <c r="F17" s="30">
        <f t="shared" ref="F17:BQ17" si="5">AVERAGE(F7:F9)</f>
        <v>23.5</v>
      </c>
      <c r="G17" s="30">
        <f t="shared" si="5"/>
        <v>23.099999999999998</v>
      </c>
      <c r="H17" s="30">
        <f t="shared" si="5"/>
        <v>21.966666666666669</v>
      </c>
      <c r="I17" s="30">
        <f t="shared" si="5"/>
        <v>23.566666666666663</v>
      </c>
      <c r="J17" s="30">
        <f t="shared" si="5"/>
        <v>22.466666666666669</v>
      </c>
      <c r="K17" s="30">
        <f t="shared" si="5"/>
        <v>22.8</v>
      </c>
      <c r="L17" s="30">
        <f t="shared" si="5"/>
        <v>22.433333333333337</v>
      </c>
      <c r="M17" s="30" t="s">
        <v>15</v>
      </c>
      <c r="N17" s="30" t="s">
        <v>15</v>
      </c>
      <c r="O17" s="30">
        <f t="shared" si="5"/>
        <v>23.966666666666669</v>
      </c>
      <c r="P17" s="30">
        <f t="shared" si="5"/>
        <v>23.166666666666668</v>
      </c>
      <c r="Q17" s="30">
        <f t="shared" si="5"/>
        <v>22.599999999999998</v>
      </c>
      <c r="R17" s="30">
        <f t="shared" si="5"/>
        <v>23.100000000000005</v>
      </c>
      <c r="S17" s="30">
        <f t="shared" si="5"/>
        <v>23.066666666666666</v>
      </c>
      <c r="T17" s="30">
        <f t="shared" si="5"/>
        <v>23.2</v>
      </c>
      <c r="U17" s="30">
        <f t="shared" si="5"/>
        <v>22.933333333333334</v>
      </c>
      <c r="V17" s="30">
        <f t="shared" si="5"/>
        <v>22.566666666666666</v>
      </c>
      <c r="W17" s="30">
        <f t="shared" si="5"/>
        <v>23.033333333333331</v>
      </c>
      <c r="X17" s="30">
        <f t="shared" si="5"/>
        <v>22.799999999999997</v>
      </c>
      <c r="Y17" s="30">
        <f t="shared" si="5"/>
        <v>22.066666666666666</v>
      </c>
      <c r="Z17" s="30">
        <f t="shared" si="5"/>
        <v>21.666666666666668</v>
      </c>
      <c r="AA17" s="30">
        <f t="shared" si="5"/>
        <v>22.433333333333334</v>
      </c>
      <c r="AB17" s="30">
        <f t="shared" si="5"/>
        <v>22.633333333333336</v>
      </c>
      <c r="AC17" s="30">
        <f t="shared" si="5"/>
        <v>22.599999999999998</v>
      </c>
      <c r="AD17" s="30">
        <f t="shared" si="5"/>
        <v>23.400000000000002</v>
      </c>
      <c r="AE17" s="30">
        <f t="shared" si="5"/>
        <v>21.599999999999998</v>
      </c>
      <c r="AF17" s="30">
        <f t="shared" si="5"/>
        <v>22.366666666666664</v>
      </c>
      <c r="AG17" s="30">
        <f t="shared" si="5"/>
        <v>22.133333333333329</v>
      </c>
      <c r="AH17" s="30">
        <f t="shared" si="5"/>
        <v>23</v>
      </c>
      <c r="AI17" s="30">
        <f t="shared" si="5"/>
        <v>22.366666666666664</v>
      </c>
      <c r="AJ17" s="30">
        <f t="shared" si="5"/>
        <v>22.733333333333331</v>
      </c>
      <c r="AK17" s="30">
        <f t="shared" si="5"/>
        <v>23.166666666666668</v>
      </c>
      <c r="AL17" s="30">
        <f t="shared" si="5"/>
        <v>23.233333333333334</v>
      </c>
      <c r="AM17" s="30">
        <f t="shared" si="5"/>
        <v>23.933333333333337</v>
      </c>
      <c r="AN17" s="30">
        <f t="shared" si="5"/>
        <v>22.333333333333332</v>
      </c>
      <c r="AO17" s="30">
        <f t="shared" si="5"/>
        <v>23.5</v>
      </c>
      <c r="AP17" s="30">
        <f t="shared" si="5"/>
        <v>23.366666666666664</v>
      </c>
      <c r="AQ17" s="30">
        <f t="shared" si="5"/>
        <v>24.333333333333332</v>
      </c>
      <c r="AR17" s="30">
        <f t="shared" si="5"/>
        <v>24.266666666666666</v>
      </c>
      <c r="AS17" s="30">
        <f t="shared" si="5"/>
        <v>23.066666666666663</v>
      </c>
      <c r="AT17" s="30">
        <f t="shared" si="5"/>
        <v>23.233333333333334</v>
      </c>
      <c r="AU17" s="30">
        <f t="shared" si="5"/>
        <v>22.599999999999998</v>
      </c>
      <c r="AV17" s="30">
        <f t="shared" si="5"/>
        <v>23.3</v>
      </c>
      <c r="AW17" s="30">
        <f t="shared" si="5"/>
        <v>24.466666666666669</v>
      </c>
      <c r="AX17" s="30">
        <f t="shared" si="5"/>
        <v>23.933333333333337</v>
      </c>
      <c r="AY17" s="30">
        <f t="shared" si="5"/>
        <v>24.066666666666663</v>
      </c>
      <c r="AZ17" s="30">
        <f t="shared" si="5"/>
        <v>23.666666666666668</v>
      </c>
      <c r="BA17" s="30">
        <f t="shared" si="5"/>
        <v>24.266666666666666</v>
      </c>
      <c r="BB17" s="30">
        <f t="shared" si="5"/>
        <v>23.533333333333331</v>
      </c>
      <c r="BC17" s="30">
        <f t="shared" si="5"/>
        <v>23.799999999999997</v>
      </c>
      <c r="BD17" s="30">
        <f t="shared" si="5"/>
        <v>22.8</v>
      </c>
      <c r="BE17" s="30">
        <f t="shared" si="5"/>
        <v>23.866666666666664</v>
      </c>
      <c r="BF17" s="30">
        <f t="shared" si="5"/>
        <v>24.599999999999998</v>
      </c>
      <c r="BG17" s="30">
        <f t="shared" si="5"/>
        <v>23.600000000000005</v>
      </c>
      <c r="BH17" s="30">
        <f t="shared" si="5"/>
        <v>22.933333333333334</v>
      </c>
      <c r="BI17" s="30">
        <f t="shared" si="5"/>
        <v>23.133333333333336</v>
      </c>
      <c r="BJ17" s="30">
        <f t="shared" si="5"/>
        <v>23.266666666666666</v>
      </c>
      <c r="BK17" s="30">
        <f t="shared" si="5"/>
        <v>24.066666666666663</v>
      </c>
      <c r="BL17" s="30">
        <f t="shared" si="5"/>
        <v>24.033333333333331</v>
      </c>
      <c r="BM17" s="30">
        <f t="shared" si="5"/>
        <v>23.266666666666666</v>
      </c>
      <c r="BN17" s="30">
        <f t="shared" si="5"/>
        <v>24.566666666666666</v>
      </c>
      <c r="BO17" s="30">
        <f t="shared" si="5"/>
        <v>24.266666666666666</v>
      </c>
      <c r="BP17" s="30">
        <f t="shared" si="5"/>
        <v>24.333333333333332</v>
      </c>
      <c r="BQ17" s="30">
        <f t="shared" si="5"/>
        <v>24.466666666666669</v>
      </c>
      <c r="BR17" s="30">
        <f t="shared" ref="BR17:BU17" si="6">AVERAGE(BR7:BR9)</f>
        <v>25.400000000000002</v>
      </c>
      <c r="BS17" s="30">
        <f t="shared" si="6"/>
        <v>23.866666666666664</v>
      </c>
      <c r="BT17" s="30">
        <f t="shared" si="6"/>
        <v>22.5</v>
      </c>
      <c r="BU17" s="30">
        <f t="shared" si="6"/>
        <v>22.966666666666669</v>
      </c>
      <c r="BV17" s="30"/>
      <c r="BW17" s="30"/>
      <c r="BX17" s="30"/>
      <c r="BY17" s="30"/>
      <c r="BZ17" s="30"/>
      <c r="CA17" s="30"/>
      <c r="CB17" s="30"/>
      <c r="CC17" s="30"/>
    </row>
    <row r="18" spans="1:81" s="32" customFormat="1" ht="15.75" thickBot="1" x14ac:dyDescent="0.3">
      <c r="A18" s="37" t="s">
        <v>169</v>
      </c>
      <c r="B18" s="30">
        <f>AVERAGE(B10:B12)</f>
        <v>22.494444444444444</v>
      </c>
      <c r="C18" s="30">
        <f>AVERAGE(C10:C12)</f>
        <v>22.89</v>
      </c>
      <c r="D18" s="31" t="s">
        <v>73</v>
      </c>
      <c r="E18" s="30">
        <f>AVERAGE(E10:E12)</f>
        <v>21.2</v>
      </c>
      <c r="F18" s="30">
        <f t="shared" ref="F18:BQ18" si="7">AVERAGE(F10:F12)</f>
        <v>22.233333333333334</v>
      </c>
      <c r="G18" s="30">
        <f t="shared" si="7"/>
        <v>22.133333333333336</v>
      </c>
      <c r="H18" s="30">
        <f t="shared" si="7"/>
        <v>22.033333333333331</v>
      </c>
      <c r="I18" s="30">
        <f t="shared" si="7"/>
        <v>22.5</v>
      </c>
      <c r="J18" s="30">
        <f t="shared" si="7"/>
        <v>21.666666666666668</v>
      </c>
      <c r="K18" s="30">
        <f t="shared" si="7"/>
        <v>21.433333333333334</v>
      </c>
      <c r="L18" s="30">
        <f t="shared" si="7"/>
        <v>22.066666666666663</v>
      </c>
      <c r="M18" s="30" t="s">
        <v>15</v>
      </c>
      <c r="N18" s="30" t="s">
        <v>15</v>
      </c>
      <c r="O18" s="30">
        <f t="shared" si="7"/>
        <v>22.266666666666666</v>
      </c>
      <c r="P18" s="30">
        <f t="shared" si="7"/>
        <v>21.666666666666668</v>
      </c>
      <c r="Q18" s="30">
        <f t="shared" si="7"/>
        <v>21.333333333333332</v>
      </c>
      <c r="R18" s="30">
        <f t="shared" si="7"/>
        <v>22.533333333333331</v>
      </c>
      <c r="S18" s="30">
        <f t="shared" si="7"/>
        <v>21.033333333333331</v>
      </c>
      <c r="T18" s="30">
        <f t="shared" si="7"/>
        <v>22.066666666666666</v>
      </c>
      <c r="U18" s="30">
        <f t="shared" si="7"/>
        <v>21.3</v>
      </c>
      <c r="V18" s="30">
        <f t="shared" si="7"/>
        <v>22.433333333333337</v>
      </c>
      <c r="W18" s="30">
        <f t="shared" si="7"/>
        <v>21.866666666666671</v>
      </c>
      <c r="X18" s="30">
        <f t="shared" si="7"/>
        <v>21.7</v>
      </c>
      <c r="Y18" s="30">
        <f t="shared" si="7"/>
        <v>22.133333333333336</v>
      </c>
      <c r="Z18" s="30">
        <f t="shared" si="7"/>
        <v>21.099999999999998</v>
      </c>
      <c r="AA18" s="30">
        <f t="shared" si="7"/>
        <v>22.066666666666666</v>
      </c>
      <c r="AB18" s="30">
        <f t="shared" si="7"/>
        <v>21.3</v>
      </c>
      <c r="AC18" s="30">
        <f t="shared" si="7"/>
        <v>21.766666666666666</v>
      </c>
      <c r="AD18" s="30">
        <f t="shared" si="7"/>
        <v>22.466666666666669</v>
      </c>
      <c r="AE18" s="30">
        <f t="shared" si="7"/>
        <v>21.866666666666664</v>
      </c>
      <c r="AF18" s="30">
        <f t="shared" si="7"/>
        <v>22.966666666666669</v>
      </c>
      <c r="AG18" s="30">
        <f t="shared" si="7"/>
        <v>21.766666666666669</v>
      </c>
      <c r="AH18" s="30">
        <f t="shared" si="7"/>
        <v>22.2</v>
      </c>
      <c r="AI18" s="30">
        <f t="shared" si="7"/>
        <v>22.133333333333336</v>
      </c>
      <c r="AJ18" s="30">
        <f t="shared" si="7"/>
        <v>22</v>
      </c>
      <c r="AK18" s="30">
        <f t="shared" si="7"/>
        <v>23.599999999999998</v>
      </c>
      <c r="AL18" s="30">
        <f t="shared" si="7"/>
        <v>22.333333333333332</v>
      </c>
      <c r="AM18" s="30">
        <f t="shared" si="7"/>
        <v>23.033333333333331</v>
      </c>
      <c r="AN18" s="30">
        <f t="shared" si="7"/>
        <v>22.3</v>
      </c>
      <c r="AO18" s="30">
        <f t="shared" si="7"/>
        <v>23.166666666666668</v>
      </c>
      <c r="AP18" s="30">
        <f t="shared" si="7"/>
        <v>22.5</v>
      </c>
      <c r="AQ18" s="30">
        <f t="shared" si="7"/>
        <v>23.033333333333331</v>
      </c>
      <c r="AR18" s="30">
        <f t="shared" si="7"/>
        <v>23.866666666666664</v>
      </c>
      <c r="AS18" s="30">
        <f t="shared" si="7"/>
        <v>22.633333333333336</v>
      </c>
      <c r="AT18" s="30">
        <f t="shared" si="7"/>
        <v>22.099999999999998</v>
      </c>
      <c r="AU18" s="30">
        <f t="shared" si="7"/>
        <v>21.433333333333337</v>
      </c>
      <c r="AV18" s="30">
        <f t="shared" si="7"/>
        <v>22.099999999999998</v>
      </c>
      <c r="AW18" s="30">
        <f t="shared" si="7"/>
        <v>23.733333333333334</v>
      </c>
      <c r="AX18" s="30">
        <f t="shared" si="7"/>
        <v>23.333333333333332</v>
      </c>
      <c r="AY18" s="30">
        <f t="shared" si="7"/>
        <v>24.5</v>
      </c>
      <c r="AZ18" s="30">
        <f t="shared" si="7"/>
        <v>23.933333333333334</v>
      </c>
      <c r="BA18" s="30">
        <f t="shared" si="7"/>
        <v>23.066666666666666</v>
      </c>
      <c r="BB18" s="30">
        <f t="shared" si="7"/>
        <v>22.933333333333337</v>
      </c>
      <c r="BC18" s="30">
        <f t="shared" si="7"/>
        <v>23.2</v>
      </c>
      <c r="BD18" s="30">
        <f t="shared" si="7"/>
        <v>23.599999999999998</v>
      </c>
      <c r="BE18" s="30">
        <f t="shared" si="7"/>
        <v>22.166666666666668</v>
      </c>
      <c r="BF18" s="30">
        <f t="shared" si="7"/>
        <v>23.366666666666664</v>
      </c>
      <c r="BG18" s="30">
        <f t="shared" si="7"/>
        <v>23.099999999999998</v>
      </c>
      <c r="BH18" s="30">
        <f t="shared" si="7"/>
        <v>23.266666666666669</v>
      </c>
      <c r="BI18" s="30">
        <f t="shared" si="7"/>
        <v>22.033333333333331</v>
      </c>
      <c r="BJ18" s="30">
        <f t="shared" si="7"/>
        <v>21.333333333333332</v>
      </c>
      <c r="BK18" s="30">
        <f t="shared" si="7"/>
        <v>23.400000000000002</v>
      </c>
      <c r="BL18" s="30">
        <f t="shared" si="7"/>
        <v>23.5</v>
      </c>
      <c r="BM18" s="30">
        <f t="shared" si="7"/>
        <v>23.066666666666666</v>
      </c>
      <c r="BN18" s="30">
        <f t="shared" si="7"/>
        <v>23.466666666666669</v>
      </c>
      <c r="BO18" s="30">
        <f t="shared" si="7"/>
        <v>22.533333333333335</v>
      </c>
      <c r="BP18" s="30">
        <f t="shared" si="7"/>
        <v>23.966666666666669</v>
      </c>
      <c r="BQ18" s="30">
        <f t="shared" si="7"/>
        <v>23.866666666666664</v>
      </c>
      <c r="BR18" s="30">
        <f t="shared" ref="BR18:BU18" si="8">AVERAGE(BR10:BR12)</f>
        <v>22.599999999999998</v>
      </c>
      <c r="BS18" s="30">
        <f t="shared" si="8"/>
        <v>23.166666666666668</v>
      </c>
      <c r="BT18" s="30">
        <f t="shared" si="8"/>
        <v>22.166666666666668</v>
      </c>
      <c r="BU18" s="30">
        <f t="shared" si="8"/>
        <v>22.400000000000002</v>
      </c>
      <c r="BV18" s="30"/>
      <c r="BW18" s="30"/>
      <c r="BX18" s="30"/>
      <c r="BY18" s="30"/>
      <c r="BZ18" s="30"/>
      <c r="CA18" s="30"/>
      <c r="CB18" s="30"/>
      <c r="CC18" s="30"/>
    </row>
    <row r="19" spans="1:81" s="32" customFormat="1" ht="15.75" thickBot="1" x14ac:dyDescent="0.3">
      <c r="A19" s="37" t="s">
        <v>170</v>
      </c>
      <c r="B19" s="30">
        <f>AVERAGE(B2:B3,B13)</f>
        <v>18.016666666666666</v>
      </c>
      <c r="C19" s="30">
        <f>AVERAGE(C2:C3,C13)</f>
        <v>18.39222222222222</v>
      </c>
      <c r="D19" s="31" t="s">
        <v>73</v>
      </c>
      <c r="E19" s="30">
        <f>AVERAGE(E2:E3,E13)</f>
        <v>16.5</v>
      </c>
      <c r="F19" s="30">
        <f t="shared" ref="F19:BQ19" si="9">AVERAGE(F2:F3,F13)</f>
        <v>16.933333333333334</v>
      </c>
      <c r="G19" s="30">
        <f t="shared" si="9"/>
        <v>17.166666666666664</v>
      </c>
      <c r="H19" s="30">
        <f t="shared" si="9"/>
        <v>16.3</v>
      </c>
      <c r="I19" s="30">
        <f t="shared" si="9"/>
        <v>18.166666666666668</v>
      </c>
      <c r="J19" s="30">
        <f t="shared" si="9"/>
        <v>17</v>
      </c>
      <c r="K19" s="30">
        <f t="shared" si="9"/>
        <v>16.133333333333336</v>
      </c>
      <c r="L19" s="30">
        <f t="shared" si="9"/>
        <v>17.5</v>
      </c>
      <c r="M19" s="30" t="s">
        <v>15</v>
      </c>
      <c r="N19" s="30" t="s">
        <v>15</v>
      </c>
      <c r="O19" s="30">
        <f t="shared" si="9"/>
        <v>18.166666666666668</v>
      </c>
      <c r="P19" s="30">
        <f t="shared" si="9"/>
        <v>17.966666666666669</v>
      </c>
      <c r="Q19" s="30">
        <f t="shared" si="9"/>
        <v>17.733333333333334</v>
      </c>
      <c r="R19" s="30">
        <f t="shared" si="9"/>
        <v>17.400000000000002</v>
      </c>
      <c r="S19" s="30">
        <f t="shared" si="9"/>
        <v>16.7</v>
      </c>
      <c r="T19" s="30">
        <f t="shared" si="9"/>
        <v>17.933333333333334</v>
      </c>
      <c r="U19" s="30">
        <f t="shared" si="9"/>
        <v>17.466666666666669</v>
      </c>
      <c r="V19" s="30">
        <f t="shared" si="9"/>
        <v>17.366666666666664</v>
      </c>
      <c r="W19" s="30">
        <f t="shared" si="9"/>
        <v>18.3</v>
      </c>
      <c r="X19" s="30">
        <f t="shared" si="9"/>
        <v>18.066666666666666</v>
      </c>
      <c r="Y19" s="30">
        <f t="shared" si="9"/>
        <v>17.3</v>
      </c>
      <c r="Z19" s="30">
        <f t="shared" si="9"/>
        <v>16.933333333333334</v>
      </c>
      <c r="AA19" s="30">
        <f t="shared" si="9"/>
        <v>17.033333333333331</v>
      </c>
      <c r="AB19" s="30">
        <f t="shared" si="9"/>
        <v>17.466666666666665</v>
      </c>
      <c r="AC19" s="30">
        <f t="shared" si="9"/>
        <v>17.266666666666666</v>
      </c>
      <c r="AD19" s="30">
        <f t="shared" si="9"/>
        <v>17.400000000000002</v>
      </c>
      <c r="AE19" s="30">
        <f t="shared" si="9"/>
        <v>17.866666666666664</v>
      </c>
      <c r="AF19" s="30">
        <f t="shared" si="9"/>
        <v>18.033333333333331</v>
      </c>
      <c r="AG19" s="30">
        <f t="shared" si="9"/>
        <v>18.666666666666668</v>
      </c>
      <c r="AH19" s="30">
        <f t="shared" si="9"/>
        <v>17.666666666666668</v>
      </c>
      <c r="AI19" s="30">
        <f t="shared" si="9"/>
        <v>17.733333333333334</v>
      </c>
      <c r="AJ19" s="30">
        <f t="shared" si="9"/>
        <v>17.900000000000002</v>
      </c>
      <c r="AK19" s="30">
        <f t="shared" si="9"/>
        <v>18.033333333333331</v>
      </c>
      <c r="AL19" s="30">
        <f t="shared" si="9"/>
        <v>18.066666666666666</v>
      </c>
      <c r="AM19" s="30">
        <f t="shared" si="9"/>
        <v>18.033333333333331</v>
      </c>
      <c r="AN19" s="30">
        <f t="shared" si="9"/>
        <v>17.799999999999997</v>
      </c>
      <c r="AO19" s="30">
        <f t="shared" si="9"/>
        <v>18.3</v>
      </c>
      <c r="AP19" s="30">
        <f t="shared" si="9"/>
        <v>17.900000000000002</v>
      </c>
      <c r="AQ19" s="30">
        <f t="shared" si="9"/>
        <v>18.133333333333336</v>
      </c>
      <c r="AR19" s="30">
        <f t="shared" si="9"/>
        <v>18.7</v>
      </c>
      <c r="AS19" s="30">
        <f t="shared" si="9"/>
        <v>17.933333333333334</v>
      </c>
      <c r="AT19" s="30">
        <f t="shared" si="9"/>
        <v>17.7</v>
      </c>
      <c r="AU19" s="30">
        <f t="shared" si="9"/>
        <v>17.599999999999998</v>
      </c>
      <c r="AV19" s="30">
        <f t="shared" si="9"/>
        <v>17.933333333333334</v>
      </c>
      <c r="AW19" s="30">
        <f t="shared" si="9"/>
        <v>18.900000000000002</v>
      </c>
      <c r="AX19" s="30">
        <f t="shared" si="9"/>
        <v>19.133333333333336</v>
      </c>
      <c r="AY19" s="30">
        <f t="shared" si="9"/>
        <v>19.899999999999999</v>
      </c>
      <c r="AZ19" s="30">
        <f t="shared" si="9"/>
        <v>20.333333333333332</v>
      </c>
      <c r="BA19" s="30">
        <f t="shared" si="9"/>
        <v>18.533333333333331</v>
      </c>
      <c r="BB19" s="30">
        <f t="shared" si="9"/>
        <v>18.7</v>
      </c>
      <c r="BC19" s="30">
        <f t="shared" si="9"/>
        <v>19.466666666666665</v>
      </c>
      <c r="BD19" s="30">
        <f t="shared" si="9"/>
        <v>19.366666666666664</v>
      </c>
      <c r="BE19" s="30">
        <f t="shared" si="9"/>
        <v>18.133333333333333</v>
      </c>
      <c r="BF19" s="30">
        <f t="shared" si="9"/>
        <v>18.333333333333332</v>
      </c>
      <c r="BG19" s="30">
        <f t="shared" si="9"/>
        <v>17.399999999999999</v>
      </c>
      <c r="BH19" s="30">
        <f t="shared" si="9"/>
        <v>17.3</v>
      </c>
      <c r="BI19" s="30">
        <f t="shared" si="9"/>
        <v>18.133333333333336</v>
      </c>
      <c r="BJ19" s="30">
        <f t="shared" si="9"/>
        <v>18.066666666666666</v>
      </c>
      <c r="BK19" s="30">
        <f t="shared" si="9"/>
        <v>18.166666666666668</v>
      </c>
      <c r="BL19" s="30">
        <f t="shared" si="9"/>
        <v>20.133333333333336</v>
      </c>
      <c r="BM19" s="30">
        <f t="shared" si="9"/>
        <v>18.900000000000002</v>
      </c>
      <c r="BN19" s="30">
        <f t="shared" si="9"/>
        <v>18.2</v>
      </c>
      <c r="BO19" s="30">
        <f t="shared" si="9"/>
        <v>18.899999999999999</v>
      </c>
      <c r="BP19" s="30">
        <f t="shared" si="9"/>
        <v>18.666666666666668</v>
      </c>
      <c r="BQ19" s="30">
        <f t="shared" si="9"/>
        <v>19.033333333333335</v>
      </c>
      <c r="BR19" s="30">
        <f t="shared" ref="BR19:BT19" si="10">AVERAGE(BR2:BR3,BR13)</f>
        <v>19.433333333333334</v>
      </c>
      <c r="BS19" s="30">
        <f t="shared" si="10"/>
        <v>18</v>
      </c>
      <c r="BT19" s="30">
        <f t="shared" si="10"/>
        <v>17.766666666666666</v>
      </c>
      <c r="BU19" s="30"/>
      <c r="BV19" s="30"/>
      <c r="BW19" s="30"/>
      <c r="BX19" s="30"/>
      <c r="BY19" s="30"/>
      <c r="BZ19" s="30"/>
      <c r="CA19" s="30"/>
      <c r="CB19" s="30"/>
      <c r="CC19" s="30"/>
    </row>
    <row r="20" spans="1:81" s="36" customFormat="1" ht="15.75" thickBot="1" x14ac:dyDescent="0.3">
      <c r="A20" s="33"/>
      <c r="B20" s="34"/>
      <c r="C20" s="34"/>
      <c r="D20" s="3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</row>
    <row r="21" spans="1:81" s="29" customFormat="1" ht="30" customHeight="1" thickBot="1" x14ac:dyDescent="0.3">
      <c r="A21" s="38" t="s">
        <v>16</v>
      </c>
      <c r="B21" s="28" t="s">
        <v>166</v>
      </c>
      <c r="C21" s="28" t="s">
        <v>13</v>
      </c>
      <c r="D21" s="29" t="s">
        <v>17</v>
      </c>
      <c r="E21" s="29">
        <v>1951</v>
      </c>
      <c r="F21" s="29">
        <v>1952</v>
      </c>
      <c r="G21" s="29">
        <v>1953</v>
      </c>
      <c r="H21" s="29">
        <v>1954</v>
      </c>
      <c r="I21" s="29">
        <v>1955</v>
      </c>
      <c r="J21" s="29">
        <v>1956</v>
      </c>
      <c r="K21" s="29">
        <v>1957</v>
      </c>
      <c r="L21" s="29">
        <v>1958</v>
      </c>
      <c r="M21" s="29">
        <v>1959</v>
      </c>
      <c r="N21" s="29">
        <v>1960</v>
      </c>
      <c r="O21" s="29">
        <v>1961</v>
      </c>
      <c r="P21" s="29">
        <v>1962</v>
      </c>
      <c r="Q21" s="29">
        <v>1963</v>
      </c>
      <c r="R21" s="29">
        <v>1964</v>
      </c>
      <c r="S21" s="44">
        <v>1965</v>
      </c>
      <c r="T21" s="29">
        <v>1966</v>
      </c>
      <c r="U21" s="29">
        <v>1967</v>
      </c>
      <c r="V21" s="29">
        <v>1968</v>
      </c>
      <c r="W21" s="29">
        <v>1969</v>
      </c>
      <c r="X21" s="29">
        <v>1970</v>
      </c>
      <c r="Y21" s="29">
        <v>1971</v>
      </c>
      <c r="Z21" s="29">
        <v>1972</v>
      </c>
      <c r="AA21" s="29">
        <v>1973</v>
      </c>
      <c r="AB21" s="29">
        <v>1974</v>
      </c>
      <c r="AC21" s="29">
        <v>1975</v>
      </c>
      <c r="AD21" s="29">
        <v>1976</v>
      </c>
      <c r="AE21" s="29">
        <v>1977</v>
      </c>
      <c r="AF21" s="44">
        <v>1978</v>
      </c>
      <c r="AG21" s="44">
        <v>1979</v>
      </c>
      <c r="AH21" s="44">
        <v>1980</v>
      </c>
      <c r="AI21" s="29">
        <v>1981</v>
      </c>
      <c r="AJ21" s="29">
        <v>1982</v>
      </c>
      <c r="AK21" s="29">
        <v>1983</v>
      </c>
      <c r="AL21" s="29">
        <v>1984</v>
      </c>
      <c r="AM21" s="44">
        <v>1985</v>
      </c>
      <c r="AN21" s="44">
        <v>1986</v>
      </c>
      <c r="AO21" s="29">
        <v>1987</v>
      </c>
      <c r="AP21" s="29">
        <v>1988</v>
      </c>
      <c r="AQ21" s="29">
        <v>1989</v>
      </c>
      <c r="AR21" s="29">
        <v>1990</v>
      </c>
      <c r="AS21" s="29">
        <v>1991</v>
      </c>
      <c r="AT21" s="29">
        <v>1992</v>
      </c>
      <c r="AU21" s="29">
        <v>1993</v>
      </c>
      <c r="AV21" s="44">
        <v>1994</v>
      </c>
      <c r="AW21" s="29">
        <v>1995</v>
      </c>
      <c r="AX21" s="29">
        <v>1996</v>
      </c>
      <c r="AY21" s="29">
        <v>1997</v>
      </c>
      <c r="AZ21" s="29">
        <v>1998</v>
      </c>
      <c r="BA21" s="29">
        <v>1999</v>
      </c>
      <c r="BB21" s="44">
        <v>2000</v>
      </c>
      <c r="BC21" s="29">
        <v>2001</v>
      </c>
      <c r="BD21" s="29">
        <v>2002</v>
      </c>
      <c r="BE21" s="44">
        <v>2003</v>
      </c>
      <c r="BF21" s="29">
        <v>2004</v>
      </c>
      <c r="BG21" s="29">
        <v>2005</v>
      </c>
      <c r="BH21" s="44">
        <v>2006</v>
      </c>
      <c r="BI21" s="44">
        <v>2007</v>
      </c>
      <c r="BJ21" s="29">
        <v>2008</v>
      </c>
      <c r="BK21" s="29">
        <v>2009</v>
      </c>
      <c r="BL21" s="44">
        <v>2010</v>
      </c>
      <c r="BM21" s="44">
        <v>2011</v>
      </c>
      <c r="BN21" s="29">
        <v>2012</v>
      </c>
      <c r="BO21" s="29">
        <v>2013</v>
      </c>
      <c r="BP21" s="29">
        <v>2014</v>
      </c>
      <c r="BQ21" s="29">
        <v>2015</v>
      </c>
      <c r="BR21" s="29">
        <v>2016</v>
      </c>
      <c r="BS21" s="29">
        <v>2017</v>
      </c>
      <c r="BT21" s="29">
        <v>2018</v>
      </c>
      <c r="BU21" s="29">
        <v>2019</v>
      </c>
    </row>
    <row r="22" spans="1:81" x14ac:dyDescent="0.25">
      <c r="A22" s="1" t="s">
        <v>0</v>
      </c>
      <c r="B22" s="5">
        <f>AVERAGE(E22:BT22)</f>
        <v>20.529411764705884</v>
      </c>
      <c r="C22" s="5">
        <f>AVERAGE(AI22:BL22)</f>
        <v>25.433333333333334</v>
      </c>
      <c r="D22" s="4" t="s">
        <v>99</v>
      </c>
      <c r="E22" s="25">
        <v>23</v>
      </c>
      <c r="F22" s="25">
        <v>15</v>
      </c>
      <c r="G22" s="25">
        <v>21</v>
      </c>
      <c r="H22" s="25">
        <v>7</v>
      </c>
      <c r="I22" s="25">
        <v>2</v>
      </c>
      <c r="J22" s="25">
        <v>0</v>
      </c>
      <c r="K22" s="25">
        <v>125</v>
      </c>
      <c r="L22" s="25">
        <v>20</v>
      </c>
      <c r="M22" s="25">
        <v>10</v>
      </c>
      <c r="N22" s="25">
        <v>2</v>
      </c>
      <c r="O22" s="25">
        <v>11</v>
      </c>
      <c r="P22" s="25">
        <v>7</v>
      </c>
      <c r="Q22" s="25">
        <v>6</v>
      </c>
      <c r="R22" s="25">
        <v>20</v>
      </c>
      <c r="S22" s="46">
        <v>41</v>
      </c>
      <c r="T22" s="25">
        <v>0</v>
      </c>
      <c r="U22" s="25">
        <v>1</v>
      </c>
      <c r="V22" s="25">
        <v>8</v>
      </c>
      <c r="W22" s="25">
        <v>26</v>
      </c>
      <c r="X22" s="25">
        <v>4</v>
      </c>
      <c r="Y22" s="25">
        <v>8</v>
      </c>
      <c r="Z22" s="25">
        <v>3</v>
      </c>
      <c r="AA22" s="25">
        <v>0</v>
      </c>
      <c r="AB22" s="25">
        <v>2</v>
      </c>
      <c r="AC22" s="25">
        <v>1</v>
      </c>
      <c r="AD22" s="25">
        <v>5</v>
      </c>
      <c r="AE22" s="25">
        <v>2</v>
      </c>
      <c r="AF22" s="46">
        <v>57</v>
      </c>
      <c r="AG22" s="46">
        <v>80</v>
      </c>
      <c r="AH22" s="46">
        <v>29</v>
      </c>
      <c r="AI22" s="25">
        <v>15</v>
      </c>
      <c r="AJ22" s="25">
        <v>6</v>
      </c>
      <c r="AK22" s="25">
        <v>1</v>
      </c>
      <c r="AL22" s="25">
        <v>18</v>
      </c>
      <c r="AM22" s="46">
        <v>46</v>
      </c>
      <c r="AN22" s="46">
        <v>45</v>
      </c>
      <c r="AO22" s="25">
        <v>7</v>
      </c>
      <c r="AP22" s="25">
        <v>30</v>
      </c>
      <c r="AQ22" s="25">
        <v>8</v>
      </c>
      <c r="AR22" s="25">
        <v>3</v>
      </c>
      <c r="AS22" s="25">
        <v>5</v>
      </c>
      <c r="AT22" s="25">
        <v>3</v>
      </c>
      <c r="AU22" s="25">
        <v>4</v>
      </c>
      <c r="AV22" s="46">
        <v>46</v>
      </c>
      <c r="AW22" s="25">
        <v>0</v>
      </c>
      <c r="AX22" s="25">
        <v>31</v>
      </c>
      <c r="AY22" s="25">
        <v>8</v>
      </c>
      <c r="AZ22" s="25">
        <v>27</v>
      </c>
      <c r="BA22" s="25">
        <v>22</v>
      </c>
      <c r="BB22" s="46">
        <v>45</v>
      </c>
      <c r="BC22" s="25">
        <v>1</v>
      </c>
      <c r="BD22" s="25">
        <v>47</v>
      </c>
      <c r="BE22" s="46">
        <v>43</v>
      </c>
      <c r="BF22" s="25">
        <v>10</v>
      </c>
      <c r="BG22" s="25">
        <v>15</v>
      </c>
      <c r="BH22" s="46">
        <v>124</v>
      </c>
      <c r="BI22" s="46">
        <v>82</v>
      </c>
      <c r="BJ22" s="25">
        <v>1</v>
      </c>
      <c r="BK22" s="25">
        <v>10</v>
      </c>
      <c r="BL22" s="46">
        <v>60</v>
      </c>
      <c r="BM22" s="46">
        <v>48</v>
      </c>
      <c r="BN22" s="25">
        <v>2</v>
      </c>
      <c r="BO22" s="25">
        <v>1</v>
      </c>
      <c r="BP22" s="25">
        <v>18</v>
      </c>
      <c r="BQ22" s="25">
        <v>2</v>
      </c>
      <c r="BR22" s="25">
        <v>5</v>
      </c>
      <c r="BS22" s="25">
        <v>1</v>
      </c>
      <c r="BT22" s="1">
        <v>20</v>
      </c>
      <c r="BU22" s="25">
        <v>12</v>
      </c>
    </row>
    <row r="23" spans="1:81" x14ac:dyDescent="0.25">
      <c r="A23" s="1" t="s">
        <v>1</v>
      </c>
      <c r="B23" s="5">
        <f t="shared" ref="B23:B34" si="11">AVERAGE(E23:BT23)</f>
        <v>19.617647058823529</v>
      </c>
      <c r="C23" s="5">
        <f t="shared" ref="C23:C34" si="12">AVERAGE(AI23:BL23)</f>
        <v>24.433333333333334</v>
      </c>
      <c r="D23" s="4" t="s">
        <v>99</v>
      </c>
      <c r="E23" s="25">
        <v>26</v>
      </c>
      <c r="F23" s="25">
        <v>11</v>
      </c>
      <c r="G23" s="25">
        <v>22</v>
      </c>
      <c r="H23" s="25">
        <v>0</v>
      </c>
      <c r="I23" s="25">
        <v>2</v>
      </c>
      <c r="J23" s="25">
        <v>0</v>
      </c>
      <c r="K23" s="25">
        <v>0</v>
      </c>
      <c r="L23" s="46">
        <v>22</v>
      </c>
      <c r="M23" s="25">
        <v>11</v>
      </c>
      <c r="N23" s="25">
        <v>0</v>
      </c>
      <c r="O23" s="25">
        <v>0</v>
      </c>
      <c r="P23" s="25">
        <v>7</v>
      </c>
      <c r="Q23" s="46">
        <v>12</v>
      </c>
      <c r="R23" s="25">
        <v>0</v>
      </c>
      <c r="S23" s="25">
        <v>13</v>
      </c>
      <c r="T23" s="25">
        <v>0</v>
      </c>
      <c r="U23" s="25">
        <v>12</v>
      </c>
      <c r="V23" s="25">
        <v>6</v>
      </c>
      <c r="W23" s="25">
        <v>11</v>
      </c>
      <c r="X23" s="25">
        <v>32</v>
      </c>
      <c r="Y23" s="46">
        <v>153</v>
      </c>
      <c r="Z23" s="25">
        <v>31</v>
      </c>
      <c r="AA23" s="46">
        <v>20</v>
      </c>
      <c r="AB23" s="25">
        <v>21</v>
      </c>
      <c r="AC23" s="25">
        <v>0</v>
      </c>
      <c r="AD23" s="25">
        <v>0</v>
      </c>
      <c r="AE23" s="25">
        <v>3</v>
      </c>
      <c r="AF23" s="25">
        <v>2</v>
      </c>
      <c r="AG23" s="25">
        <v>0</v>
      </c>
      <c r="AH23" s="25">
        <v>14</v>
      </c>
      <c r="AI23" s="46">
        <v>31</v>
      </c>
      <c r="AJ23" s="25">
        <v>27</v>
      </c>
      <c r="AK23" s="46">
        <v>21</v>
      </c>
      <c r="AL23" s="25">
        <v>7</v>
      </c>
      <c r="AM23" s="25">
        <v>2</v>
      </c>
      <c r="AN23" s="25">
        <v>10</v>
      </c>
      <c r="AO23" s="25">
        <v>1</v>
      </c>
      <c r="AP23" s="46">
        <v>125</v>
      </c>
      <c r="AQ23" s="46">
        <v>99</v>
      </c>
      <c r="AR23" s="25">
        <v>0</v>
      </c>
      <c r="AS23" s="25">
        <v>42</v>
      </c>
      <c r="AT23" s="25">
        <v>17</v>
      </c>
      <c r="AU23" s="25">
        <v>5</v>
      </c>
      <c r="AV23" s="25">
        <v>0</v>
      </c>
      <c r="AW23" s="25">
        <v>3</v>
      </c>
      <c r="AX23" s="46">
        <v>69</v>
      </c>
      <c r="AY23" s="25">
        <v>0</v>
      </c>
      <c r="AZ23" s="25">
        <v>8</v>
      </c>
      <c r="BA23" s="25">
        <v>3</v>
      </c>
      <c r="BB23" s="25">
        <v>8</v>
      </c>
      <c r="BC23" s="25">
        <v>0</v>
      </c>
      <c r="BD23" s="25">
        <v>3</v>
      </c>
      <c r="BE23" s="25">
        <v>17</v>
      </c>
      <c r="BF23" s="25">
        <v>32</v>
      </c>
      <c r="BG23" s="46">
        <v>103</v>
      </c>
      <c r="BH23" s="25">
        <v>41</v>
      </c>
      <c r="BI23" s="25">
        <v>0</v>
      </c>
      <c r="BJ23" s="25">
        <v>18</v>
      </c>
      <c r="BK23" s="25">
        <v>11</v>
      </c>
      <c r="BL23" s="25">
        <v>30</v>
      </c>
      <c r="BM23" s="25">
        <v>0</v>
      </c>
      <c r="BN23" s="25">
        <v>4</v>
      </c>
      <c r="BO23" s="25">
        <v>8</v>
      </c>
      <c r="BP23" s="25">
        <v>27</v>
      </c>
      <c r="BQ23" s="25">
        <v>9</v>
      </c>
      <c r="BR23" s="46">
        <v>47</v>
      </c>
      <c r="BS23" s="25">
        <v>7</v>
      </c>
      <c r="BT23" s="1">
        <v>68</v>
      </c>
      <c r="BU23" s="85">
        <v>7</v>
      </c>
    </row>
    <row r="24" spans="1:81" x14ac:dyDescent="0.25">
      <c r="A24" s="1" t="s">
        <v>2</v>
      </c>
      <c r="B24" s="5">
        <f t="shared" si="11"/>
        <v>10.75</v>
      </c>
      <c r="C24" s="5">
        <f t="shared" si="12"/>
        <v>12.666666666666666</v>
      </c>
      <c r="D24" s="4" t="s">
        <v>59</v>
      </c>
      <c r="E24" s="25">
        <v>15</v>
      </c>
      <c r="F24" s="25">
        <v>0</v>
      </c>
      <c r="G24" s="25">
        <v>2</v>
      </c>
      <c r="H24" s="25">
        <v>4</v>
      </c>
      <c r="I24" s="46">
        <v>10</v>
      </c>
      <c r="J24" s="46">
        <v>33</v>
      </c>
      <c r="K24" s="25">
        <v>0</v>
      </c>
      <c r="L24" s="25">
        <v>0</v>
      </c>
      <c r="M24" s="46">
        <v>47</v>
      </c>
      <c r="N24" s="25">
        <v>32</v>
      </c>
      <c r="O24" s="25">
        <v>0</v>
      </c>
      <c r="P24" s="25">
        <v>5</v>
      </c>
      <c r="Q24" s="25">
        <v>0</v>
      </c>
      <c r="R24" s="25">
        <v>0</v>
      </c>
      <c r="S24" s="25">
        <v>0</v>
      </c>
      <c r="T24" s="25">
        <v>19</v>
      </c>
      <c r="U24" s="25">
        <v>4</v>
      </c>
      <c r="V24" s="25">
        <v>7</v>
      </c>
      <c r="W24" s="25">
        <v>3</v>
      </c>
      <c r="X24" s="25">
        <v>21</v>
      </c>
      <c r="Y24" s="25">
        <v>22</v>
      </c>
      <c r="Z24" s="25">
        <v>6</v>
      </c>
      <c r="AA24" s="25">
        <v>1</v>
      </c>
      <c r="AB24" s="25">
        <v>14</v>
      </c>
      <c r="AC24" s="25">
        <v>0</v>
      </c>
      <c r="AD24" s="46">
        <v>16</v>
      </c>
      <c r="AE24" s="25">
        <v>0</v>
      </c>
      <c r="AF24" s="25">
        <v>2</v>
      </c>
      <c r="AG24" s="25">
        <v>26</v>
      </c>
      <c r="AH24" s="25">
        <v>12</v>
      </c>
      <c r="AI24" s="25">
        <v>0</v>
      </c>
      <c r="AJ24" s="46">
        <v>32</v>
      </c>
      <c r="AK24" s="25">
        <v>2</v>
      </c>
      <c r="AL24" s="25">
        <v>21</v>
      </c>
      <c r="AM24" s="25">
        <v>1</v>
      </c>
      <c r="AN24" s="25">
        <v>18</v>
      </c>
      <c r="AO24" s="25">
        <v>25</v>
      </c>
      <c r="AP24" s="25">
        <v>3</v>
      </c>
      <c r="AQ24" s="25">
        <v>4</v>
      </c>
      <c r="AR24" s="25">
        <v>20</v>
      </c>
      <c r="AS24" s="25">
        <v>15</v>
      </c>
      <c r="AT24" s="25">
        <v>1</v>
      </c>
      <c r="AU24" s="25">
        <v>23</v>
      </c>
      <c r="AV24" s="25">
        <v>13</v>
      </c>
      <c r="AW24" s="46">
        <v>67</v>
      </c>
      <c r="AX24" s="25">
        <v>29</v>
      </c>
      <c r="AY24" s="46">
        <v>36</v>
      </c>
      <c r="AZ24" s="25">
        <v>1</v>
      </c>
      <c r="BA24" s="25">
        <v>6</v>
      </c>
      <c r="BB24" s="25">
        <v>0</v>
      </c>
      <c r="BC24" s="25">
        <v>4</v>
      </c>
      <c r="BD24" s="25">
        <v>3</v>
      </c>
      <c r="BE24" s="25">
        <v>4</v>
      </c>
      <c r="BF24" s="25">
        <v>9</v>
      </c>
      <c r="BG24" s="25">
        <v>17</v>
      </c>
      <c r="BH24" s="25">
        <v>4</v>
      </c>
      <c r="BI24" s="25">
        <v>7</v>
      </c>
      <c r="BJ24" s="25">
        <v>0</v>
      </c>
      <c r="BK24" s="25">
        <v>15</v>
      </c>
      <c r="BL24" s="25">
        <v>0</v>
      </c>
      <c r="BM24" s="25">
        <v>0</v>
      </c>
      <c r="BN24" s="25">
        <v>0</v>
      </c>
      <c r="BO24" s="25">
        <v>17</v>
      </c>
      <c r="BP24" s="25">
        <v>4</v>
      </c>
      <c r="BQ24" s="25">
        <v>18</v>
      </c>
      <c r="BR24" s="25">
        <v>9</v>
      </c>
      <c r="BS24" s="25">
        <v>2</v>
      </c>
      <c r="BT24" s="1">
        <v>0</v>
      </c>
      <c r="BU24" s="25">
        <v>18</v>
      </c>
    </row>
    <row r="25" spans="1:81" x14ac:dyDescent="0.25">
      <c r="A25" s="1" t="s">
        <v>3</v>
      </c>
      <c r="B25" s="5">
        <f t="shared" si="11"/>
        <v>5.1470588235294121</v>
      </c>
      <c r="C25" s="5">
        <f t="shared" si="12"/>
        <v>5.7666666666666666</v>
      </c>
      <c r="D25" s="4" t="s">
        <v>58</v>
      </c>
      <c r="E25" s="25">
        <v>0</v>
      </c>
      <c r="F25" s="25">
        <v>4</v>
      </c>
      <c r="G25" s="25">
        <v>11</v>
      </c>
      <c r="H25" s="25">
        <v>0</v>
      </c>
      <c r="I25" s="25">
        <v>0</v>
      </c>
      <c r="J25" s="25">
        <v>22</v>
      </c>
      <c r="K25" s="25">
        <v>0</v>
      </c>
      <c r="L25" s="25">
        <v>1</v>
      </c>
      <c r="M25" s="25">
        <v>8</v>
      </c>
      <c r="N25" s="25">
        <v>6</v>
      </c>
      <c r="O25" s="25">
        <v>0</v>
      </c>
      <c r="P25" s="25">
        <v>0</v>
      </c>
      <c r="Q25" s="25">
        <v>3</v>
      </c>
      <c r="R25" s="25">
        <v>7</v>
      </c>
      <c r="S25" s="25">
        <v>2</v>
      </c>
      <c r="T25" s="25">
        <v>0</v>
      </c>
      <c r="U25" s="25">
        <v>8</v>
      </c>
      <c r="V25" s="25">
        <v>0</v>
      </c>
      <c r="W25" s="25">
        <v>5</v>
      </c>
      <c r="X25" s="25">
        <v>0</v>
      </c>
      <c r="Y25" s="25">
        <v>1</v>
      </c>
      <c r="Z25" s="25">
        <v>8</v>
      </c>
      <c r="AA25" s="25">
        <v>12</v>
      </c>
      <c r="AB25" s="46">
        <v>54</v>
      </c>
      <c r="AC25" s="25">
        <v>0</v>
      </c>
      <c r="AD25" s="25">
        <v>0</v>
      </c>
      <c r="AE25" s="25">
        <v>1</v>
      </c>
      <c r="AF25" s="25">
        <v>3</v>
      </c>
      <c r="AG25" s="25">
        <v>0</v>
      </c>
      <c r="AH25" s="25">
        <v>9</v>
      </c>
      <c r="AI25" s="25">
        <v>18</v>
      </c>
      <c r="AJ25" s="25">
        <v>16</v>
      </c>
      <c r="AK25" s="25">
        <v>1</v>
      </c>
      <c r="AL25" s="25">
        <v>2</v>
      </c>
      <c r="AM25" s="25">
        <v>15</v>
      </c>
      <c r="AN25" s="25">
        <v>21</v>
      </c>
      <c r="AO25" s="25">
        <v>0</v>
      </c>
      <c r="AP25" s="25">
        <v>0</v>
      </c>
      <c r="AQ25" s="25">
        <v>2</v>
      </c>
      <c r="AR25" s="25">
        <v>3</v>
      </c>
      <c r="AS25" s="25">
        <v>3</v>
      </c>
      <c r="AT25" s="25">
        <v>0</v>
      </c>
      <c r="AU25" s="25">
        <v>2</v>
      </c>
      <c r="AV25" s="25">
        <v>27</v>
      </c>
      <c r="AW25" s="25">
        <v>5</v>
      </c>
      <c r="AX25" s="25">
        <v>1</v>
      </c>
      <c r="AY25" s="25">
        <v>6</v>
      </c>
      <c r="AZ25" s="25">
        <v>4</v>
      </c>
      <c r="BA25" s="25">
        <v>0</v>
      </c>
      <c r="BB25" s="25">
        <v>3</v>
      </c>
      <c r="BC25" s="25">
        <v>0</v>
      </c>
      <c r="BD25" s="25">
        <v>11</v>
      </c>
      <c r="BE25" s="25">
        <v>4</v>
      </c>
      <c r="BF25" s="25">
        <v>8</v>
      </c>
      <c r="BG25" s="25">
        <v>2</v>
      </c>
      <c r="BH25" s="25">
        <v>17</v>
      </c>
      <c r="BI25" s="25">
        <v>1</v>
      </c>
      <c r="BJ25" s="25">
        <v>0</v>
      </c>
      <c r="BK25" s="25">
        <v>1</v>
      </c>
      <c r="BL25" s="25">
        <v>0</v>
      </c>
      <c r="BM25" s="25">
        <v>0</v>
      </c>
      <c r="BN25" s="25">
        <v>6</v>
      </c>
      <c r="BO25" s="25">
        <v>0</v>
      </c>
      <c r="BP25" s="25">
        <v>2</v>
      </c>
      <c r="BQ25" s="25">
        <v>0</v>
      </c>
      <c r="BR25" s="25">
        <v>0</v>
      </c>
      <c r="BS25" s="25">
        <v>1</v>
      </c>
      <c r="BT25" s="1">
        <v>3</v>
      </c>
      <c r="BU25" s="25">
        <v>12</v>
      </c>
    </row>
    <row r="26" spans="1:81" x14ac:dyDescent="0.25">
      <c r="A26" s="1" t="s">
        <v>4</v>
      </c>
      <c r="B26" s="5">
        <f t="shared" si="11"/>
        <v>1.8088235294117647</v>
      </c>
      <c r="C26" s="5">
        <f t="shared" si="12"/>
        <v>1.1000000000000001</v>
      </c>
      <c r="D26" s="4" t="s">
        <v>63</v>
      </c>
      <c r="E26" s="25">
        <v>28</v>
      </c>
      <c r="F26" s="25">
        <v>2</v>
      </c>
      <c r="G26" s="25">
        <v>0</v>
      </c>
      <c r="H26" s="25">
        <v>0</v>
      </c>
      <c r="I26" s="25">
        <v>0</v>
      </c>
      <c r="J26" s="25">
        <v>9</v>
      </c>
      <c r="K26" s="25">
        <v>2</v>
      </c>
      <c r="L26" s="25">
        <v>5</v>
      </c>
      <c r="M26" s="25">
        <v>1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10</v>
      </c>
      <c r="V26" s="25">
        <v>1</v>
      </c>
      <c r="W26" s="25">
        <v>1</v>
      </c>
      <c r="X26" s="25">
        <v>0</v>
      </c>
      <c r="Y26" s="25">
        <v>4</v>
      </c>
      <c r="Z26" s="25">
        <v>0</v>
      </c>
      <c r="AA26" s="25">
        <v>0</v>
      </c>
      <c r="AB26" s="25">
        <v>0</v>
      </c>
      <c r="AC26" s="25">
        <v>0</v>
      </c>
      <c r="AD26" s="25">
        <v>10</v>
      </c>
      <c r="AE26" s="25">
        <v>0</v>
      </c>
      <c r="AF26" s="25">
        <v>0</v>
      </c>
      <c r="AG26" s="25">
        <v>0</v>
      </c>
      <c r="AH26" s="25">
        <v>11</v>
      </c>
      <c r="AI26" s="25">
        <v>3</v>
      </c>
      <c r="AJ26" s="25">
        <v>2</v>
      </c>
      <c r="AK26" s="25">
        <v>0</v>
      </c>
      <c r="AL26" s="25">
        <v>3</v>
      </c>
      <c r="AM26" s="25">
        <v>2</v>
      </c>
      <c r="AN26" s="25">
        <v>3</v>
      </c>
      <c r="AO26" s="25">
        <v>1</v>
      </c>
      <c r="AP26" s="25">
        <v>0</v>
      </c>
      <c r="AQ26" s="25">
        <v>5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1</v>
      </c>
      <c r="AY26" s="25">
        <v>1</v>
      </c>
      <c r="AZ26" s="25">
        <v>0</v>
      </c>
      <c r="BA26" s="25">
        <v>0</v>
      </c>
      <c r="BB26" s="25">
        <v>1</v>
      </c>
      <c r="BC26" s="25">
        <v>0</v>
      </c>
      <c r="BD26" s="25">
        <v>2</v>
      </c>
      <c r="BE26" s="25">
        <v>0</v>
      </c>
      <c r="BF26" s="25">
        <v>2</v>
      </c>
      <c r="BG26" s="25">
        <v>0</v>
      </c>
      <c r="BH26" s="25">
        <v>0</v>
      </c>
      <c r="BI26" s="25">
        <v>1</v>
      </c>
      <c r="BJ26" s="25">
        <v>2</v>
      </c>
      <c r="BK26" s="25">
        <v>0</v>
      </c>
      <c r="BL26" s="25">
        <v>4</v>
      </c>
      <c r="BM26" s="25">
        <v>0</v>
      </c>
      <c r="BN26" s="25">
        <v>0</v>
      </c>
      <c r="BO26" s="25">
        <v>3</v>
      </c>
      <c r="BP26" s="25">
        <v>0</v>
      </c>
      <c r="BQ26" s="25">
        <v>0</v>
      </c>
      <c r="BR26" s="25">
        <v>2</v>
      </c>
      <c r="BS26" s="25">
        <v>1</v>
      </c>
      <c r="BT26" s="1">
        <v>0</v>
      </c>
      <c r="BU26" s="25">
        <v>0</v>
      </c>
    </row>
    <row r="27" spans="1:81" x14ac:dyDescent="0.25">
      <c r="A27" s="1" t="s">
        <v>5</v>
      </c>
      <c r="B27" s="5">
        <f t="shared" si="11"/>
        <v>0.3235294117647059</v>
      </c>
      <c r="C27" s="5">
        <f t="shared" si="12"/>
        <v>0.3</v>
      </c>
      <c r="D27" s="4" t="s">
        <v>57</v>
      </c>
      <c r="E27" s="25">
        <v>0</v>
      </c>
      <c r="F27" s="25">
        <v>0</v>
      </c>
      <c r="G27" s="25">
        <v>0</v>
      </c>
      <c r="H27" s="25">
        <v>0</v>
      </c>
      <c r="I27" s="46">
        <v>10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2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2</v>
      </c>
      <c r="AX27" s="25">
        <v>1</v>
      </c>
      <c r="AY27" s="25">
        <v>0</v>
      </c>
      <c r="AZ27" s="25">
        <v>3</v>
      </c>
      <c r="BA27" s="25">
        <v>0</v>
      </c>
      <c r="BB27" s="25">
        <v>0</v>
      </c>
      <c r="BC27" s="25">
        <v>0</v>
      </c>
      <c r="BD27" s="25">
        <v>3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1</v>
      </c>
      <c r="BS27" s="25">
        <v>0</v>
      </c>
      <c r="BT27" s="1">
        <v>0</v>
      </c>
      <c r="BU27" s="25">
        <v>0</v>
      </c>
    </row>
    <row r="28" spans="1:81" x14ac:dyDescent="0.25">
      <c r="A28" s="1" t="s">
        <v>6</v>
      </c>
      <c r="B28" s="5">
        <f t="shared" si="11"/>
        <v>0.10294117647058823</v>
      </c>
      <c r="C28" s="5">
        <f t="shared" si="12"/>
        <v>6.6666666666666666E-2</v>
      </c>
      <c r="D28" s="4" t="s">
        <v>57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5</v>
      </c>
      <c r="AH28" s="25">
        <v>0</v>
      </c>
      <c r="AI28" s="25">
        <v>0</v>
      </c>
      <c r="AJ28" s="25">
        <v>1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1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1">
        <v>0</v>
      </c>
      <c r="BU28" s="25">
        <v>0</v>
      </c>
    </row>
    <row r="29" spans="1:81" x14ac:dyDescent="0.25">
      <c r="A29" s="1" t="s">
        <v>7</v>
      </c>
      <c r="B29" s="5">
        <f t="shared" si="11"/>
        <v>0.26470588235294118</v>
      </c>
      <c r="C29" s="5">
        <f t="shared" si="12"/>
        <v>0.36666666666666664</v>
      </c>
      <c r="D29" s="4" t="s">
        <v>57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1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2</v>
      </c>
      <c r="BB29" s="25">
        <v>0</v>
      </c>
      <c r="BC29" s="25">
        <v>1</v>
      </c>
      <c r="BD29" s="25">
        <v>0</v>
      </c>
      <c r="BE29" s="25">
        <v>0</v>
      </c>
      <c r="BF29" s="25">
        <v>4</v>
      </c>
      <c r="BG29" s="25">
        <v>3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1</v>
      </c>
      <c r="BP29" s="25">
        <v>0</v>
      </c>
      <c r="BQ29" s="25">
        <v>5</v>
      </c>
      <c r="BR29" s="25">
        <v>0</v>
      </c>
      <c r="BS29" s="25">
        <v>0</v>
      </c>
      <c r="BT29" s="1">
        <v>0</v>
      </c>
      <c r="BU29" s="25">
        <v>0</v>
      </c>
    </row>
    <row r="30" spans="1:81" x14ac:dyDescent="0.25">
      <c r="A30" s="1" t="s">
        <v>8</v>
      </c>
      <c r="B30" s="5">
        <f t="shared" si="11"/>
        <v>6.617647058823529</v>
      </c>
      <c r="C30" s="5">
        <f t="shared" si="12"/>
        <v>9.1666666666666661</v>
      </c>
      <c r="D30" s="4" t="s">
        <v>59</v>
      </c>
      <c r="E30" s="25">
        <v>16</v>
      </c>
      <c r="F30" s="25">
        <v>14</v>
      </c>
      <c r="G30" s="25">
        <v>22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10</v>
      </c>
      <c r="Q30" s="25">
        <v>0</v>
      </c>
      <c r="R30" s="25">
        <v>1</v>
      </c>
      <c r="S30" s="25">
        <v>0</v>
      </c>
      <c r="T30" s="25">
        <v>0</v>
      </c>
      <c r="U30" s="25">
        <v>9</v>
      </c>
      <c r="V30" s="25">
        <v>0</v>
      </c>
      <c r="W30" s="25">
        <v>1</v>
      </c>
      <c r="X30" s="25">
        <v>0</v>
      </c>
      <c r="Y30" s="25">
        <v>3</v>
      </c>
      <c r="Z30" s="25">
        <v>37</v>
      </c>
      <c r="AA30" s="25">
        <v>0</v>
      </c>
      <c r="AB30" s="25">
        <v>0</v>
      </c>
      <c r="AC30" s="46">
        <v>23</v>
      </c>
      <c r="AD30" s="25">
        <v>2</v>
      </c>
      <c r="AE30" s="25">
        <v>0</v>
      </c>
      <c r="AF30" s="25">
        <v>0</v>
      </c>
      <c r="AG30" s="25">
        <v>12</v>
      </c>
      <c r="AH30" s="25">
        <v>3</v>
      </c>
      <c r="AI30" s="25">
        <v>4</v>
      </c>
      <c r="AJ30" s="25">
        <v>0</v>
      </c>
      <c r="AK30" s="25">
        <v>0</v>
      </c>
      <c r="AL30" s="25">
        <v>46</v>
      </c>
      <c r="AM30" s="25">
        <v>0</v>
      </c>
      <c r="AN30" s="25">
        <v>6</v>
      </c>
      <c r="AO30" s="46">
        <v>85</v>
      </c>
      <c r="AP30" s="25">
        <v>12</v>
      </c>
      <c r="AQ30" s="25">
        <v>0</v>
      </c>
      <c r="AR30" s="25">
        <v>0</v>
      </c>
      <c r="AS30" s="25">
        <v>12</v>
      </c>
      <c r="AT30" s="25">
        <v>0</v>
      </c>
      <c r="AU30" s="25">
        <v>2</v>
      </c>
      <c r="AV30" s="25">
        <v>8</v>
      </c>
      <c r="AW30" s="25">
        <v>1</v>
      </c>
      <c r="AX30" s="25">
        <v>34</v>
      </c>
      <c r="AY30" s="25">
        <v>9</v>
      </c>
      <c r="AZ30" s="25">
        <v>0</v>
      </c>
      <c r="BA30" s="25">
        <v>9</v>
      </c>
      <c r="BB30" s="25">
        <v>0</v>
      </c>
      <c r="BC30" s="25">
        <v>2</v>
      </c>
      <c r="BD30" s="25">
        <v>0</v>
      </c>
      <c r="BE30" s="25">
        <v>0</v>
      </c>
      <c r="BF30" s="25">
        <v>2</v>
      </c>
      <c r="BG30" s="25">
        <v>7</v>
      </c>
      <c r="BH30" s="25">
        <v>7</v>
      </c>
      <c r="BI30" s="25">
        <v>0</v>
      </c>
      <c r="BJ30" s="25">
        <v>17</v>
      </c>
      <c r="BK30" s="25">
        <v>6</v>
      </c>
      <c r="BL30" s="25">
        <v>6</v>
      </c>
      <c r="BM30" s="25">
        <v>0</v>
      </c>
      <c r="BN30" s="25">
        <v>2</v>
      </c>
      <c r="BO30" s="25">
        <v>6</v>
      </c>
      <c r="BP30" s="25">
        <v>0</v>
      </c>
      <c r="BQ30" s="25">
        <v>8</v>
      </c>
      <c r="BR30" s="25">
        <v>6</v>
      </c>
      <c r="BS30" s="25">
        <v>0</v>
      </c>
      <c r="BT30" s="1">
        <v>0</v>
      </c>
      <c r="BU30" s="25">
        <v>1</v>
      </c>
    </row>
    <row r="31" spans="1:81" x14ac:dyDescent="0.25">
      <c r="A31" s="1" t="s">
        <v>9</v>
      </c>
      <c r="B31" s="5">
        <f t="shared" si="11"/>
        <v>14.014705882352942</v>
      </c>
      <c r="C31" s="5">
        <f t="shared" si="12"/>
        <v>15.933333333333334</v>
      </c>
      <c r="D31" s="4" t="s">
        <v>59</v>
      </c>
      <c r="E31" s="25">
        <v>5</v>
      </c>
      <c r="F31" s="25">
        <v>2</v>
      </c>
      <c r="G31" s="25">
        <v>9</v>
      </c>
      <c r="H31" s="25">
        <v>0</v>
      </c>
      <c r="I31" s="25">
        <v>0</v>
      </c>
      <c r="J31" s="25">
        <v>0</v>
      </c>
      <c r="K31" s="25">
        <v>23</v>
      </c>
      <c r="L31" s="25">
        <v>0</v>
      </c>
      <c r="M31" s="25">
        <v>6</v>
      </c>
      <c r="N31" s="25">
        <v>12</v>
      </c>
      <c r="O31" s="25">
        <v>9</v>
      </c>
      <c r="P31" s="25">
        <v>37</v>
      </c>
      <c r="Q31" s="25">
        <v>0</v>
      </c>
      <c r="R31" s="25">
        <v>1</v>
      </c>
      <c r="S31" s="25">
        <v>29</v>
      </c>
      <c r="T31" s="25">
        <v>0</v>
      </c>
      <c r="U31" s="25">
        <v>5</v>
      </c>
      <c r="V31" s="25">
        <v>8</v>
      </c>
      <c r="W31" s="25">
        <v>5</v>
      </c>
      <c r="X31" s="25">
        <v>4</v>
      </c>
      <c r="Y31" s="25">
        <v>4</v>
      </c>
      <c r="Z31" s="25">
        <v>14</v>
      </c>
      <c r="AA31" s="25">
        <v>8</v>
      </c>
      <c r="AB31" s="25">
        <v>23</v>
      </c>
      <c r="AC31" s="25">
        <v>0</v>
      </c>
      <c r="AD31" s="25">
        <v>0</v>
      </c>
      <c r="AE31" s="25">
        <v>4</v>
      </c>
      <c r="AF31" s="25">
        <v>11</v>
      </c>
      <c r="AG31" s="25">
        <v>35</v>
      </c>
      <c r="AH31" s="25">
        <v>0</v>
      </c>
      <c r="AI31" s="25">
        <v>2</v>
      </c>
      <c r="AJ31" s="25">
        <v>9</v>
      </c>
      <c r="AK31" s="25">
        <v>2</v>
      </c>
      <c r="AL31" s="25">
        <v>4</v>
      </c>
      <c r="AM31" s="25">
        <v>0</v>
      </c>
      <c r="AN31" s="25">
        <v>0</v>
      </c>
      <c r="AO31" s="25">
        <v>55</v>
      </c>
      <c r="AP31" s="25">
        <v>11</v>
      </c>
      <c r="AQ31" s="25">
        <v>20</v>
      </c>
      <c r="AR31" s="25">
        <v>1</v>
      </c>
      <c r="AS31" s="25">
        <v>14</v>
      </c>
      <c r="AT31" s="25">
        <v>1</v>
      </c>
      <c r="AU31" s="25">
        <v>43</v>
      </c>
      <c r="AV31" s="25">
        <v>41</v>
      </c>
      <c r="AW31" s="25">
        <v>0</v>
      </c>
      <c r="AX31" s="25">
        <v>0</v>
      </c>
      <c r="AY31" s="25">
        <v>28</v>
      </c>
      <c r="AZ31" s="25">
        <v>0</v>
      </c>
      <c r="BA31" s="25">
        <v>16</v>
      </c>
      <c r="BB31" s="25">
        <v>20</v>
      </c>
      <c r="BC31" s="25">
        <v>3</v>
      </c>
      <c r="BD31" s="25">
        <v>2</v>
      </c>
      <c r="BE31" s="46">
        <v>43</v>
      </c>
      <c r="BF31" s="25">
        <v>7</v>
      </c>
      <c r="BG31" s="25">
        <v>10</v>
      </c>
      <c r="BH31" s="25">
        <v>99</v>
      </c>
      <c r="BI31" s="25">
        <v>3</v>
      </c>
      <c r="BJ31" s="25">
        <v>18</v>
      </c>
      <c r="BK31" s="25">
        <v>1</v>
      </c>
      <c r="BL31" s="25">
        <v>25</v>
      </c>
      <c r="BM31" s="25">
        <v>0</v>
      </c>
      <c r="BN31" s="46">
        <v>37</v>
      </c>
      <c r="BO31" s="25">
        <v>2</v>
      </c>
      <c r="BP31" s="25">
        <v>6</v>
      </c>
      <c r="BQ31" s="46">
        <v>114</v>
      </c>
      <c r="BR31" s="25">
        <v>14</v>
      </c>
      <c r="BS31" s="25">
        <v>4</v>
      </c>
      <c r="BT31" s="1">
        <v>44</v>
      </c>
      <c r="BU31" s="85">
        <v>2</v>
      </c>
    </row>
    <row r="32" spans="1:81" x14ac:dyDescent="0.25">
      <c r="A32" s="1" t="s">
        <v>10</v>
      </c>
      <c r="B32" s="5">
        <f t="shared" si="11"/>
        <v>23.25</v>
      </c>
      <c r="C32" s="5">
        <f t="shared" si="12"/>
        <v>22.066666666666666</v>
      </c>
      <c r="D32" s="4" t="s">
        <v>63</v>
      </c>
      <c r="E32" s="25">
        <v>18</v>
      </c>
      <c r="F32" s="46">
        <v>52</v>
      </c>
      <c r="G32" s="25">
        <v>12</v>
      </c>
      <c r="H32" s="46">
        <v>232</v>
      </c>
      <c r="I32" s="25">
        <v>0</v>
      </c>
      <c r="J32" s="25">
        <v>13</v>
      </c>
      <c r="K32" s="25">
        <v>26</v>
      </c>
      <c r="L32" s="25">
        <v>21</v>
      </c>
      <c r="M32" s="25">
        <v>25</v>
      </c>
      <c r="N32" s="25">
        <v>12</v>
      </c>
      <c r="O32" s="46">
        <v>14</v>
      </c>
      <c r="P32" s="46">
        <v>80</v>
      </c>
      <c r="Q32" s="25">
        <v>0</v>
      </c>
      <c r="R32" s="25">
        <v>0</v>
      </c>
      <c r="S32" s="25">
        <v>25</v>
      </c>
      <c r="T32" s="25">
        <v>4</v>
      </c>
      <c r="U32" s="46">
        <v>63</v>
      </c>
      <c r="V32" s="46">
        <v>38</v>
      </c>
      <c r="W32" s="25">
        <v>32</v>
      </c>
      <c r="X32" s="25">
        <v>18</v>
      </c>
      <c r="Y32" s="25">
        <v>48</v>
      </c>
      <c r="Z32" s="25">
        <v>5</v>
      </c>
      <c r="AA32" s="25">
        <v>18</v>
      </c>
      <c r="AB32" s="25">
        <v>3</v>
      </c>
      <c r="AC32" s="25">
        <v>0</v>
      </c>
      <c r="AD32" s="25">
        <v>6</v>
      </c>
      <c r="AE32" s="25">
        <v>8</v>
      </c>
      <c r="AF32" s="25">
        <v>12</v>
      </c>
      <c r="AG32" s="25">
        <v>3</v>
      </c>
      <c r="AH32" s="25">
        <v>21</v>
      </c>
      <c r="AI32" s="25">
        <v>7</v>
      </c>
      <c r="AJ32" s="25">
        <v>1</v>
      </c>
      <c r="AK32" s="25">
        <v>11</v>
      </c>
      <c r="AL32" s="25">
        <v>30</v>
      </c>
      <c r="AM32" s="25">
        <v>44</v>
      </c>
      <c r="AN32" s="25">
        <v>12</v>
      </c>
      <c r="AO32" s="25">
        <v>26</v>
      </c>
      <c r="AP32" s="25">
        <v>5</v>
      </c>
      <c r="AQ32" s="25">
        <v>96</v>
      </c>
      <c r="AR32" s="25">
        <v>39</v>
      </c>
      <c r="AS32" s="25">
        <v>17</v>
      </c>
      <c r="AT32" s="25">
        <v>11</v>
      </c>
      <c r="AU32" s="25">
        <v>63</v>
      </c>
      <c r="AV32" s="25">
        <v>1</v>
      </c>
      <c r="AW32" s="25">
        <v>22</v>
      </c>
      <c r="AX32" s="25">
        <v>3</v>
      </c>
      <c r="AY32" s="25">
        <v>7</v>
      </c>
      <c r="AZ32" s="25">
        <v>1</v>
      </c>
      <c r="BA32" s="25">
        <v>24</v>
      </c>
      <c r="BB32" s="25">
        <v>2</v>
      </c>
      <c r="BC32" s="46">
        <v>94</v>
      </c>
      <c r="BD32" s="25">
        <v>11</v>
      </c>
      <c r="BE32" s="25">
        <v>7</v>
      </c>
      <c r="BF32" s="25">
        <v>23</v>
      </c>
      <c r="BG32" s="25">
        <v>30</v>
      </c>
      <c r="BH32" s="25">
        <v>9</v>
      </c>
      <c r="BI32" s="25">
        <v>16</v>
      </c>
      <c r="BJ32" s="25">
        <v>6</v>
      </c>
      <c r="BK32" s="25">
        <v>6</v>
      </c>
      <c r="BL32" s="25">
        <v>38</v>
      </c>
      <c r="BM32" s="25">
        <v>0</v>
      </c>
      <c r="BN32" s="25">
        <v>19</v>
      </c>
      <c r="BO32" s="25">
        <v>13</v>
      </c>
      <c r="BP32" s="46">
        <v>45</v>
      </c>
      <c r="BQ32" s="25">
        <v>5</v>
      </c>
      <c r="BR32" s="25">
        <v>12</v>
      </c>
      <c r="BS32" s="25">
        <v>2</v>
      </c>
      <c r="BT32" s="1">
        <v>14</v>
      </c>
      <c r="BU32" s="85">
        <v>6</v>
      </c>
    </row>
    <row r="33" spans="1:73" ht="15.75" thickBot="1" x14ac:dyDescent="0.3">
      <c r="A33" s="1" t="s">
        <v>11</v>
      </c>
      <c r="B33" s="5">
        <f t="shared" si="11"/>
        <v>28.617647058823529</v>
      </c>
      <c r="C33" s="5">
        <f t="shared" si="12"/>
        <v>31.233333333333334</v>
      </c>
      <c r="D33" s="4" t="s">
        <v>59</v>
      </c>
      <c r="E33" s="46">
        <v>125</v>
      </c>
      <c r="F33" s="25">
        <v>15</v>
      </c>
      <c r="G33" s="46">
        <v>51</v>
      </c>
      <c r="H33" s="25">
        <v>0</v>
      </c>
      <c r="I33" s="25">
        <v>0</v>
      </c>
      <c r="J33" s="25">
        <v>15</v>
      </c>
      <c r="K33" s="46">
        <v>163</v>
      </c>
      <c r="L33" s="25">
        <v>4</v>
      </c>
      <c r="M33" s="25">
        <v>3</v>
      </c>
      <c r="N33" s="46">
        <v>67</v>
      </c>
      <c r="O33" s="25">
        <v>10</v>
      </c>
      <c r="P33" s="25">
        <v>42</v>
      </c>
      <c r="Q33" s="25">
        <v>3</v>
      </c>
      <c r="R33" s="46">
        <v>60</v>
      </c>
      <c r="S33" s="25">
        <v>1</v>
      </c>
      <c r="T33" s="46">
        <v>27</v>
      </c>
      <c r="U33" s="25">
        <v>26</v>
      </c>
      <c r="V33" s="25">
        <v>33</v>
      </c>
      <c r="W33" s="46">
        <v>36</v>
      </c>
      <c r="X33" s="46">
        <v>47</v>
      </c>
      <c r="Y33" s="25">
        <v>12</v>
      </c>
      <c r="Z33" s="46">
        <v>100</v>
      </c>
      <c r="AA33" s="25">
        <v>5</v>
      </c>
      <c r="AB33" s="25">
        <v>4</v>
      </c>
      <c r="AC33" s="25">
        <v>19</v>
      </c>
      <c r="AD33" s="25">
        <v>8</v>
      </c>
      <c r="AE33" s="46">
        <v>26</v>
      </c>
      <c r="AF33" s="25">
        <v>3</v>
      </c>
      <c r="AG33" s="25">
        <v>8</v>
      </c>
      <c r="AH33" s="25">
        <v>6</v>
      </c>
      <c r="AI33" s="25">
        <v>0</v>
      </c>
      <c r="AJ33" s="25">
        <v>19</v>
      </c>
      <c r="AK33" s="25">
        <v>9</v>
      </c>
      <c r="AL33" s="46">
        <v>63</v>
      </c>
      <c r="AM33" s="25">
        <v>15</v>
      </c>
      <c r="AN33" s="25">
        <v>4</v>
      </c>
      <c r="AO33" s="25">
        <v>6</v>
      </c>
      <c r="AP33" s="25">
        <v>1</v>
      </c>
      <c r="AQ33" s="25">
        <v>6</v>
      </c>
      <c r="AR33" s="46">
        <v>74</v>
      </c>
      <c r="AS33" s="46">
        <v>111</v>
      </c>
      <c r="AT33" s="46">
        <v>41</v>
      </c>
      <c r="AU33" s="46">
        <v>96</v>
      </c>
      <c r="AV33" s="25">
        <v>0</v>
      </c>
      <c r="AW33" s="25">
        <v>64</v>
      </c>
      <c r="AX33" s="25">
        <v>36</v>
      </c>
      <c r="AY33" s="25">
        <v>7</v>
      </c>
      <c r="AZ33" s="46">
        <v>39</v>
      </c>
      <c r="BA33" s="46">
        <v>32</v>
      </c>
      <c r="BB33" s="25">
        <v>7</v>
      </c>
      <c r="BC33" s="25">
        <v>33</v>
      </c>
      <c r="BD33" s="46">
        <v>102</v>
      </c>
      <c r="BE33" s="25">
        <v>10</v>
      </c>
      <c r="BF33" s="46">
        <v>36</v>
      </c>
      <c r="BG33" s="25">
        <v>27</v>
      </c>
      <c r="BH33" s="25">
        <v>6</v>
      </c>
      <c r="BI33" s="25">
        <v>26</v>
      </c>
      <c r="BJ33" s="46">
        <v>38</v>
      </c>
      <c r="BK33" s="46">
        <v>18</v>
      </c>
      <c r="BL33" s="25">
        <v>11</v>
      </c>
      <c r="BM33" s="25">
        <v>0</v>
      </c>
      <c r="BN33" s="25">
        <v>3</v>
      </c>
      <c r="BO33" s="46">
        <v>20</v>
      </c>
      <c r="BP33" s="25">
        <v>24</v>
      </c>
      <c r="BQ33" s="25">
        <v>4</v>
      </c>
      <c r="BR33" s="25">
        <v>13</v>
      </c>
      <c r="BS33" s="46">
        <v>25</v>
      </c>
      <c r="BT33" s="1">
        <v>1</v>
      </c>
    </row>
    <row r="34" spans="1:73" s="32" customFormat="1" ht="15.75" thickBot="1" x14ac:dyDescent="0.3">
      <c r="A34" s="29" t="s">
        <v>18</v>
      </c>
      <c r="B34" s="39">
        <f t="shared" si="11"/>
        <v>131.04411764705881</v>
      </c>
      <c r="C34" s="39">
        <f t="shared" si="12"/>
        <v>148.53333333333333</v>
      </c>
      <c r="D34" s="31" t="s">
        <v>157</v>
      </c>
      <c r="E34" s="45">
        <f>SUM(E22:E33)</f>
        <v>257</v>
      </c>
      <c r="F34" s="29">
        <f t="shared" ref="F34:BU34" si="13">SUM(F22:F33)</f>
        <v>115</v>
      </c>
      <c r="G34" s="45">
        <f t="shared" si="13"/>
        <v>150</v>
      </c>
      <c r="H34" s="29">
        <f t="shared" si="13"/>
        <v>243</v>
      </c>
      <c r="I34" s="29">
        <f t="shared" si="13"/>
        <v>24</v>
      </c>
      <c r="J34" s="29">
        <f t="shared" si="13"/>
        <v>92</v>
      </c>
      <c r="K34" s="45">
        <f t="shared" si="13"/>
        <v>339</v>
      </c>
      <c r="L34" s="29">
        <f t="shared" si="13"/>
        <v>73</v>
      </c>
      <c r="M34" s="29">
        <f t="shared" si="13"/>
        <v>111</v>
      </c>
      <c r="N34" s="45">
        <f t="shared" si="13"/>
        <v>131</v>
      </c>
      <c r="O34" s="29">
        <f t="shared" si="13"/>
        <v>44</v>
      </c>
      <c r="P34" s="29">
        <f t="shared" si="13"/>
        <v>188</v>
      </c>
      <c r="Q34" s="29">
        <f t="shared" si="13"/>
        <v>24</v>
      </c>
      <c r="R34" s="45">
        <f t="shared" si="13"/>
        <v>89</v>
      </c>
      <c r="S34" s="29">
        <f t="shared" si="13"/>
        <v>111</v>
      </c>
      <c r="T34" s="45">
        <f t="shared" si="13"/>
        <v>50</v>
      </c>
      <c r="U34" s="29">
        <f t="shared" si="13"/>
        <v>138</v>
      </c>
      <c r="V34" s="29">
        <f t="shared" si="13"/>
        <v>101</v>
      </c>
      <c r="W34" s="45">
        <f t="shared" si="13"/>
        <v>120</v>
      </c>
      <c r="X34" s="45">
        <f t="shared" si="13"/>
        <v>126</v>
      </c>
      <c r="Y34" s="29">
        <f t="shared" si="13"/>
        <v>255</v>
      </c>
      <c r="Z34" s="45">
        <f t="shared" si="13"/>
        <v>204</v>
      </c>
      <c r="AA34" s="29">
        <f t="shared" si="13"/>
        <v>64</v>
      </c>
      <c r="AB34" s="29">
        <f t="shared" si="13"/>
        <v>121</v>
      </c>
      <c r="AC34" s="29">
        <f t="shared" si="13"/>
        <v>43</v>
      </c>
      <c r="AD34" s="29">
        <f t="shared" si="13"/>
        <v>47</v>
      </c>
      <c r="AE34" s="45">
        <f t="shared" si="13"/>
        <v>44</v>
      </c>
      <c r="AF34" s="29">
        <f t="shared" si="13"/>
        <v>90</v>
      </c>
      <c r="AG34" s="29">
        <f t="shared" si="13"/>
        <v>169</v>
      </c>
      <c r="AH34" s="29">
        <f t="shared" si="13"/>
        <v>107</v>
      </c>
      <c r="AI34" s="29">
        <f t="shared" si="13"/>
        <v>80</v>
      </c>
      <c r="AJ34" s="29">
        <f t="shared" si="13"/>
        <v>113</v>
      </c>
      <c r="AK34" s="29">
        <f t="shared" si="13"/>
        <v>47</v>
      </c>
      <c r="AL34" s="45">
        <f t="shared" si="13"/>
        <v>195</v>
      </c>
      <c r="AM34" s="29">
        <f t="shared" si="13"/>
        <v>125</v>
      </c>
      <c r="AN34" s="29">
        <f t="shared" si="13"/>
        <v>119</v>
      </c>
      <c r="AO34" s="29">
        <f t="shared" si="13"/>
        <v>206</v>
      </c>
      <c r="AP34" s="29">
        <f t="shared" si="13"/>
        <v>187</v>
      </c>
      <c r="AQ34" s="29">
        <f t="shared" si="13"/>
        <v>240</v>
      </c>
      <c r="AR34" s="45">
        <f t="shared" si="13"/>
        <v>140</v>
      </c>
      <c r="AS34" s="45">
        <f t="shared" si="13"/>
        <v>219</v>
      </c>
      <c r="AT34" s="45">
        <f t="shared" si="13"/>
        <v>74</v>
      </c>
      <c r="AU34" s="45">
        <f t="shared" si="13"/>
        <v>238</v>
      </c>
      <c r="AV34" s="29">
        <f t="shared" si="13"/>
        <v>136</v>
      </c>
      <c r="AW34" s="29">
        <f t="shared" si="13"/>
        <v>164</v>
      </c>
      <c r="AX34" s="29">
        <f t="shared" si="13"/>
        <v>205</v>
      </c>
      <c r="AY34" s="29">
        <f t="shared" si="13"/>
        <v>102</v>
      </c>
      <c r="AZ34" s="45">
        <f t="shared" si="13"/>
        <v>83</v>
      </c>
      <c r="BA34" s="45">
        <f t="shared" si="13"/>
        <v>114</v>
      </c>
      <c r="BB34" s="29">
        <f t="shared" si="13"/>
        <v>86</v>
      </c>
      <c r="BC34" s="29">
        <f t="shared" si="13"/>
        <v>138</v>
      </c>
      <c r="BD34" s="45">
        <f t="shared" si="13"/>
        <v>185</v>
      </c>
      <c r="BE34" s="29">
        <f t="shared" si="13"/>
        <v>128</v>
      </c>
      <c r="BF34" s="45">
        <f t="shared" si="13"/>
        <v>133</v>
      </c>
      <c r="BG34" s="29">
        <f t="shared" si="13"/>
        <v>214</v>
      </c>
      <c r="BH34" s="29">
        <f t="shared" si="13"/>
        <v>307</v>
      </c>
      <c r="BI34" s="29">
        <f t="shared" si="13"/>
        <v>136</v>
      </c>
      <c r="BJ34" s="45">
        <f t="shared" si="13"/>
        <v>100</v>
      </c>
      <c r="BK34" s="45">
        <f t="shared" si="13"/>
        <v>68</v>
      </c>
      <c r="BL34" s="29">
        <f t="shared" si="13"/>
        <v>174</v>
      </c>
      <c r="BM34" s="29">
        <f t="shared" si="13"/>
        <v>48</v>
      </c>
      <c r="BN34" s="29">
        <f t="shared" si="13"/>
        <v>73</v>
      </c>
      <c r="BO34" s="45">
        <f t="shared" si="13"/>
        <v>71</v>
      </c>
      <c r="BP34" s="29">
        <f t="shared" si="13"/>
        <v>126</v>
      </c>
      <c r="BQ34" s="29">
        <f t="shared" si="13"/>
        <v>165</v>
      </c>
      <c r="BR34" s="29">
        <f t="shared" si="13"/>
        <v>109</v>
      </c>
      <c r="BS34" s="45">
        <f t="shared" si="13"/>
        <v>43</v>
      </c>
      <c r="BT34" s="29">
        <f t="shared" si="13"/>
        <v>150</v>
      </c>
      <c r="BU34" s="29">
        <f t="shared" si="13"/>
        <v>58</v>
      </c>
    </row>
    <row r="35" spans="1:73" s="36" customFormat="1" ht="15.75" thickBot="1" x14ac:dyDescent="0.3">
      <c r="A35" s="33"/>
      <c r="B35" s="40"/>
      <c r="C35" s="40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</row>
    <row r="36" spans="1:73" s="32" customFormat="1" ht="15.75" thickBot="1" x14ac:dyDescent="0.3">
      <c r="A36" s="37" t="s">
        <v>167</v>
      </c>
      <c r="B36" s="39">
        <f>SUM(B24:B26)</f>
        <v>17.705882352941178</v>
      </c>
      <c r="C36" s="39">
        <f>SUM(C24:C26)</f>
        <v>19.533333333333335</v>
      </c>
      <c r="D36" s="31" t="s">
        <v>59</v>
      </c>
      <c r="E36" s="29">
        <f>SUM(E24:E26)</f>
        <v>43</v>
      </c>
      <c r="F36" s="29">
        <f t="shared" ref="F36:BQ36" si="14">SUM(F24:F26)</f>
        <v>6</v>
      </c>
      <c r="G36" s="29">
        <f t="shared" si="14"/>
        <v>13</v>
      </c>
      <c r="H36" s="29">
        <f t="shared" si="14"/>
        <v>4</v>
      </c>
      <c r="I36" s="29">
        <f t="shared" si="14"/>
        <v>10</v>
      </c>
      <c r="J36" s="29">
        <f t="shared" si="14"/>
        <v>64</v>
      </c>
      <c r="K36" s="29">
        <f t="shared" si="14"/>
        <v>2</v>
      </c>
      <c r="L36" s="29">
        <f t="shared" si="14"/>
        <v>6</v>
      </c>
      <c r="M36" s="29">
        <f t="shared" si="14"/>
        <v>56</v>
      </c>
      <c r="N36" s="29">
        <f t="shared" si="14"/>
        <v>38</v>
      </c>
      <c r="O36" s="29">
        <f t="shared" si="14"/>
        <v>0</v>
      </c>
      <c r="P36" s="29">
        <f t="shared" si="14"/>
        <v>5</v>
      </c>
      <c r="Q36" s="29">
        <f t="shared" si="14"/>
        <v>3</v>
      </c>
      <c r="R36" s="29">
        <f t="shared" si="14"/>
        <v>7</v>
      </c>
      <c r="S36" s="29">
        <f t="shared" si="14"/>
        <v>2</v>
      </c>
      <c r="T36" s="29">
        <f t="shared" si="14"/>
        <v>19</v>
      </c>
      <c r="U36" s="29">
        <f t="shared" si="14"/>
        <v>22</v>
      </c>
      <c r="V36" s="29">
        <f t="shared" si="14"/>
        <v>8</v>
      </c>
      <c r="W36" s="29">
        <f t="shared" si="14"/>
        <v>9</v>
      </c>
      <c r="X36" s="29">
        <f t="shared" si="14"/>
        <v>21</v>
      </c>
      <c r="Y36" s="29">
        <f t="shared" si="14"/>
        <v>27</v>
      </c>
      <c r="Z36" s="29">
        <f t="shared" si="14"/>
        <v>14</v>
      </c>
      <c r="AA36" s="29">
        <f t="shared" si="14"/>
        <v>13</v>
      </c>
      <c r="AB36" s="29">
        <f t="shared" si="14"/>
        <v>68</v>
      </c>
      <c r="AC36" s="29">
        <f t="shared" si="14"/>
        <v>0</v>
      </c>
      <c r="AD36" s="29">
        <f t="shared" si="14"/>
        <v>26</v>
      </c>
      <c r="AE36" s="29">
        <f t="shared" si="14"/>
        <v>1</v>
      </c>
      <c r="AF36" s="29">
        <f t="shared" si="14"/>
        <v>5</v>
      </c>
      <c r="AG36" s="29">
        <f t="shared" si="14"/>
        <v>26</v>
      </c>
      <c r="AH36" s="29">
        <f t="shared" si="14"/>
        <v>32</v>
      </c>
      <c r="AI36" s="29">
        <f t="shared" si="14"/>
        <v>21</v>
      </c>
      <c r="AJ36" s="29">
        <f t="shared" si="14"/>
        <v>50</v>
      </c>
      <c r="AK36" s="29">
        <f t="shared" si="14"/>
        <v>3</v>
      </c>
      <c r="AL36" s="29">
        <f t="shared" si="14"/>
        <v>26</v>
      </c>
      <c r="AM36" s="29">
        <f t="shared" si="14"/>
        <v>18</v>
      </c>
      <c r="AN36" s="29">
        <f t="shared" si="14"/>
        <v>42</v>
      </c>
      <c r="AO36" s="29">
        <f t="shared" si="14"/>
        <v>26</v>
      </c>
      <c r="AP36" s="29">
        <f t="shared" si="14"/>
        <v>3</v>
      </c>
      <c r="AQ36" s="29">
        <f t="shared" si="14"/>
        <v>11</v>
      </c>
      <c r="AR36" s="29">
        <f t="shared" si="14"/>
        <v>23</v>
      </c>
      <c r="AS36" s="29">
        <f t="shared" si="14"/>
        <v>18</v>
      </c>
      <c r="AT36" s="29">
        <f t="shared" si="14"/>
        <v>1</v>
      </c>
      <c r="AU36" s="29">
        <f t="shared" si="14"/>
        <v>25</v>
      </c>
      <c r="AV36" s="29">
        <f t="shared" si="14"/>
        <v>40</v>
      </c>
      <c r="AW36" s="29">
        <f t="shared" si="14"/>
        <v>72</v>
      </c>
      <c r="AX36" s="29">
        <f t="shared" si="14"/>
        <v>31</v>
      </c>
      <c r="AY36" s="29">
        <f t="shared" si="14"/>
        <v>43</v>
      </c>
      <c r="AZ36" s="29">
        <f t="shared" si="14"/>
        <v>5</v>
      </c>
      <c r="BA36" s="29">
        <f t="shared" si="14"/>
        <v>6</v>
      </c>
      <c r="BB36" s="29">
        <f t="shared" si="14"/>
        <v>4</v>
      </c>
      <c r="BC36" s="29">
        <f t="shared" si="14"/>
        <v>4</v>
      </c>
      <c r="BD36" s="29">
        <f t="shared" si="14"/>
        <v>16</v>
      </c>
      <c r="BE36" s="29">
        <f t="shared" si="14"/>
        <v>8</v>
      </c>
      <c r="BF36" s="29">
        <f t="shared" si="14"/>
        <v>19</v>
      </c>
      <c r="BG36" s="29">
        <f t="shared" si="14"/>
        <v>19</v>
      </c>
      <c r="BH36" s="29">
        <f t="shared" si="14"/>
        <v>21</v>
      </c>
      <c r="BI36" s="29">
        <f t="shared" si="14"/>
        <v>9</v>
      </c>
      <c r="BJ36" s="29">
        <f t="shared" si="14"/>
        <v>2</v>
      </c>
      <c r="BK36" s="29">
        <f t="shared" si="14"/>
        <v>16</v>
      </c>
      <c r="BL36" s="29">
        <f t="shared" si="14"/>
        <v>4</v>
      </c>
      <c r="BM36" s="29">
        <f t="shared" si="14"/>
        <v>0</v>
      </c>
      <c r="BN36" s="29">
        <f t="shared" si="14"/>
        <v>6</v>
      </c>
      <c r="BO36" s="29">
        <f t="shared" si="14"/>
        <v>20</v>
      </c>
      <c r="BP36" s="29">
        <f t="shared" si="14"/>
        <v>6</v>
      </c>
      <c r="BQ36" s="29">
        <f t="shared" si="14"/>
        <v>18</v>
      </c>
      <c r="BR36" s="29">
        <f t="shared" ref="BR36:BU36" si="15">SUM(BR24:BR26)</f>
        <v>11</v>
      </c>
      <c r="BS36" s="29">
        <f t="shared" si="15"/>
        <v>4</v>
      </c>
      <c r="BT36" s="29">
        <f t="shared" si="15"/>
        <v>3</v>
      </c>
      <c r="BU36" s="29">
        <f t="shared" si="15"/>
        <v>30</v>
      </c>
    </row>
    <row r="37" spans="1:73" s="32" customFormat="1" ht="15.75" thickBot="1" x14ac:dyDescent="0.3">
      <c r="A37" s="37" t="s">
        <v>168</v>
      </c>
      <c r="B37" s="39">
        <f>SUM(B27:B29)</f>
        <v>0.69117647058823528</v>
      </c>
      <c r="C37" s="39">
        <f>SUM(C27:C29)</f>
        <v>0.73333333333333328</v>
      </c>
      <c r="D37" s="31" t="s">
        <v>57</v>
      </c>
      <c r="E37" s="29">
        <f>SUM(E27:E29)</f>
        <v>1</v>
      </c>
      <c r="F37" s="29">
        <f t="shared" ref="F37:BQ37" si="16">SUM(F27:F29)</f>
        <v>0</v>
      </c>
      <c r="G37" s="29">
        <f t="shared" si="16"/>
        <v>0</v>
      </c>
      <c r="H37" s="29">
        <f t="shared" si="16"/>
        <v>0</v>
      </c>
      <c r="I37" s="29">
        <f t="shared" si="16"/>
        <v>10</v>
      </c>
      <c r="J37" s="29">
        <f t="shared" si="16"/>
        <v>0</v>
      </c>
      <c r="K37" s="29">
        <f t="shared" si="16"/>
        <v>0</v>
      </c>
      <c r="L37" s="29">
        <f t="shared" si="16"/>
        <v>0</v>
      </c>
      <c r="M37" s="29">
        <f t="shared" si="16"/>
        <v>0</v>
      </c>
      <c r="N37" s="29">
        <f t="shared" si="16"/>
        <v>0</v>
      </c>
      <c r="O37" s="29">
        <f t="shared" si="16"/>
        <v>0</v>
      </c>
      <c r="P37" s="29">
        <f t="shared" si="16"/>
        <v>0</v>
      </c>
      <c r="Q37" s="29">
        <f t="shared" si="16"/>
        <v>0</v>
      </c>
      <c r="R37" s="29">
        <f t="shared" si="16"/>
        <v>0</v>
      </c>
      <c r="S37" s="29">
        <f t="shared" si="16"/>
        <v>0</v>
      </c>
      <c r="T37" s="29">
        <f t="shared" si="16"/>
        <v>0</v>
      </c>
      <c r="U37" s="29">
        <f t="shared" si="16"/>
        <v>0</v>
      </c>
      <c r="V37" s="29">
        <f t="shared" si="16"/>
        <v>0</v>
      </c>
      <c r="W37" s="29">
        <f t="shared" si="16"/>
        <v>0</v>
      </c>
      <c r="X37" s="29">
        <f t="shared" si="16"/>
        <v>0</v>
      </c>
      <c r="Y37" s="29">
        <f t="shared" si="16"/>
        <v>0</v>
      </c>
      <c r="Z37" s="29">
        <f t="shared" si="16"/>
        <v>0</v>
      </c>
      <c r="AA37" s="29">
        <f t="shared" si="16"/>
        <v>0</v>
      </c>
      <c r="AB37" s="29">
        <f t="shared" si="16"/>
        <v>0</v>
      </c>
      <c r="AC37" s="29">
        <f t="shared" si="16"/>
        <v>0</v>
      </c>
      <c r="AD37" s="29">
        <f t="shared" si="16"/>
        <v>0</v>
      </c>
      <c r="AE37" s="29">
        <f t="shared" si="16"/>
        <v>0</v>
      </c>
      <c r="AF37" s="29">
        <f t="shared" si="16"/>
        <v>0</v>
      </c>
      <c r="AG37" s="29">
        <f t="shared" si="16"/>
        <v>5</v>
      </c>
      <c r="AH37" s="29">
        <f t="shared" si="16"/>
        <v>2</v>
      </c>
      <c r="AI37" s="29">
        <f t="shared" si="16"/>
        <v>0</v>
      </c>
      <c r="AJ37" s="29">
        <f t="shared" si="16"/>
        <v>1</v>
      </c>
      <c r="AK37" s="29">
        <f t="shared" si="16"/>
        <v>0</v>
      </c>
      <c r="AL37" s="29">
        <f t="shared" si="16"/>
        <v>1</v>
      </c>
      <c r="AM37" s="29">
        <f t="shared" si="16"/>
        <v>0</v>
      </c>
      <c r="AN37" s="29">
        <f t="shared" si="16"/>
        <v>0</v>
      </c>
      <c r="AO37" s="29">
        <f t="shared" si="16"/>
        <v>0</v>
      </c>
      <c r="AP37" s="29">
        <f t="shared" si="16"/>
        <v>0</v>
      </c>
      <c r="AQ37" s="29">
        <f t="shared" si="16"/>
        <v>0</v>
      </c>
      <c r="AR37" s="29">
        <f t="shared" si="16"/>
        <v>0</v>
      </c>
      <c r="AS37" s="29">
        <f t="shared" si="16"/>
        <v>0</v>
      </c>
      <c r="AT37" s="29">
        <f t="shared" si="16"/>
        <v>0</v>
      </c>
      <c r="AU37" s="29">
        <f t="shared" si="16"/>
        <v>0</v>
      </c>
      <c r="AV37" s="29">
        <f t="shared" si="16"/>
        <v>0</v>
      </c>
      <c r="AW37" s="29">
        <f t="shared" si="16"/>
        <v>2</v>
      </c>
      <c r="AX37" s="29">
        <f t="shared" si="16"/>
        <v>1</v>
      </c>
      <c r="AY37" s="29">
        <f t="shared" si="16"/>
        <v>0</v>
      </c>
      <c r="AZ37" s="29">
        <f t="shared" si="16"/>
        <v>3</v>
      </c>
      <c r="BA37" s="29">
        <f t="shared" si="16"/>
        <v>2</v>
      </c>
      <c r="BB37" s="29">
        <f t="shared" si="16"/>
        <v>0</v>
      </c>
      <c r="BC37" s="29">
        <f t="shared" si="16"/>
        <v>1</v>
      </c>
      <c r="BD37" s="29">
        <f t="shared" si="16"/>
        <v>4</v>
      </c>
      <c r="BE37" s="29">
        <f t="shared" si="16"/>
        <v>0</v>
      </c>
      <c r="BF37" s="29">
        <f t="shared" si="16"/>
        <v>4</v>
      </c>
      <c r="BG37" s="29">
        <f t="shared" si="16"/>
        <v>3</v>
      </c>
      <c r="BH37" s="29">
        <f t="shared" si="16"/>
        <v>0</v>
      </c>
      <c r="BI37" s="29">
        <f t="shared" si="16"/>
        <v>0</v>
      </c>
      <c r="BJ37" s="29">
        <f t="shared" si="16"/>
        <v>0</v>
      </c>
      <c r="BK37" s="29">
        <f t="shared" si="16"/>
        <v>0</v>
      </c>
      <c r="BL37" s="29">
        <f t="shared" si="16"/>
        <v>0</v>
      </c>
      <c r="BM37" s="29">
        <f t="shared" si="16"/>
        <v>0</v>
      </c>
      <c r="BN37" s="29">
        <f t="shared" si="16"/>
        <v>0</v>
      </c>
      <c r="BO37" s="29">
        <f t="shared" si="16"/>
        <v>1</v>
      </c>
      <c r="BP37" s="29">
        <f t="shared" si="16"/>
        <v>0</v>
      </c>
      <c r="BQ37" s="29">
        <f t="shared" si="16"/>
        <v>5</v>
      </c>
      <c r="BR37" s="29">
        <f t="shared" ref="BR37:BU37" si="17">SUM(BR27:BR29)</f>
        <v>1</v>
      </c>
      <c r="BS37" s="29">
        <f t="shared" si="17"/>
        <v>0</v>
      </c>
      <c r="BT37" s="29">
        <f t="shared" si="17"/>
        <v>0</v>
      </c>
      <c r="BU37" s="29">
        <f t="shared" si="17"/>
        <v>0</v>
      </c>
    </row>
    <row r="38" spans="1:73" s="32" customFormat="1" ht="15.75" thickBot="1" x14ac:dyDescent="0.3">
      <c r="A38" s="37" t="s">
        <v>169</v>
      </c>
      <c r="B38" s="39">
        <f>SUM(B30:B32)</f>
        <v>43.882352941176471</v>
      </c>
      <c r="C38" s="39">
        <f>SUM(C30:C32)</f>
        <v>47.166666666666671</v>
      </c>
      <c r="D38" s="31" t="s">
        <v>60</v>
      </c>
      <c r="E38" s="29">
        <f>SUM(E30:E32)</f>
        <v>39</v>
      </c>
      <c r="F38" s="29">
        <f t="shared" ref="F38:BQ38" si="18">SUM(F30:F32)</f>
        <v>68</v>
      </c>
      <c r="G38" s="29">
        <f t="shared" si="18"/>
        <v>43</v>
      </c>
      <c r="H38" s="29">
        <f t="shared" si="18"/>
        <v>232</v>
      </c>
      <c r="I38" s="29">
        <f t="shared" si="18"/>
        <v>0</v>
      </c>
      <c r="J38" s="29">
        <f t="shared" si="18"/>
        <v>13</v>
      </c>
      <c r="K38" s="29">
        <f t="shared" si="18"/>
        <v>49</v>
      </c>
      <c r="L38" s="29">
        <f t="shared" si="18"/>
        <v>21</v>
      </c>
      <c r="M38" s="29">
        <f t="shared" si="18"/>
        <v>31</v>
      </c>
      <c r="N38" s="29">
        <f t="shared" si="18"/>
        <v>24</v>
      </c>
      <c r="O38" s="29">
        <f t="shared" si="18"/>
        <v>23</v>
      </c>
      <c r="P38" s="29">
        <f t="shared" si="18"/>
        <v>127</v>
      </c>
      <c r="Q38" s="29">
        <f t="shared" si="18"/>
        <v>0</v>
      </c>
      <c r="R38" s="29">
        <f t="shared" si="18"/>
        <v>2</v>
      </c>
      <c r="S38" s="29">
        <f t="shared" si="18"/>
        <v>54</v>
      </c>
      <c r="T38" s="29">
        <f t="shared" si="18"/>
        <v>4</v>
      </c>
      <c r="U38" s="29">
        <f t="shared" si="18"/>
        <v>77</v>
      </c>
      <c r="V38" s="29">
        <f t="shared" si="18"/>
        <v>46</v>
      </c>
      <c r="W38" s="29">
        <f t="shared" si="18"/>
        <v>38</v>
      </c>
      <c r="X38" s="29">
        <f t="shared" si="18"/>
        <v>22</v>
      </c>
      <c r="Y38" s="29">
        <f t="shared" si="18"/>
        <v>55</v>
      </c>
      <c r="Z38" s="29">
        <f t="shared" si="18"/>
        <v>56</v>
      </c>
      <c r="AA38" s="29">
        <f t="shared" si="18"/>
        <v>26</v>
      </c>
      <c r="AB38" s="29">
        <f t="shared" si="18"/>
        <v>26</v>
      </c>
      <c r="AC38" s="29">
        <f t="shared" si="18"/>
        <v>23</v>
      </c>
      <c r="AD38" s="29">
        <f t="shared" si="18"/>
        <v>8</v>
      </c>
      <c r="AE38" s="29">
        <f t="shared" si="18"/>
        <v>12</v>
      </c>
      <c r="AF38" s="29">
        <f t="shared" si="18"/>
        <v>23</v>
      </c>
      <c r="AG38" s="29">
        <f t="shared" si="18"/>
        <v>50</v>
      </c>
      <c r="AH38" s="29">
        <f t="shared" si="18"/>
        <v>24</v>
      </c>
      <c r="AI38" s="29">
        <f t="shared" si="18"/>
        <v>13</v>
      </c>
      <c r="AJ38" s="29">
        <f t="shared" si="18"/>
        <v>10</v>
      </c>
      <c r="AK38" s="29">
        <f t="shared" si="18"/>
        <v>13</v>
      </c>
      <c r="AL38" s="29">
        <f t="shared" si="18"/>
        <v>80</v>
      </c>
      <c r="AM38" s="29">
        <f t="shared" si="18"/>
        <v>44</v>
      </c>
      <c r="AN38" s="29">
        <f t="shared" si="18"/>
        <v>18</v>
      </c>
      <c r="AO38" s="29">
        <f t="shared" si="18"/>
        <v>166</v>
      </c>
      <c r="AP38" s="29">
        <f t="shared" si="18"/>
        <v>28</v>
      </c>
      <c r="AQ38" s="29">
        <f t="shared" si="18"/>
        <v>116</v>
      </c>
      <c r="AR38" s="29">
        <f t="shared" si="18"/>
        <v>40</v>
      </c>
      <c r="AS38" s="29">
        <f t="shared" si="18"/>
        <v>43</v>
      </c>
      <c r="AT38" s="29">
        <f t="shared" si="18"/>
        <v>12</v>
      </c>
      <c r="AU38" s="29">
        <f t="shared" si="18"/>
        <v>108</v>
      </c>
      <c r="AV38" s="29">
        <f t="shared" si="18"/>
        <v>50</v>
      </c>
      <c r="AW38" s="29">
        <f t="shared" si="18"/>
        <v>23</v>
      </c>
      <c r="AX38" s="29">
        <f t="shared" si="18"/>
        <v>37</v>
      </c>
      <c r="AY38" s="29">
        <f t="shared" si="18"/>
        <v>44</v>
      </c>
      <c r="AZ38" s="29">
        <f t="shared" si="18"/>
        <v>1</v>
      </c>
      <c r="BA38" s="29">
        <f t="shared" si="18"/>
        <v>49</v>
      </c>
      <c r="BB38" s="29">
        <f t="shared" si="18"/>
        <v>22</v>
      </c>
      <c r="BC38" s="29">
        <f t="shared" si="18"/>
        <v>99</v>
      </c>
      <c r="BD38" s="29">
        <f t="shared" si="18"/>
        <v>13</v>
      </c>
      <c r="BE38" s="29">
        <f t="shared" si="18"/>
        <v>50</v>
      </c>
      <c r="BF38" s="29">
        <f t="shared" si="18"/>
        <v>32</v>
      </c>
      <c r="BG38" s="29">
        <f t="shared" si="18"/>
        <v>47</v>
      </c>
      <c r="BH38" s="29">
        <f t="shared" si="18"/>
        <v>115</v>
      </c>
      <c r="BI38" s="29">
        <f t="shared" si="18"/>
        <v>19</v>
      </c>
      <c r="BJ38" s="29">
        <f t="shared" si="18"/>
        <v>41</v>
      </c>
      <c r="BK38" s="29">
        <f t="shared" si="18"/>
        <v>13</v>
      </c>
      <c r="BL38" s="29">
        <f t="shared" si="18"/>
        <v>69</v>
      </c>
      <c r="BM38" s="29">
        <f t="shared" si="18"/>
        <v>0</v>
      </c>
      <c r="BN38" s="29">
        <f t="shared" si="18"/>
        <v>58</v>
      </c>
      <c r="BO38" s="29">
        <f t="shared" si="18"/>
        <v>21</v>
      </c>
      <c r="BP38" s="29">
        <f t="shared" si="18"/>
        <v>51</v>
      </c>
      <c r="BQ38" s="29">
        <f t="shared" si="18"/>
        <v>127</v>
      </c>
      <c r="BR38" s="29">
        <f t="shared" ref="BR38:BU38" si="19">SUM(BR30:BR32)</f>
        <v>32</v>
      </c>
      <c r="BS38" s="29">
        <f t="shared" si="19"/>
        <v>6</v>
      </c>
      <c r="BT38" s="29">
        <f t="shared" si="19"/>
        <v>58</v>
      </c>
      <c r="BU38" s="29">
        <f t="shared" si="19"/>
        <v>9</v>
      </c>
    </row>
    <row r="39" spans="1:73" s="32" customFormat="1" ht="15.75" thickBot="1" x14ac:dyDescent="0.3">
      <c r="A39" s="37" t="s">
        <v>170</v>
      </c>
      <c r="B39" s="39">
        <f>SUM(B22:B23,B33)</f>
        <v>68.764705882352942</v>
      </c>
      <c r="C39" s="39">
        <f>SUM(C22:C23,C33)</f>
        <v>81.099999999999994</v>
      </c>
      <c r="D39" s="31" t="s">
        <v>171</v>
      </c>
      <c r="E39" s="29">
        <f>SUM(E22:E23,E33)</f>
        <v>174</v>
      </c>
      <c r="F39" s="29">
        <f t="shared" ref="F39:BQ39" si="20">SUM(F22:F23,F33)</f>
        <v>41</v>
      </c>
      <c r="G39" s="29">
        <f t="shared" si="20"/>
        <v>94</v>
      </c>
      <c r="H39" s="29">
        <f t="shared" si="20"/>
        <v>7</v>
      </c>
      <c r="I39" s="29">
        <f t="shared" si="20"/>
        <v>4</v>
      </c>
      <c r="J39" s="29">
        <f t="shared" si="20"/>
        <v>15</v>
      </c>
      <c r="K39" s="29">
        <f t="shared" si="20"/>
        <v>288</v>
      </c>
      <c r="L39" s="29">
        <f t="shared" si="20"/>
        <v>46</v>
      </c>
      <c r="M39" s="29">
        <f t="shared" si="20"/>
        <v>24</v>
      </c>
      <c r="N39" s="29">
        <f t="shared" si="20"/>
        <v>69</v>
      </c>
      <c r="O39" s="29">
        <f t="shared" si="20"/>
        <v>21</v>
      </c>
      <c r="P39" s="29">
        <f t="shared" si="20"/>
        <v>56</v>
      </c>
      <c r="Q39" s="29">
        <f t="shared" si="20"/>
        <v>21</v>
      </c>
      <c r="R39" s="29">
        <f t="shared" si="20"/>
        <v>80</v>
      </c>
      <c r="S39" s="29">
        <f t="shared" si="20"/>
        <v>55</v>
      </c>
      <c r="T39" s="29">
        <f t="shared" si="20"/>
        <v>27</v>
      </c>
      <c r="U39" s="29">
        <f t="shared" si="20"/>
        <v>39</v>
      </c>
      <c r="V39" s="29">
        <f t="shared" si="20"/>
        <v>47</v>
      </c>
      <c r="W39" s="29">
        <f t="shared" si="20"/>
        <v>73</v>
      </c>
      <c r="X39" s="29">
        <f t="shared" si="20"/>
        <v>83</v>
      </c>
      <c r="Y39" s="29">
        <f t="shared" si="20"/>
        <v>173</v>
      </c>
      <c r="Z39" s="29">
        <f t="shared" si="20"/>
        <v>134</v>
      </c>
      <c r="AA39" s="29">
        <f t="shared" si="20"/>
        <v>25</v>
      </c>
      <c r="AB39" s="29">
        <f t="shared" si="20"/>
        <v>27</v>
      </c>
      <c r="AC39" s="29">
        <f t="shared" si="20"/>
        <v>20</v>
      </c>
      <c r="AD39" s="29">
        <f t="shared" si="20"/>
        <v>13</v>
      </c>
      <c r="AE39" s="29">
        <f t="shared" si="20"/>
        <v>31</v>
      </c>
      <c r="AF39" s="29">
        <f t="shared" si="20"/>
        <v>62</v>
      </c>
      <c r="AG39" s="29">
        <f t="shared" si="20"/>
        <v>88</v>
      </c>
      <c r="AH39" s="29">
        <f t="shared" si="20"/>
        <v>49</v>
      </c>
      <c r="AI39" s="29">
        <f t="shared" si="20"/>
        <v>46</v>
      </c>
      <c r="AJ39" s="29">
        <f t="shared" si="20"/>
        <v>52</v>
      </c>
      <c r="AK39" s="29">
        <f t="shared" si="20"/>
        <v>31</v>
      </c>
      <c r="AL39" s="29">
        <f t="shared" si="20"/>
        <v>88</v>
      </c>
      <c r="AM39" s="29">
        <f t="shared" si="20"/>
        <v>63</v>
      </c>
      <c r="AN39" s="29">
        <f t="shared" si="20"/>
        <v>59</v>
      </c>
      <c r="AO39" s="29">
        <f t="shared" si="20"/>
        <v>14</v>
      </c>
      <c r="AP39" s="29">
        <f t="shared" si="20"/>
        <v>156</v>
      </c>
      <c r="AQ39" s="29">
        <f t="shared" si="20"/>
        <v>113</v>
      </c>
      <c r="AR39" s="29">
        <f t="shared" si="20"/>
        <v>77</v>
      </c>
      <c r="AS39" s="29">
        <f t="shared" si="20"/>
        <v>158</v>
      </c>
      <c r="AT39" s="29">
        <f t="shared" si="20"/>
        <v>61</v>
      </c>
      <c r="AU39" s="29">
        <f t="shared" si="20"/>
        <v>105</v>
      </c>
      <c r="AV39" s="29">
        <f t="shared" si="20"/>
        <v>46</v>
      </c>
      <c r="AW39" s="29">
        <f t="shared" si="20"/>
        <v>67</v>
      </c>
      <c r="AX39" s="29">
        <f t="shared" si="20"/>
        <v>136</v>
      </c>
      <c r="AY39" s="29">
        <f t="shared" si="20"/>
        <v>15</v>
      </c>
      <c r="AZ39" s="29">
        <f t="shared" si="20"/>
        <v>74</v>
      </c>
      <c r="BA39" s="29">
        <f t="shared" si="20"/>
        <v>57</v>
      </c>
      <c r="BB39" s="29">
        <f t="shared" si="20"/>
        <v>60</v>
      </c>
      <c r="BC39" s="29">
        <f t="shared" si="20"/>
        <v>34</v>
      </c>
      <c r="BD39" s="29">
        <f t="shared" si="20"/>
        <v>152</v>
      </c>
      <c r="BE39" s="29">
        <f t="shared" si="20"/>
        <v>70</v>
      </c>
      <c r="BF39" s="29">
        <f t="shared" si="20"/>
        <v>78</v>
      </c>
      <c r="BG39" s="29">
        <f t="shared" si="20"/>
        <v>145</v>
      </c>
      <c r="BH39" s="29">
        <f t="shared" si="20"/>
        <v>171</v>
      </c>
      <c r="BI39" s="29">
        <f t="shared" si="20"/>
        <v>108</v>
      </c>
      <c r="BJ39" s="29">
        <f t="shared" si="20"/>
        <v>57</v>
      </c>
      <c r="BK39" s="29">
        <f t="shared" si="20"/>
        <v>39</v>
      </c>
      <c r="BL39" s="29">
        <f t="shared" si="20"/>
        <v>101</v>
      </c>
      <c r="BM39" s="29">
        <f t="shared" si="20"/>
        <v>48</v>
      </c>
      <c r="BN39" s="29">
        <f t="shared" si="20"/>
        <v>9</v>
      </c>
      <c r="BO39" s="29">
        <f t="shared" si="20"/>
        <v>29</v>
      </c>
      <c r="BP39" s="29">
        <f t="shared" si="20"/>
        <v>69</v>
      </c>
      <c r="BQ39" s="29">
        <f t="shared" si="20"/>
        <v>15</v>
      </c>
      <c r="BR39" s="29">
        <f t="shared" ref="BR39:BT39" si="21">SUM(BR22:BR23,BR33)</f>
        <v>65</v>
      </c>
      <c r="BS39" s="29">
        <f t="shared" si="21"/>
        <v>33</v>
      </c>
      <c r="BT39" s="29">
        <f t="shared" si="21"/>
        <v>89</v>
      </c>
    </row>
    <row r="40" spans="1:73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73" s="29" customFormat="1" ht="30" customHeight="1" thickBot="1" x14ac:dyDescent="0.3">
      <c r="A41" s="41" t="s">
        <v>21</v>
      </c>
      <c r="B41" s="28" t="s">
        <v>166</v>
      </c>
      <c r="C41" s="28" t="s">
        <v>13</v>
      </c>
      <c r="D41" s="28" t="s">
        <v>17</v>
      </c>
      <c r="E41" s="29">
        <v>1951</v>
      </c>
      <c r="F41" s="29">
        <v>1952</v>
      </c>
      <c r="G41" s="29">
        <v>1953</v>
      </c>
      <c r="H41" s="29">
        <v>1954</v>
      </c>
      <c r="I41" s="29">
        <v>1955</v>
      </c>
      <c r="J41" s="29">
        <v>1956</v>
      </c>
      <c r="K41" s="29">
        <v>1957</v>
      </c>
      <c r="L41" s="29">
        <v>1958</v>
      </c>
      <c r="M41" s="29">
        <v>1959</v>
      </c>
      <c r="N41" s="29">
        <v>1960</v>
      </c>
      <c r="O41" s="29">
        <v>1961</v>
      </c>
      <c r="P41" s="29">
        <v>1962</v>
      </c>
      <c r="Q41" s="29">
        <v>1963</v>
      </c>
      <c r="R41" s="29">
        <v>1964</v>
      </c>
      <c r="S41" s="29">
        <v>1965</v>
      </c>
      <c r="T41" s="29">
        <v>1966</v>
      </c>
      <c r="U41" s="29">
        <v>1967</v>
      </c>
      <c r="V41" s="29">
        <v>1968</v>
      </c>
      <c r="W41" s="29">
        <v>1969</v>
      </c>
      <c r="X41" s="29">
        <v>1970</v>
      </c>
      <c r="Y41" s="29">
        <v>1971</v>
      </c>
      <c r="Z41" s="29">
        <v>1972</v>
      </c>
      <c r="AA41" s="29">
        <v>1973</v>
      </c>
      <c r="AB41" s="29">
        <v>1974</v>
      </c>
      <c r="AC41" s="29">
        <v>1975</v>
      </c>
      <c r="AD41" s="29">
        <v>1976</v>
      </c>
      <c r="AE41" s="29">
        <v>1977</v>
      </c>
      <c r="AF41" s="29">
        <v>1978</v>
      </c>
      <c r="AG41" s="29">
        <v>1979</v>
      </c>
      <c r="AH41" s="29">
        <v>1980</v>
      </c>
      <c r="AI41" s="29">
        <v>1981</v>
      </c>
      <c r="AJ41" s="29">
        <v>1982</v>
      </c>
      <c r="AK41" s="29">
        <v>1983</v>
      </c>
      <c r="AL41" s="29">
        <v>1984</v>
      </c>
      <c r="AM41" s="29">
        <v>1985</v>
      </c>
      <c r="AN41" s="29">
        <v>1986</v>
      </c>
      <c r="AO41" s="29">
        <v>1987</v>
      </c>
      <c r="AP41" s="29">
        <v>1988</v>
      </c>
      <c r="AQ41" s="29">
        <v>1989</v>
      </c>
      <c r="AR41" s="29">
        <v>1990</v>
      </c>
      <c r="AS41" s="29">
        <v>1991</v>
      </c>
      <c r="AT41" s="29">
        <v>1992</v>
      </c>
      <c r="AU41" s="29">
        <v>1993</v>
      </c>
      <c r="AV41" s="29">
        <v>1994</v>
      </c>
      <c r="AW41" s="29">
        <v>1995</v>
      </c>
      <c r="AX41" s="29">
        <v>1996</v>
      </c>
      <c r="AY41" s="29">
        <v>1997</v>
      </c>
      <c r="AZ41" s="29">
        <v>1998</v>
      </c>
      <c r="BA41" s="29">
        <v>1999</v>
      </c>
      <c r="BB41" s="29">
        <v>2000</v>
      </c>
      <c r="BC41" s="29">
        <v>2001</v>
      </c>
      <c r="BD41" s="29">
        <v>2002</v>
      </c>
      <c r="BE41" s="29">
        <v>2003</v>
      </c>
      <c r="BF41" s="29">
        <v>2004</v>
      </c>
      <c r="BG41" s="29">
        <v>2005</v>
      </c>
      <c r="BH41" s="29">
        <v>2006</v>
      </c>
      <c r="BI41" s="29">
        <v>2007</v>
      </c>
      <c r="BJ41" s="29">
        <v>2008</v>
      </c>
      <c r="BK41" s="29">
        <v>2009</v>
      </c>
      <c r="BL41" s="29">
        <v>2010</v>
      </c>
      <c r="BM41" s="29">
        <v>2011</v>
      </c>
      <c r="BN41" s="29">
        <v>2012</v>
      </c>
      <c r="BO41" s="29">
        <v>2013</v>
      </c>
      <c r="BP41" s="29">
        <v>2014</v>
      </c>
      <c r="BQ41" s="29">
        <v>2015</v>
      </c>
      <c r="BR41" s="29" t="s">
        <v>153</v>
      </c>
      <c r="BS41" s="29" t="s">
        <v>154</v>
      </c>
      <c r="BT41" s="29">
        <v>2018</v>
      </c>
      <c r="BU41" s="29">
        <v>2019</v>
      </c>
    </row>
    <row r="42" spans="1:73" x14ac:dyDescent="0.25">
      <c r="A42" s="1" t="s">
        <v>0</v>
      </c>
      <c r="B42" s="5">
        <f>AVERAGE(E42:BT42)</f>
        <v>185.92424242424244</v>
      </c>
      <c r="C42" s="5">
        <f>AVERAGE(AI42:BL42)</f>
        <v>182.66666666666666</v>
      </c>
      <c r="D42" s="4" t="s">
        <v>61</v>
      </c>
      <c r="E42" s="1">
        <v>173</v>
      </c>
      <c r="F42" s="1">
        <v>170</v>
      </c>
      <c r="G42" s="1">
        <v>135</v>
      </c>
      <c r="H42" s="1">
        <v>203</v>
      </c>
      <c r="I42" s="1">
        <v>180</v>
      </c>
      <c r="J42" s="1">
        <v>162</v>
      </c>
      <c r="K42" s="1">
        <v>191</v>
      </c>
      <c r="L42" s="1">
        <v>121</v>
      </c>
      <c r="M42" s="1">
        <v>201</v>
      </c>
      <c r="N42" s="1">
        <v>194</v>
      </c>
      <c r="O42" s="1">
        <v>182</v>
      </c>
      <c r="P42" s="1">
        <v>194</v>
      </c>
      <c r="Q42" s="1">
        <v>167</v>
      </c>
      <c r="R42" s="1">
        <v>197</v>
      </c>
      <c r="S42" s="1">
        <v>145</v>
      </c>
      <c r="T42" s="1">
        <v>190</v>
      </c>
      <c r="U42" s="1">
        <v>227</v>
      </c>
      <c r="V42" s="1">
        <v>195</v>
      </c>
      <c r="W42" s="1">
        <v>196</v>
      </c>
      <c r="X42" s="1">
        <v>200</v>
      </c>
      <c r="Y42" s="1">
        <v>227</v>
      </c>
      <c r="Z42" s="1">
        <v>174</v>
      </c>
      <c r="AA42" s="1">
        <v>202</v>
      </c>
      <c r="AB42" s="1">
        <v>263</v>
      </c>
      <c r="AC42" s="1" t="s">
        <v>15</v>
      </c>
      <c r="AD42" s="1" t="s">
        <v>15</v>
      </c>
      <c r="AE42" s="1">
        <v>194</v>
      </c>
      <c r="AF42" s="1">
        <v>162</v>
      </c>
      <c r="AG42" s="1">
        <v>159</v>
      </c>
      <c r="AH42" s="1">
        <v>194</v>
      </c>
      <c r="AI42" s="1">
        <v>188</v>
      </c>
      <c r="AJ42" s="1">
        <v>215</v>
      </c>
      <c r="AK42" s="1">
        <v>151</v>
      </c>
      <c r="AL42" s="1">
        <v>164</v>
      </c>
      <c r="AM42" s="1">
        <v>223</v>
      </c>
      <c r="AN42" s="1">
        <v>171</v>
      </c>
      <c r="AO42" s="1">
        <v>178</v>
      </c>
      <c r="AP42" s="1">
        <v>175</v>
      </c>
      <c r="AQ42" s="1">
        <v>208</v>
      </c>
      <c r="AR42" s="1">
        <v>205</v>
      </c>
      <c r="AS42" s="1">
        <v>215</v>
      </c>
      <c r="AT42" s="1">
        <v>157</v>
      </c>
      <c r="AU42" s="1">
        <v>212</v>
      </c>
      <c r="AV42" s="1">
        <v>181</v>
      </c>
      <c r="AW42" s="1">
        <v>252</v>
      </c>
      <c r="AX42" s="1">
        <v>172</v>
      </c>
      <c r="AY42" s="1">
        <v>165</v>
      </c>
      <c r="AZ42" s="1">
        <v>174</v>
      </c>
      <c r="BA42" s="1">
        <v>207</v>
      </c>
      <c r="BB42" s="1">
        <v>188</v>
      </c>
      <c r="BC42" s="1">
        <v>198</v>
      </c>
      <c r="BD42" s="1">
        <v>194</v>
      </c>
      <c r="BE42" s="1">
        <v>187</v>
      </c>
      <c r="BF42" s="1">
        <v>172</v>
      </c>
      <c r="BG42" s="1">
        <v>212</v>
      </c>
      <c r="BH42" s="1">
        <v>73</v>
      </c>
      <c r="BI42" s="1">
        <v>164</v>
      </c>
      <c r="BJ42" s="1">
        <v>151</v>
      </c>
      <c r="BK42" s="1">
        <v>154</v>
      </c>
      <c r="BL42" s="1">
        <v>174</v>
      </c>
      <c r="BM42" s="1">
        <v>189</v>
      </c>
      <c r="BN42" s="1">
        <v>180</v>
      </c>
      <c r="BO42" s="1">
        <v>206</v>
      </c>
      <c r="BP42" s="1">
        <v>169</v>
      </c>
      <c r="BQ42" s="1">
        <v>187</v>
      </c>
      <c r="BR42" s="12">
        <v>237</v>
      </c>
      <c r="BS42" s="23">
        <v>203</v>
      </c>
      <c r="BT42" s="19">
        <v>222</v>
      </c>
      <c r="BU42" s="19">
        <v>233</v>
      </c>
    </row>
    <row r="43" spans="1:73" x14ac:dyDescent="0.25">
      <c r="A43" s="1" t="s">
        <v>1</v>
      </c>
      <c r="B43" s="5">
        <f t="shared" ref="B43:B54" si="22">AVERAGE(E43:BT43)</f>
        <v>186.37878787878788</v>
      </c>
      <c r="C43" s="5">
        <f t="shared" ref="C43:C54" si="23">AVERAGE(AI43:BL43)</f>
        <v>190.5</v>
      </c>
      <c r="D43" s="4" t="s">
        <v>92</v>
      </c>
      <c r="E43" s="1">
        <v>159</v>
      </c>
      <c r="F43" s="1">
        <v>177</v>
      </c>
      <c r="G43" s="1">
        <v>172</v>
      </c>
      <c r="H43" s="1">
        <v>157</v>
      </c>
      <c r="I43" s="1">
        <v>198</v>
      </c>
      <c r="J43" s="1">
        <v>151</v>
      </c>
      <c r="K43" s="1">
        <v>206</v>
      </c>
      <c r="L43" s="1">
        <v>158</v>
      </c>
      <c r="M43" s="1">
        <v>184</v>
      </c>
      <c r="N43" s="1">
        <v>216</v>
      </c>
      <c r="O43" s="1">
        <v>246</v>
      </c>
      <c r="P43" s="1">
        <v>158</v>
      </c>
      <c r="Q43" s="1">
        <v>201</v>
      </c>
      <c r="R43" s="1">
        <v>205</v>
      </c>
      <c r="S43" s="1">
        <v>178</v>
      </c>
      <c r="T43" s="1">
        <v>200</v>
      </c>
      <c r="U43" s="1">
        <v>195</v>
      </c>
      <c r="V43" s="1">
        <v>198</v>
      </c>
      <c r="W43" s="1">
        <v>138</v>
      </c>
      <c r="X43" s="1">
        <v>126</v>
      </c>
      <c r="Y43" s="1">
        <v>166</v>
      </c>
      <c r="Z43" s="1">
        <v>187</v>
      </c>
      <c r="AA43" s="1">
        <v>142</v>
      </c>
      <c r="AB43" s="1">
        <v>211</v>
      </c>
      <c r="AC43" s="1" t="s">
        <v>15</v>
      </c>
      <c r="AD43" s="1" t="s">
        <v>15</v>
      </c>
      <c r="AE43" s="1">
        <v>217</v>
      </c>
      <c r="AF43" s="1">
        <v>188</v>
      </c>
      <c r="AG43" s="1">
        <v>231</v>
      </c>
      <c r="AH43" s="1">
        <v>205</v>
      </c>
      <c r="AI43" s="1">
        <v>191</v>
      </c>
      <c r="AJ43" s="1">
        <v>181</v>
      </c>
      <c r="AK43" s="1">
        <v>164</v>
      </c>
      <c r="AL43" s="1">
        <v>190</v>
      </c>
      <c r="AM43" s="1">
        <v>211</v>
      </c>
      <c r="AN43" s="1">
        <v>180</v>
      </c>
      <c r="AO43" s="1">
        <v>215</v>
      </c>
      <c r="AP43" s="1">
        <v>128</v>
      </c>
      <c r="AQ43" s="1">
        <v>144</v>
      </c>
      <c r="AR43" s="1">
        <v>232</v>
      </c>
      <c r="AS43" s="1">
        <v>204</v>
      </c>
      <c r="AT43" s="1">
        <v>176</v>
      </c>
      <c r="AU43" s="1">
        <v>200</v>
      </c>
      <c r="AV43" s="1">
        <v>209</v>
      </c>
      <c r="AW43" s="1">
        <v>234</v>
      </c>
      <c r="AX43" s="1">
        <v>153</v>
      </c>
      <c r="AY43" s="1">
        <v>198</v>
      </c>
      <c r="AZ43" s="1">
        <v>182</v>
      </c>
      <c r="BA43" s="1">
        <v>213</v>
      </c>
      <c r="BB43" s="1">
        <v>242</v>
      </c>
      <c r="BC43" s="1">
        <v>216</v>
      </c>
      <c r="BD43" s="1">
        <v>221</v>
      </c>
      <c r="BE43" s="1">
        <v>213</v>
      </c>
      <c r="BF43" s="1">
        <v>214</v>
      </c>
      <c r="BG43" s="1">
        <v>135</v>
      </c>
      <c r="BH43" s="1">
        <v>152</v>
      </c>
      <c r="BI43" s="1">
        <v>187</v>
      </c>
      <c r="BJ43" s="1">
        <v>185</v>
      </c>
      <c r="BK43" s="1">
        <v>187</v>
      </c>
      <c r="BL43" s="1">
        <v>158</v>
      </c>
      <c r="BM43" s="1">
        <v>202</v>
      </c>
      <c r="BN43" s="1">
        <v>183</v>
      </c>
      <c r="BO43" s="1">
        <v>175</v>
      </c>
      <c r="BP43" s="1">
        <v>166</v>
      </c>
      <c r="BQ43" s="1">
        <v>136</v>
      </c>
      <c r="BR43" s="12">
        <v>172</v>
      </c>
      <c r="BS43" s="23">
        <v>207</v>
      </c>
      <c r="BT43" s="19">
        <v>175</v>
      </c>
      <c r="BU43" s="19">
        <v>258</v>
      </c>
    </row>
    <row r="44" spans="1:73" x14ac:dyDescent="0.25">
      <c r="A44" s="1" t="s">
        <v>2</v>
      </c>
      <c r="B44" s="5">
        <f t="shared" si="22"/>
        <v>220.18181818181819</v>
      </c>
      <c r="C44" s="5">
        <f t="shared" si="23"/>
        <v>227.33333333333334</v>
      </c>
      <c r="D44" s="4" t="s">
        <v>172</v>
      </c>
      <c r="E44" s="1">
        <v>228</v>
      </c>
      <c r="F44" s="1">
        <v>215</v>
      </c>
      <c r="G44" s="1">
        <v>214</v>
      </c>
      <c r="H44" s="1">
        <v>198</v>
      </c>
      <c r="I44" s="1">
        <v>161</v>
      </c>
      <c r="J44" s="1">
        <v>200</v>
      </c>
      <c r="K44" s="1">
        <v>241</v>
      </c>
      <c r="L44" s="1">
        <v>219</v>
      </c>
      <c r="M44" s="1">
        <v>186</v>
      </c>
      <c r="N44" s="1">
        <v>215</v>
      </c>
      <c r="O44" s="1">
        <v>223</v>
      </c>
      <c r="P44" s="1">
        <v>210</v>
      </c>
      <c r="Q44" s="1">
        <v>254</v>
      </c>
      <c r="R44" s="1">
        <v>236</v>
      </c>
      <c r="S44" s="1">
        <v>218</v>
      </c>
      <c r="T44" s="1">
        <v>219</v>
      </c>
      <c r="U44" s="1">
        <v>224</v>
      </c>
      <c r="V44" s="1">
        <v>170</v>
      </c>
      <c r="W44" s="1">
        <v>199</v>
      </c>
      <c r="X44" s="1">
        <v>173</v>
      </c>
      <c r="Y44" s="1">
        <v>204</v>
      </c>
      <c r="Z44" s="1">
        <v>182</v>
      </c>
      <c r="AA44" s="1">
        <v>188</v>
      </c>
      <c r="AB44" s="1">
        <v>236</v>
      </c>
      <c r="AC44" s="1" t="s">
        <v>15</v>
      </c>
      <c r="AD44" s="1" t="s">
        <v>15</v>
      </c>
      <c r="AE44" s="1">
        <v>232</v>
      </c>
      <c r="AF44" s="1">
        <v>212</v>
      </c>
      <c r="AG44" s="1">
        <v>190</v>
      </c>
      <c r="AH44" s="1">
        <v>236</v>
      </c>
      <c r="AI44" s="1">
        <v>236</v>
      </c>
      <c r="AJ44" s="1">
        <v>205</v>
      </c>
      <c r="AK44" s="1">
        <v>133</v>
      </c>
      <c r="AL44" s="1">
        <v>218</v>
      </c>
      <c r="AM44" s="1">
        <v>178</v>
      </c>
      <c r="AN44" s="1">
        <v>215</v>
      </c>
      <c r="AO44" s="1">
        <v>262</v>
      </c>
      <c r="AP44" s="1">
        <v>243</v>
      </c>
      <c r="AQ44" s="1">
        <v>222</v>
      </c>
      <c r="AR44" s="1">
        <v>223</v>
      </c>
      <c r="AS44" s="1">
        <v>230</v>
      </c>
      <c r="AT44" s="1">
        <v>255</v>
      </c>
      <c r="AU44" s="1">
        <v>220</v>
      </c>
      <c r="AV44" s="1">
        <v>259</v>
      </c>
      <c r="AW44" s="1">
        <v>152</v>
      </c>
      <c r="AX44" s="1">
        <v>228</v>
      </c>
      <c r="AY44" s="1">
        <v>263</v>
      </c>
      <c r="AZ44" s="1">
        <v>232</v>
      </c>
      <c r="BA44" s="1">
        <v>242</v>
      </c>
      <c r="BB44" s="1">
        <v>249</v>
      </c>
      <c r="BC44" s="1">
        <v>274</v>
      </c>
      <c r="BD44" s="1">
        <v>273</v>
      </c>
      <c r="BE44" s="1">
        <v>271</v>
      </c>
      <c r="BF44" s="1">
        <v>246</v>
      </c>
      <c r="BG44" s="1">
        <v>240</v>
      </c>
      <c r="BH44" s="1">
        <v>233</v>
      </c>
      <c r="BI44" s="1">
        <v>207</v>
      </c>
      <c r="BJ44" s="1">
        <v>211</v>
      </c>
      <c r="BK44" s="1">
        <v>174</v>
      </c>
      <c r="BL44" s="1">
        <v>226</v>
      </c>
      <c r="BM44" s="1">
        <v>206</v>
      </c>
      <c r="BN44" s="1">
        <v>251</v>
      </c>
      <c r="BO44" s="1">
        <v>218</v>
      </c>
      <c r="BP44" s="1">
        <v>198</v>
      </c>
      <c r="BQ44" s="1">
        <v>235</v>
      </c>
      <c r="BR44" s="12">
        <v>180</v>
      </c>
      <c r="BS44" s="23">
        <v>271</v>
      </c>
      <c r="BT44" s="19">
        <v>270</v>
      </c>
      <c r="BU44" s="19">
        <v>267</v>
      </c>
    </row>
    <row r="45" spans="1:73" x14ac:dyDescent="0.25">
      <c r="A45" s="1" t="s">
        <v>3</v>
      </c>
      <c r="B45" s="5">
        <f t="shared" si="22"/>
        <v>230.54545454545453</v>
      </c>
      <c r="C45" s="5">
        <f t="shared" si="23"/>
        <v>226.63333333333333</v>
      </c>
      <c r="D45" s="4" t="s">
        <v>142</v>
      </c>
      <c r="E45" s="1">
        <v>219</v>
      </c>
      <c r="F45" s="1">
        <v>250</v>
      </c>
      <c r="G45" s="1">
        <v>212</v>
      </c>
      <c r="H45" s="1">
        <v>238</v>
      </c>
      <c r="I45" s="1">
        <v>246</v>
      </c>
      <c r="J45" s="1">
        <v>204</v>
      </c>
      <c r="K45" s="1">
        <v>229</v>
      </c>
      <c r="L45" s="1">
        <v>216</v>
      </c>
      <c r="M45" s="1">
        <v>219</v>
      </c>
      <c r="N45" s="1">
        <v>281</v>
      </c>
      <c r="O45" s="1">
        <v>271</v>
      </c>
      <c r="P45" s="1">
        <v>237</v>
      </c>
      <c r="Q45" s="1">
        <v>230</v>
      </c>
      <c r="R45" s="1">
        <v>239</v>
      </c>
      <c r="S45" s="1">
        <v>238</v>
      </c>
      <c r="T45" s="1">
        <v>278</v>
      </c>
      <c r="U45" s="1">
        <v>188</v>
      </c>
      <c r="V45" s="1">
        <v>249</v>
      </c>
      <c r="W45" s="1">
        <v>238</v>
      </c>
      <c r="X45" s="1">
        <v>257</v>
      </c>
      <c r="Y45" s="1">
        <v>211</v>
      </c>
      <c r="Z45" s="1">
        <v>231</v>
      </c>
      <c r="AA45" s="1">
        <v>218</v>
      </c>
      <c r="AB45" s="1">
        <v>241</v>
      </c>
      <c r="AC45" s="1" t="s">
        <v>15</v>
      </c>
      <c r="AD45" s="1" t="s">
        <v>15</v>
      </c>
      <c r="AE45" s="1">
        <v>217</v>
      </c>
      <c r="AF45" s="1">
        <v>222</v>
      </c>
      <c r="AG45" s="1">
        <v>248</v>
      </c>
      <c r="AH45" s="1">
        <v>224</v>
      </c>
      <c r="AI45" s="1">
        <v>166</v>
      </c>
      <c r="AJ45" s="1">
        <v>223</v>
      </c>
      <c r="AK45" s="1">
        <v>160</v>
      </c>
      <c r="AL45" s="1">
        <v>218</v>
      </c>
      <c r="AM45" s="1">
        <v>196</v>
      </c>
      <c r="AN45" s="1">
        <v>181</v>
      </c>
      <c r="AO45" s="1">
        <v>210</v>
      </c>
      <c r="AP45" s="1">
        <v>275</v>
      </c>
      <c r="AQ45" s="1">
        <v>262</v>
      </c>
      <c r="AR45" s="1">
        <v>213</v>
      </c>
      <c r="AS45" s="1">
        <v>223</v>
      </c>
      <c r="AT45" s="1">
        <v>254</v>
      </c>
      <c r="AU45" s="1">
        <v>205</v>
      </c>
      <c r="AV45" s="1">
        <v>225</v>
      </c>
      <c r="AW45" s="1">
        <v>220</v>
      </c>
      <c r="AX45" s="1">
        <v>253</v>
      </c>
      <c r="AY45" s="1">
        <v>270</v>
      </c>
      <c r="AZ45" s="1">
        <v>214</v>
      </c>
      <c r="BA45" s="1">
        <v>269</v>
      </c>
      <c r="BB45" s="1">
        <v>261</v>
      </c>
      <c r="BC45" s="1">
        <v>266</v>
      </c>
      <c r="BD45" s="1">
        <v>217</v>
      </c>
      <c r="BE45" s="1">
        <v>222</v>
      </c>
      <c r="BF45" s="1">
        <v>220</v>
      </c>
      <c r="BG45" s="1">
        <v>264</v>
      </c>
      <c r="BH45" s="1">
        <v>224</v>
      </c>
      <c r="BI45" s="1">
        <v>225</v>
      </c>
      <c r="BJ45" s="1">
        <v>249</v>
      </c>
      <c r="BK45" s="1">
        <v>215</v>
      </c>
      <c r="BL45" s="1">
        <v>199</v>
      </c>
      <c r="BM45" s="1">
        <v>194</v>
      </c>
      <c r="BN45" s="1">
        <v>183</v>
      </c>
      <c r="BO45" s="1">
        <v>238</v>
      </c>
      <c r="BP45" s="1">
        <v>193</v>
      </c>
      <c r="BQ45" s="1">
        <v>260</v>
      </c>
      <c r="BR45" s="12">
        <v>248</v>
      </c>
      <c r="BS45" s="23">
        <v>285</v>
      </c>
      <c r="BT45" s="19">
        <v>265</v>
      </c>
      <c r="BU45" s="19">
        <v>256</v>
      </c>
    </row>
    <row r="46" spans="1:73" x14ac:dyDescent="0.25">
      <c r="A46" s="1" t="s">
        <v>4</v>
      </c>
      <c r="B46" s="5">
        <f t="shared" si="22"/>
        <v>262.530303030303</v>
      </c>
      <c r="C46" s="5">
        <f t="shared" si="23"/>
        <v>271.60000000000002</v>
      </c>
      <c r="D46" s="4" t="s">
        <v>94</v>
      </c>
      <c r="E46" s="1">
        <v>257</v>
      </c>
      <c r="F46" s="1">
        <v>257</v>
      </c>
      <c r="G46" s="1">
        <v>307</v>
      </c>
      <c r="H46" s="1">
        <v>284</v>
      </c>
      <c r="I46" s="1">
        <v>298</v>
      </c>
      <c r="J46" s="1">
        <v>226</v>
      </c>
      <c r="K46" s="1">
        <v>274</v>
      </c>
      <c r="L46" s="1">
        <v>243</v>
      </c>
      <c r="M46" s="1">
        <v>254</v>
      </c>
      <c r="N46" s="1">
        <v>245</v>
      </c>
      <c r="O46" s="1">
        <v>246</v>
      </c>
      <c r="P46" s="1">
        <v>222</v>
      </c>
      <c r="Q46" s="1">
        <v>243</v>
      </c>
      <c r="R46" s="1">
        <v>278</v>
      </c>
      <c r="S46" s="1">
        <v>264</v>
      </c>
      <c r="T46" s="1">
        <v>246</v>
      </c>
      <c r="U46" s="1">
        <v>266</v>
      </c>
      <c r="V46" s="1">
        <v>252</v>
      </c>
      <c r="W46" s="1">
        <v>258</v>
      </c>
      <c r="X46" s="1">
        <v>272</v>
      </c>
      <c r="Y46" s="1">
        <v>224</v>
      </c>
      <c r="Z46" s="1">
        <v>281</v>
      </c>
      <c r="AA46" s="1">
        <v>243</v>
      </c>
      <c r="AB46" s="1">
        <v>204</v>
      </c>
      <c r="AC46" s="1" t="s">
        <v>15</v>
      </c>
      <c r="AD46" s="1" t="s">
        <v>15</v>
      </c>
      <c r="AE46" s="1">
        <v>231</v>
      </c>
      <c r="AF46" s="1">
        <v>287</v>
      </c>
      <c r="AG46" s="1">
        <v>276</v>
      </c>
      <c r="AH46" s="1">
        <v>290</v>
      </c>
      <c r="AI46" s="1">
        <v>288</v>
      </c>
      <c r="AJ46" s="1">
        <v>318</v>
      </c>
      <c r="AK46" s="1">
        <v>240</v>
      </c>
      <c r="AL46" s="1">
        <v>257</v>
      </c>
      <c r="AM46" s="1">
        <v>205</v>
      </c>
      <c r="AN46" s="1">
        <v>272</v>
      </c>
      <c r="AO46" s="1">
        <v>238</v>
      </c>
      <c r="AP46" s="1">
        <v>278</v>
      </c>
      <c r="AQ46" s="1">
        <v>261</v>
      </c>
      <c r="AR46" s="1">
        <v>289</v>
      </c>
      <c r="AS46" s="1">
        <v>313</v>
      </c>
      <c r="AT46" s="1">
        <v>256</v>
      </c>
      <c r="AU46" s="1">
        <v>244</v>
      </c>
      <c r="AV46" s="1">
        <v>250</v>
      </c>
      <c r="AW46" s="1">
        <v>317</v>
      </c>
      <c r="AX46" s="1">
        <v>258</v>
      </c>
      <c r="AY46" s="1">
        <v>263</v>
      </c>
      <c r="AZ46" s="1">
        <v>266</v>
      </c>
      <c r="BA46" s="1">
        <v>331</v>
      </c>
      <c r="BB46" s="1">
        <v>269</v>
      </c>
      <c r="BC46" s="1">
        <v>295</v>
      </c>
      <c r="BD46" s="1">
        <v>303</v>
      </c>
      <c r="BE46" s="1">
        <v>327</v>
      </c>
      <c r="BF46" s="1">
        <v>257</v>
      </c>
      <c r="BG46" s="1">
        <v>297</v>
      </c>
      <c r="BH46" s="1">
        <v>251</v>
      </c>
      <c r="BI46" s="1">
        <v>226</v>
      </c>
      <c r="BJ46" s="1">
        <v>272</v>
      </c>
      <c r="BK46" s="1">
        <v>265</v>
      </c>
      <c r="BL46" s="1">
        <v>242</v>
      </c>
      <c r="BM46" s="1">
        <v>209</v>
      </c>
      <c r="BN46" s="1">
        <v>254</v>
      </c>
      <c r="BO46" s="1">
        <v>224</v>
      </c>
      <c r="BP46" s="1">
        <v>206</v>
      </c>
      <c r="BQ46" s="1">
        <v>331</v>
      </c>
      <c r="BR46" s="12">
        <v>226</v>
      </c>
      <c r="BS46" s="23">
        <v>301</v>
      </c>
      <c r="BT46" s="19">
        <v>200</v>
      </c>
      <c r="BU46" s="19">
        <v>267</v>
      </c>
    </row>
    <row r="47" spans="1:73" x14ac:dyDescent="0.25">
      <c r="A47" s="1" t="s">
        <v>5</v>
      </c>
      <c r="B47" s="5">
        <f t="shared" si="22"/>
        <v>273.22727272727275</v>
      </c>
      <c r="C47" s="5">
        <f t="shared" si="23"/>
        <v>284.16666666666669</v>
      </c>
      <c r="D47" s="4" t="s">
        <v>173</v>
      </c>
      <c r="E47" s="1">
        <v>292</v>
      </c>
      <c r="F47" s="1">
        <v>284</v>
      </c>
      <c r="G47" s="1">
        <v>279</v>
      </c>
      <c r="H47" s="1">
        <v>262</v>
      </c>
      <c r="I47" s="1">
        <v>276</v>
      </c>
      <c r="J47" s="1">
        <v>279</v>
      </c>
      <c r="K47" s="1">
        <v>309</v>
      </c>
      <c r="L47" s="1">
        <v>270</v>
      </c>
      <c r="M47" s="1">
        <v>285</v>
      </c>
      <c r="N47" s="1">
        <v>230</v>
      </c>
      <c r="O47" s="1">
        <v>245</v>
      </c>
      <c r="P47" s="1">
        <v>301</v>
      </c>
      <c r="Q47" s="1">
        <v>241</v>
      </c>
      <c r="R47" s="1">
        <v>268</v>
      </c>
      <c r="S47" s="1">
        <v>267</v>
      </c>
      <c r="T47" s="1">
        <v>245</v>
      </c>
      <c r="U47" s="1">
        <v>305</v>
      </c>
      <c r="V47" s="1">
        <v>291</v>
      </c>
      <c r="W47" s="1">
        <v>229</v>
      </c>
      <c r="X47" s="1">
        <v>233</v>
      </c>
      <c r="Y47" s="1">
        <v>271</v>
      </c>
      <c r="Z47" s="1">
        <v>266</v>
      </c>
      <c r="AA47" s="1">
        <v>219</v>
      </c>
      <c r="AB47" s="1">
        <v>254</v>
      </c>
      <c r="AC47" s="1" t="s">
        <v>15</v>
      </c>
      <c r="AD47" s="1" t="s">
        <v>15</v>
      </c>
      <c r="AE47" s="1">
        <v>297</v>
      </c>
      <c r="AF47" s="1">
        <v>270</v>
      </c>
      <c r="AG47" s="1">
        <v>298</v>
      </c>
      <c r="AH47" s="1">
        <v>275</v>
      </c>
      <c r="AI47" s="1">
        <v>295</v>
      </c>
      <c r="AJ47" s="1">
        <v>301</v>
      </c>
      <c r="AK47" s="1">
        <v>210</v>
      </c>
      <c r="AL47" s="1">
        <v>244</v>
      </c>
      <c r="AM47" s="1">
        <v>310</v>
      </c>
      <c r="AN47" s="1">
        <v>240</v>
      </c>
      <c r="AO47" s="1">
        <v>302</v>
      </c>
      <c r="AP47" s="1">
        <v>284</v>
      </c>
      <c r="AQ47" s="1">
        <v>320</v>
      </c>
      <c r="AR47" s="1">
        <v>299</v>
      </c>
      <c r="AS47" s="1">
        <v>310</v>
      </c>
      <c r="AT47" s="1">
        <v>275</v>
      </c>
      <c r="AU47" s="1">
        <v>313</v>
      </c>
      <c r="AV47" s="1">
        <v>301</v>
      </c>
      <c r="AW47" s="1">
        <v>262</v>
      </c>
      <c r="AX47" s="1">
        <v>312</v>
      </c>
      <c r="AY47" s="1">
        <v>279</v>
      </c>
      <c r="AZ47" s="1">
        <v>302</v>
      </c>
      <c r="BA47" s="1">
        <v>312</v>
      </c>
      <c r="BB47" s="1">
        <v>279</v>
      </c>
      <c r="BC47" s="1">
        <v>361</v>
      </c>
      <c r="BD47" s="1">
        <v>291</v>
      </c>
      <c r="BE47" s="1">
        <v>338</v>
      </c>
      <c r="BF47" s="1">
        <v>343</v>
      </c>
      <c r="BG47" s="1">
        <v>324</v>
      </c>
      <c r="BH47" s="1">
        <v>201</v>
      </c>
      <c r="BI47" s="1">
        <v>210</v>
      </c>
      <c r="BJ47" s="1">
        <v>245</v>
      </c>
      <c r="BK47" s="1">
        <v>258</v>
      </c>
      <c r="BL47" s="1">
        <v>204</v>
      </c>
      <c r="BM47" s="1">
        <v>230</v>
      </c>
      <c r="BN47" s="1">
        <v>227</v>
      </c>
      <c r="BO47" s="1">
        <v>205</v>
      </c>
      <c r="BP47" s="1">
        <v>208</v>
      </c>
      <c r="BQ47" s="1">
        <v>290</v>
      </c>
      <c r="BR47" s="12">
        <v>317</v>
      </c>
      <c r="BS47" s="23">
        <v>314</v>
      </c>
      <c r="BT47" s="19">
        <v>176</v>
      </c>
      <c r="BU47" s="19">
        <v>253</v>
      </c>
    </row>
    <row r="48" spans="1:73" x14ac:dyDescent="0.25">
      <c r="A48" s="1" t="s">
        <v>6</v>
      </c>
      <c r="B48" s="5">
        <f t="shared" si="22"/>
        <v>291.95454545454544</v>
      </c>
      <c r="C48" s="5">
        <f t="shared" si="23"/>
        <v>307.43333333333334</v>
      </c>
      <c r="D48" s="4" t="s">
        <v>174</v>
      </c>
      <c r="E48" s="1">
        <v>289</v>
      </c>
      <c r="F48" s="1">
        <v>261</v>
      </c>
      <c r="G48" s="1">
        <v>274</v>
      </c>
      <c r="H48" s="1">
        <v>251</v>
      </c>
      <c r="I48" s="1">
        <v>259</v>
      </c>
      <c r="J48" s="1">
        <v>291</v>
      </c>
      <c r="K48" s="1">
        <v>305</v>
      </c>
      <c r="L48" s="1">
        <v>294</v>
      </c>
      <c r="M48" s="1">
        <v>277</v>
      </c>
      <c r="N48" s="1">
        <v>249</v>
      </c>
      <c r="O48" s="1">
        <v>245</v>
      </c>
      <c r="P48" s="1">
        <v>321</v>
      </c>
      <c r="Q48" s="1">
        <v>284</v>
      </c>
      <c r="R48" s="1">
        <v>304</v>
      </c>
      <c r="S48" s="1">
        <v>279</v>
      </c>
      <c r="T48" s="1">
        <v>290</v>
      </c>
      <c r="U48" s="1">
        <v>275</v>
      </c>
      <c r="V48" s="1">
        <v>313</v>
      </c>
      <c r="W48" s="1">
        <v>303</v>
      </c>
      <c r="X48" s="1">
        <v>271</v>
      </c>
      <c r="Y48" s="1">
        <v>289</v>
      </c>
      <c r="Z48" s="1">
        <v>319</v>
      </c>
      <c r="AA48" s="1">
        <v>233</v>
      </c>
      <c r="AB48" s="1">
        <v>231</v>
      </c>
      <c r="AC48" s="1" t="s">
        <v>15</v>
      </c>
      <c r="AD48" s="1" t="s">
        <v>15</v>
      </c>
      <c r="AE48" s="1">
        <v>301</v>
      </c>
      <c r="AF48" s="1">
        <v>300</v>
      </c>
      <c r="AG48" s="1">
        <v>277</v>
      </c>
      <c r="AH48" s="1">
        <v>312</v>
      </c>
      <c r="AI48" s="1">
        <v>333</v>
      </c>
      <c r="AJ48" s="1">
        <v>292</v>
      </c>
      <c r="AK48" s="1">
        <v>284</v>
      </c>
      <c r="AL48" s="1">
        <v>275</v>
      </c>
      <c r="AM48" s="1">
        <v>262</v>
      </c>
      <c r="AN48" s="1">
        <v>241</v>
      </c>
      <c r="AO48" s="1">
        <v>314</v>
      </c>
      <c r="AP48" s="1">
        <v>312</v>
      </c>
      <c r="AQ48" s="1">
        <v>331</v>
      </c>
      <c r="AR48" s="1">
        <v>326</v>
      </c>
      <c r="AS48" s="1">
        <v>338</v>
      </c>
      <c r="AT48" s="1">
        <v>284</v>
      </c>
      <c r="AU48" s="1">
        <v>320</v>
      </c>
      <c r="AV48" s="1">
        <v>302</v>
      </c>
      <c r="AW48" s="1">
        <v>349</v>
      </c>
      <c r="AX48" s="1">
        <v>317</v>
      </c>
      <c r="AY48" s="1">
        <v>331</v>
      </c>
      <c r="AZ48" s="1">
        <v>315</v>
      </c>
      <c r="BA48" s="1">
        <v>341</v>
      </c>
      <c r="BB48" s="1">
        <v>333</v>
      </c>
      <c r="BC48" s="1">
        <v>346</v>
      </c>
      <c r="BD48" s="1">
        <v>334</v>
      </c>
      <c r="BE48" s="1">
        <v>327</v>
      </c>
      <c r="BF48" s="1">
        <v>332</v>
      </c>
      <c r="BG48" s="1">
        <v>320</v>
      </c>
      <c r="BH48" s="1">
        <v>282</v>
      </c>
      <c r="BI48" s="1">
        <v>249</v>
      </c>
      <c r="BJ48" s="1">
        <v>274</v>
      </c>
      <c r="BK48" s="1">
        <v>284</v>
      </c>
      <c r="BL48" s="1">
        <v>275</v>
      </c>
      <c r="BM48" s="1">
        <v>231</v>
      </c>
      <c r="BN48" s="1">
        <v>265</v>
      </c>
      <c r="BO48" s="1">
        <v>244</v>
      </c>
      <c r="BP48" s="1">
        <v>208</v>
      </c>
      <c r="BQ48" s="1">
        <v>348</v>
      </c>
      <c r="BR48" s="12">
        <v>275</v>
      </c>
      <c r="BS48" s="23">
        <v>350</v>
      </c>
      <c r="BT48" s="19">
        <v>228</v>
      </c>
      <c r="BU48" s="19">
        <v>339</v>
      </c>
    </row>
    <row r="49" spans="1:73" x14ac:dyDescent="0.25">
      <c r="A49" s="1" t="s">
        <v>7</v>
      </c>
      <c r="B49" s="5">
        <f t="shared" si="22"/>
        <v>293.54545454545456</v>
      </c>
      <c r="C49" s="5">
        <f t="shared" si="23"/>
        <v>297.73333333333335</v>
      </c>
      <c r="D49" s="4" t="s">
        <v>99</v>
      </c>
      <c r="E49" s="1">
        <v>288</v>
      </c>
      <c r="F49" s="1">
        <v>294</v>
      </c>
      <c r="G49" s="1">
        <v>298</v>
      </c>
      <c r="H49" s="1">
        <v>265</v>
      </c>
      <c r="I49" s="1">
        <v>267</v>
      </c>
      <c r="J49" s="1">
        <v>290</v>
      </c>
      <c r="K49" s="1">
        <v>252</v>
      </c>
      <c r="L49" s="1">
        <v>298</v>
      </c>
      <c r="M49" s="1">
        <v>286</v>
      </c>
      <c r="N49" s="1">
        <v>303</v>
      </c>
      <c r="O49" s="1">
        <v>284</v>
      </c>
      <c r="P49" s="1">
        <v>290</v>
      </c>
      <c r="Q49" s="1">
        <v>283</v>
      </c>
      <c r="R49" s="1">
        <v>282</v>
      </c>
      <c r="S49" s="1">
        <v>268</v>
      </c>
      <c r="T49" s="1">
        <v>299</v>
      </c>
      <c r="U49" s="1">
        <v>317</v>
      </c>
      <c r="V49" s="1">
        <v>297</v>
      </c>
      <c r="W49" s="1">
        <v>288</v>
      </c>
      <c r="X49" s="1">
        <v>314</v>
      </c>
      <c r="Y49" s="1">
        <v>272</v>
      </c>
      <c r="Z49" s="1">
        <v>295</v>
      </c>
      <c r="AA49" s="1">
        <v>300</v>
      </c>
      <c r="AB49" s="1">
        <v>295</v>
      </c>
      <c r="AC49" s="1" t="s">
        <v>15</v>
      </c>
      <c r="AD49" s="1" t="s">
        <v>15</v>
      </c>
      <c r="AE49" s="1">
        <v>286</v>
      </c>
      <c r="AF49" s="1">
        <v>317</v>
      </c>
      <c r="AG49" s="1">
        <v>288</v>
      </c>
      <c r="AH49" s="1">
        <v>311</v>
      </c>
      <c r="AI49" s="1">
        <v>282</v>
      </c>
      <c r="AJ49" s="1">
        <v>264</v>
      </c>
      <c r="AK49" s="1">
        <v>246</v>
      </c>
      <c r="AL49" s="1">
        <v>250</v>
      </c>
      <c r="AM49" s="1">
        <v>265</v>
      </c>
      <c r="AN49" s="1">
        <v>269</v>
      </c>
      <c r="AO49" s="1">
        <v>320</v>
      </c>
      <c r="AP49" s="1">
        <v>287</v>
      </c>
      <c r="AQ49" s="1">
        <v>272</v>
      </c>
      <c r="AR49" s="1">
        <v>313</v>
      </c>
      <c r="AS49" s="1">
        <v>331</v>
      </c>
      <c r="AT49" s="1">
        <v>308</v>
      </c>
      <c r="AU49" s="1">
        <v>292</v>
      </c>
      <c r="AV49" s="1">
        <v>298</v>
      </c>
      <c r="AW49" s="1">
        <v>285</v>
      </c>
      <c r="AX49" s="1">
        <v>314</v>
      </c>
      <c r="AY49" s="1">
        <v>323</v>
      </c>
      <c r="AZ49" s="1">
        <v>323</v>
      </c>
      <c r="BA49" s="1">
        <v>323</v>
      </c>
      <c r="BB49" s="1">
        <v>320</v>
      </c>
      <c r="BC49" s="1">
        <v>325</v>
      </c>
      <c r="BD49" s="1">
        <v>282</v>
      </c>
      <c r="BE49" s="1">
        <v>342</v>
      </c>
      <c r="BF49" s="1">
        <v>331</v>
      </c>
      <c r="BG49" s="1">
        <v>313</v>
      </c>
      <c r="BH49" s="1">
        <v>299</v>
      </c>
      <c r="BI49" s="1">
        <v>299</v>
      </c>
      <c r="BJ49" s="1">
        <v>271</v>
      </c>
      <c r="BK49" s="1">
        <v>299</v>
      </c>
      <c r="BL49" s="1">
        <v>286</v>
      </c>
      <c r="BM49" s="1">
        <v>297</v>
      </c>
      <c r="BN49" s="1">
        <v>295</v>
      </c>
      <c r="BO49" s="1">
        <v>234</v>
      </c>
      <c r="BP49" s="1">
        <v>251</v>
      </c>
      <c r="BQ49" s="1">
        <v>270</v>
      </c>
      <c r="BR49" s="21">
        <v>305</v>
      </c>
      <c r="BS49" s="23">
        <v>351</v>
      </c>
      <c r="BT49" s="19">
        <v>312</v>
      </c>
      <c r="BU49" s="19">
        <v>332</v>
      </c>
    </row>
    <row r="50" spans="1:73" x14ac:dyDescent="0.25">
      <c r="A50" s="1" t="s">
        <v>8</v>
      </c>
      <c r="B50" s="5">
        <f t="shared" si="22"/>
        <v>242.96969696969697</v>
      </c>
      <c r="C50" s="5">
        <f t="shared" si="23"/>
        <v>240.53333333333333</v>
      </c>
      <c r="D50" s="4" t="s">
        <v>62</v>
      </c>
      <c r="E50" s="1">
        <v>234</v>
      </c>
      <c r="F50" s="1">
        <v>217</v>
      </c>
      <c r="G50" s="1">
        <v>251</v>
      </c>
      <c r="H50" s="1">
        <v>255</v>
      </c>
      <c r="I50" s="1">
        <v>251</v>
      </c>
      <c r="J50" s="1">
        <v>231</v>
      </c>
      <c r="K50" s="1">
        <v>232</v>
      </c>
      <c r="L50" s="1">
        <v>270</v>
      </c>
      <c r="M50" s="1">
        <v>258</v>
      </c>
      <c r="N50" s="1">
        <v>274</v>
      </c>
      <c r="O50" s="1">
        <v>234</v>
      </c>
      <c r="P50" s="1">
        <v>241</v>
      </c>
      <c r="Q50" s="1">
        <v>239</v>
      </c>
      <c r="R50" s="1">
        <v>241</v>
      </c>
      <c r="S50" s="1">
        <v>216</v>
      </c>
      <c r="T50" s="1">
        <v>250</v>
      </c>
      <c r="U50" s="1">
        <v>210</v>
      </c>
      <c r="V50" s="1">
        <v>271</v>
      </c>
      <c r="W50" s="1">
        <v>237</v>
      </c>
      <c r="X50" s="1">
        <v>254</v>
      </c>
      <c r="Y50" s="1">
        <v>263</v>
      </c>
      <c r="Z50" s="1">
        <v>232</v>
      </c>
      <c r="AA50" s="1">
        <v>280</v>
      </c>
      <c r="AB50" s="1">
        <v>198</v>
      </c>
      <c r="AC50" s="1" t="s">
        <v>15</v>
      </c>
      <c r="AD50" s="1" t="s">
        <v>15</v>
      </c>
      <c r="AE50" s="1">
        <v>247</v>
      </c>
      <c r="AF50" s="1">
        <v>223</v>
      </c>
      <c r="AG50" s="1">
        <v>235</v>
      </c>
      <c r="AH50" s="1">
        <v>222</v>
      </c>
      <c r="AI50" s="1">
        <v>196</v>
      </c>
      <c r="AJ50" s="1">
        <v>191</v>
      </c>
      <c r="AK50" s="1">
        <v>223</v>
      </c>
      <c r="AL50" s="1">
        <v>221</v>
      </c>
      <c r="AM50" s="1">
        <v>251</v>
      </c>
      <c r="AN50" s="1">
        <v>235</v>
      </c>
      <c r="AO50" s="1">
        <v>188</v>
      </c>
      <c r="AP50" s="1">
        <v>237</v>
      </c>
      <c r="AQ50" s="1">
        <v>247</v>
      </c>
      <c r="AR50" s="1">
        <v>239</v>
      </c>
      <c r="AS50" s="1">
        <v>280</v>
      </c>
      <c r="AT50" s="1">
        <v>243</v>
      </c>
      <c r="AU50" s="1">
        <v>227</v>
      </c>
      <c r="AV50" s="1">
        <v>222</v>
      </c>
      <c r="AW50" s="1">
        <v>260</v>
      </c>
      <c r="AX50" s="1">
        <v>226</v>
      </c>
      <c r="AY50" s="1">
        <v>241</v>
      </c>
      <c r="AZ50" s="1">
        <v>290</v>
      </c>
      <c r="BA50" s="1">
        <v>279</v>
      </c>
      <c r="BB50" s="1">
        <v>290</v>
      </c>
      <c r="BC50" s="1">
        <v>254</v>
      </c>
      <c r="BD50" s="1">
        <v>243</v>
      </c>
      <c r="BE50" s="1">
        <v>287</v>
      </c>
      <c r="BF50" s="1">
        <v>270</v>
      </c>
      <c r="BG50" s="1">
        <v>283</v>
      </c>
      <c r="BH50" s="1">
        <v>222</v>
      </c>
      <c r="BI50" s="1">
        <v>241</v>
      </c>
      <c r="BJ50" s="1">
        <v>180</v>
      </c>
      <c r="BK50" s="1">
        <v>206</v>
      </c>
      <c r="BL50" s="1">
        <v>244</v>
      </c>
      <c r="BM50" s="1">
        <v>218</v>
      </c>
      <c r="BN50" s="1">
        <v>285</v>
      </c>
      <c r="BO50" s="1">
        <v>226</v>
      </c>
      <c r="BP50" s="1">
        <v>133</v>
      </c>
      <c r="BQ50" s="12">
        <v>240</v>
      </c>
      <c r="BR50" s="21">
        <v>349</v>
      </c>
      <c r="BS50" s="23">
        <v>290</v>
      </c>
      <c r="BT50" s="19">
        <v>313</v>
      </c>
      <c r="BU50" s="19">
        <v>313</v>
      </c>
    </row>
    <row r="51" spans="1:73" x14ac:dyDescent="0.25">
      <c r="A51" s="1" t="s">
        <v>9</v>
      </c>
      <c r="B51" s="5">
        <f t="shared" si="22"/>
        <v>215.39393939393941</v>
      </c>
      <c r="C51" s="5">
        <f t="shared" si="23"/>
        <v>220.76666666666668</v>
      </c>
      <c r="D51" s="4" t="s">
        <v>95</v>
      </c>
      <c r="E51" s="1">
        <v>227</v>
      </c>
      <c r="F51" s="1">
        <v>237</v>
      </c>
      <c r="G51" s="1">
        <v>164</v>
      </c>
      <c r="H51" s="1">
        <v>263</v>
      </c>
      <c r="I51" s="1">
        <v>168</v>
      </c>
      <c r="J51" s="1">
        <v>217</v>
      </c>
      <c r="K51" s="1">
        <v>185</v>
      </c>
      <c r="L51" s="1">
        <v>232</v>
      </c>
      <c r="M51" s="1">
        <v>213</v>
      </c>
      <c r="N51" s="1">
        <v>220</v>
      </c>
      <c r="O51" s="1">
        <v>212</v>
      </c>
      <c r="P51" s="1">
        <v>200</v>
      </c>
      <c r="Q51" s="1">
        <v>208</v>
      </c>
      <c r="R51" s="1">
        <v>210</v>
      </c>
      <c r="S51" s="1">
        <v>176</v>
      </c>
      <c r="T51" s="1">
        <v>194</v>
      </c>
      <c r="U51" s="1">
        <v>204</v>
      </c>
      <c r="V51" s="1">
        <v>260</v>
      </c>
      <c r="W51" s="1">
        <v>218</v>
      </c>
      <c r="X51" s="1">
        <v>227</v>
      </c>
      <c r="Y51" s="1">
        <v>242</v>
      </c>
      <c r="Z51" s="1">
        <v>198</v>
      </c>
      <c r="AA51" s="1">
        <v>216</v>
      </c>
      <c r="AB51" s="1">
        <v>194</v>
      </c>
      <c r="AC51" s="1" t="s">
        <v>15</v>
      </c>
      <c r="AD51" s="1" t="s">
        <v>15</v>
      </c>
      <c r="AE51" s="1">
        <v>218</v>
      </c>
      <c r="AF51" s="1">
        <v>220</v>
      </c>
      <c r="AG51" s="1">
        <v>221</v>
      </c>
      <c r="AH51" s="1">
        <v>230</v>
      </c>
      <c r="AI51" s="1">
        <v>216</v>
      </c>
      <c r="AJ51" s="1">
        <v>202</v>
      </c>
      <c r="AK51" s="1">
        <v>198</v>
      </c>
      <c r="AL51" s="1">
        <v>216</v>
      </c>
      <c r="AM51" s="1">
        <v>253</v>
      </c>
      <c r="AN51" s="1">
        <v>257</v>
      </c>
      <c r="AO51" s="1">
        <v>199</v>
      </c>
      <c r="AP51" s="1">
        <v>232</v>
      </c>
      <c r="AQ51" s="1">
        <v>187</v>
      </c>
      <c r="AR51" s="1">
        <v>227</v>
      </c>
      <c r="AS51" s="1">
        <v>231</v>
      </c>
      <c r="AT51" s="1">
        <v>189</v>
      </c>
      <c r="AU51" s="1">
        <v>206</v>
      </c>
      <c r="AV51" s="1">
        <v>207</v>
      </c>
      <c r="AW51" s="1">
        <v>230</v>
      </c>
      <c r="AX51" s="1">
        <v>248</v>
      </c>
      <c r="AY51" s="1">
        <v>213</v>
      </c>
      <c r="AZ51" s="1">
        <v>228</v>
      </c>
      <c r="BA51" s="1">
        <v>229</v>
      </c>
      <c r="BB51" s="1">
        <v>266</v>
      </c>
      <c r="BC51" s="1">
        <v>232</v>
      </c>
      <c r="BD51" s="1">
        <v>253</v>
      </c>
      <c r="BE51" s="1">
        <v>204</v>
      </c>
      <c r="BF51" s="1">
        <v>212</v>
      </c>
      <c r="BG51" s="1">
        <v>201</v>
      </c>
      <c r="BH51" s="1">
        <v>208</v>
      </c>
      <c r="BI51" s="1">
        <v>231</v>
      </c>
      <c r="BJ51" s="1">
        <v>220</v>
      </c>
      <c r="BK51" s="1">
        <v>241</v>
      </c>
      <c r="BL51" s="1">
        <v>187</v>
      </c>
      <c r="BM51" s="1">
        <v>219</v>
      </c>
      <c r="BN51" s="1">
        <v>205</v>
      </c>
      <c r="BO51" s="1">
        <v>182</v>
      </c>
      <c r="BP51" s="1">
        <v>122</v>
      </c>
      <c r="BQ51" s="1">
        <v>183</v>
      </c>
      <c r="BR51" s="21">
        <v>229</v>
      </c>
      <c r="BS51" s="23">
        <v>255</v>
      </c>
      <c r="BT51" s="19">
        <v>224</v>
      </c>
      <c r="BU51" s="19">
        <v>258</v>
      </c>
    </row>
    <row r="52" spans="1:73" x14ac:dyDescent="0.25">
      <c r="A52" s="1" t="s">
        <v>10</v>
      </c>
      <c r="B52" s="5">
        <f t="shared" si="22"/>
        <v>180.78787878787878</v>
      </c>
      <c r="C52" s="5">
        <f t="shared" si="23"/>
        <v>185.7</v>
      </c>
      <c r="D52" s="4" t="s">
        <v>92</v>
      </c>
      <c r="E52" s="1">
        <v>160</v>
      </c>
      <c r="F52" s="1">
        <v>171</v>
      </c>
      <c r="G52" s="1">
        <v>178</v>
      </c>
      <c r="H52" s="1">
        <v>176</v>
      </c>
      <c r="I52" s="1">
        <v>165</v>
      </c>
      <c r="J52" s="1">
        <v>131</v>
      </c>
      <c r="K52" s="1">
        <v>169</v>
      </c>
      <c r="L52" s="1">
        <v>174</v>
      </c>
      <c r="M52" s="1">
        <v>167</v>
      </c>
      <c r="N52" s="1">
        <v>185</v>
      </c>
      <c r="O52" s="1">
        <v>178</v>
      </c>
      <c r="P52" s="1">
        <v>112</v>
      </c>
      <c r="Q52" s="1">
        <v>195</v>
      </c>
      <c r="R52" s="1">
        <v>213</v>
      </c>
      <c r="S52" s="1">
        <v>176</v>
      </c>
      <c r="T52" s="1">
        <v>184</v>
      </c>
      <c r="U52" s="1">
        <v>152</v>
      </c>
      <c r="V52" s="1">
        <v>197</v>
      </c>
      <c r="W52" s="1">
        <v>177</v>
      </c>
      <c r="X52" s="1">
        <v>188</v>
      </c>
      <c r="Y52" s="1">
        <v>172</v>
      </c>
      <c r="Z52" s="1">
        <v>207</v>
      </c>
      <c r="AA52" s="1">
        <v>185</v>
      </c>
      <c r="AB52" s="1">
        <v>232</v>
      </c>
      <c r="AC52" s="1" t="s">
        <v>15</v>
      </c>
      <c r="AD52" s="1" t="s">
        <v>15</v>
      </c>
      <c r="AE52" s="1">
        <v>191</v>
      </c>
      <c r="AF52" s="1">
        <v>218</v>
      </c>
      <c r="AG52" s="1">
        <v>190</v>
      </c>
      <c r="AH52" s="1">
        <v>196</v>
      </c>
      <c r="AI52" s="1">
        <v>197</v>
      </c>
      <c r="AJ52" s="1">
        <v>135</v>
      </c>
      <c r="AK52" s="1">
        <v>186</v>
      </c>
      <c r="AL52" s="1">
        <v>220</v>
      </c>
      <c r="AM52" s="1">
        <v>200</v>
      </c>
      <c r="AN52" s="1">
        <v>177</v>
      </c>
      <c r="AO52" s="1">
        <v>179</v>
      </c>
      <c r="AP52" s="1">
        <v>214</v>
      </c>
      <c r="AQ52" s="1">
        <v>161</v>
      </c>
      <c r="AR52" s="1">
        <v>170</v>
      </c>
      <c r="AS52" s="1">
        <v>180</v>
      </c>
      <c r="AT52" s="1">
        <v>204</v>
      </c>
      <c r="AU52" s="1">
        <v>186</v>
      </c>
      <c r="AV52" s="1">
        <v>216</v>
      </c>
      <c r="AW52" s="1">
        <v>189</v>
      </c>
      <c r="AX52" s="1">
        <v>216</v>
      </c>
      <c r="AY52" s="1">
        <v>230</v>
      </c>
      <c r="AZ52" s="1">
        <v>242</v>
      </c>
      <c r="BA52" s="1">
        <v>178</v>
      </c>
      <c r="BB52" s="1">
        <v>177</v>
      </c>
      <c r="BC52" s="1">
        <v>148</v>
      </c>
      <c r="BD52" s="1">
        <v>188</v>
      </c>
      <c r="BE52" s="1">
        <v>169</v>
      </c>
      <c r="BF52" s="1">
        <v>181</v>
      </c>
      <c r="BG52" s="1">
        <v>191</v>
      </c>
      <c r="BH52" s="1">
        <v>125</v>
      </c>
      <c r="BI52" s="1">
        <v>193</v>
      </c>
      <c r="BJ52" s="1">
        <v>155</v>
      </c>
      <c r="BK52" s="1">
        <v>199</v>
      </c>
      <c r="BL52" s="1">
        <v>165</v>
      </c>
      <c r="BM52" s="1">
        <v>175</v>
      </c>
      <c r="BN52" s="1">
        <v>132</v>
      </c>
      <c r="BO52" s="1">
        <v>148</v>
      </c>
      <c r="BP52" s="1">
        <v>65</v>
      </c>
      <c r="BQ52" s="1">
        <v>203</v>
      </c>
      <c r="BR52" s="21">
        <v>194</v>
      </c>
      <c r="BS52" s="23">
        <v>197</v>
      </c>
      <c r="BT52" s="19">
        <v>208</v>
      </c>
      <c r="BU52" s="19">
        <v>221</v>
      </c>
    </row>
    <row r="53" spans="1:73" ht="15.75" thickBot="1" x14ac:dyDescent="0.3">
      <c r="A53" s="1" t="s">
        <v>11</v>
      </c>
      <c r="B53" s="5">
        <f t="shared" si="22"/>
        <v>178.13846153846154</v>
      </c>
      <c r="C53" s="5">
        <f t="shared" si="23"/>
        <v>178.1</v>
      </c>
      <c r="D53" s="4" t="s">
        <v>57</v>
      </c>
      <c r="E53" s="1">
        <v>161</v>
      </c>
      <c r="F53" s="1">
        <v>210</v>
      </c>
      <c r="G53" s="1">
        <v>147</v>
      </c>
      <c r="H53" s="1">
        <v>183</v>
      </c>
      <c r="I53" s="1">
        <v>179</v>
      </c>
      <c r="J53" s="1">
        <v>166</v>
      </c>
      <c r="K53" s="1">
        <v>158</v>
      </c>
      <c r="L53" s="1">
        <v>159</v>
      </c>
      <c r="M53" s="1">
        <v>145</v>
      </c>
      <c r="N53" s="1">
        <v>144</v>
      </c>
      <c r="O53" s="1">
        <v>205</v>
      </c>
      <c r="P53" s="1">
        <v>162</v>
      </c>
      <c r="Q53" s="1">
        <v>198</v>
      </c>
      <c r="R53" s="1">
        <v>161</v>
      </c>
      <c r="S53" s="1">
        <v>164</v>
      </c>
      <c r="T53" s="1">
        <v>186</v>
      </c>
      <c r="U53" s="1">
        <v>171</v>
      </c>
      <c r="V53" s="1">
        <v>177</v>
      </c>
      <c r="W53" s="1">
        <v>134</v>
      </c>
      <c r="X53" s="1">
        <v>188</v>
      </c>
      <c r="Y53" s="1">
        <v>179</v>
      </c>
      <c r="Z53" s="1">
        <v>180</v>
      </c>
      <c r="AA53" s="1">
        <v>156</v>
      </c>
      <c r="AB53" s="1" t="s">
        <v>22</v>
      </c>
      <c r="AC53" s="1" t="s">
        <v>15</v>
      </c>
      <c r="AD53" s="1" t="s">
        <v>15</v>
      </c>
      <c r="AE53" s="1">
        <v>186</v>
      </c>
      <c r="AF53" s="1">
        <v>199</v>
      </c>
      <c r="AG53" s="1">
        <v>212</v>
      </c>
      <c r="AH53" s="1">
        <v>169</v>
      </c>
      <c r="AI53" s="1">
        <v>195</v>
      </c>
      <c r="AJ53" s="1">
        <v>160</v>
      </c>
      <c r="AK53" s="1">
        <v>175</v>
      </c>
      <c r="AL53" s="1">
        <v>176</v>
      </c>
      <c r="AM53" s="1">
        <v>224</v>
      </c>
      <c r="AN53" s="1">
        <v>203</v>
      </c>
      <c r="AO53" s="1">
        <v>195</v>
      </c>
      <c r="AP53" s="1">
        <v>160</v>
      </c>
      <c r="AQ53" s="1">
        <v>189</v>
      </c>
      <c r="AR53" s="1">
        <v>165</v>
      </c>
      <c r="AS53" s="1">
        <v>175</v>
      </c>
      <c r="AT53" s="1">
        <v>178</v>
      </c>
      <c r="AU53" s="1">
        <v>180</v>
      </c>
      <c r="AV53" s="1">
        <v>215</v>
      </c>
      <c r="AW53" s="1">
        <v>209</v>
      </c>
      <c r="AX53" s="1">
        <v>192</v>
      </c>
      <c r="AY53" s="1">
        <v>205</v>
      </c>
      <c r="AZ53" s="1">
        <v>208</v>
      </c>
      <c r="BA53" s="1">
        <v>184</v>
      </c>
      <c r="BB53" s="1">
        <v>229</v>
      </c>
      <c r="BC53" s="1">
        <v>150</v>
      </c>
      <c r="BD53" s="1">
        <v>148</v>
      </c>
      <c r="BE53" s="1">
        <v>168</v>
      </c>
      <c r="BF53" s="1">
        <v>154</v>
      </c>
      <c r="BG53" s="1">
        <v>161</v>
      </c>
      <c r="BH53" s="1">
        <v>166</v>
      </c>
      <c r="BI53" s="1">
        <v>156</v>
      </c>
      <c r="BJ53" s="1">
        <v>118</v>
      </c>
      <c r="BK53" s="1">
        <v>140</v>
      </c>
      <c r="BL53" s="1">
        <v>165</v>
      </c>
      <c r="BM53" s="1">
        <v>181</v>
      </c>
      <c r="BN53" s="1">
        <v>202</v>
      </c>
      <c r="BO53" s="1">
        <v>108</v>
      </c>
      <c r="BP53" s="1">
        <v>171</v>
      </c>
      <c r="BQ53" s="1">
        <v>229</v>
      </c>
      <c r="BR53" s="21">
        <v>184</v>
      </c>
      <c r="BS53" s="23">
        <v>215</v>
      </c>
      <c r="BT53" s="19">
        <v>267</v>
      </c>
      <c r="BU53" s="19"/>
    </row>
    <row r="54" spans="1:73" s="32" customFormat="1" ht="15.75" thickBot="1" x14ac:dyDescent="0.3">
      <c r="A54" s="29" t="s">
        <v>18</v>
      </c>
      <c r="B54" s="39">
        <f t="shared" si="22"/>
        <v>2758.878787878788</v>
      </c>
      <c r="C54" s="39">
        <f t="shared" si="23"/>
        <v>2813.1666666666665</v>
      </c>
      <c r="D54" s="31" t="s">
        <v>175</v>
      </c>
      <c r="E54" s="29">
        <f>SUM(E42:E53)</f>
        <v>2687</v>
      </c>
      <c r="F54" s="29">
        <f t="shared" ref="F54:BU54" si="24">SUM(F42:F53)</f>
        <v>2743</v>
      </c>
      <c r="G54" s="29">
        <f t="shared" si="24"/>
        <v>2631</v>
      </c>
      <c r="H54" s="29">
        <f t="shared" si="24"/>
        <v>2735</v>
      </c>
      <c r="I54" s="29">
        <f t="shared" si="24"/>
        <v>2648</v>
      </c>
      <c r="J54" s="29">
        <f t="shared" si="24"/>
        <v>2548</v>
      </c>
      <c r="K54" s="29">
        <f t="shared" si="24"/>
        <v>2751</v>
      </c>
      <c r="L54" s="29">
        <f t="shared" si="24"/>
        <v>2654</v>
      </c>
      <c r="M54" s="29">
        <f t="shared" si="24"/>
        <v>2675</v>
      </c>
      <c r="N54" s="29">
        <f t="shared" si="24"/>
        <v>2756</v>
      </c>
      <c r="O54" s="29">
        <f t="shared" si="24"/>
        <v>2771</v>
      </c>
      <c r="P54" s="29">
        <f t="shared" si="24"/>
        <v>2648</v>
      </c>
      <c r="Q54" s="29">
        <f t="shared" si="24"/>
        <v>2743</v>
      </c>
      <c r="R54" s="29">
        <f t="shared" si="24"/>
        <v>2834</v>
      </c>
      <c r="S54" s="29">
        <f t="shared" si="24"/>
        <v>2589</v>
      </c>
      <c r="T54" s="29">
        <f t="shared" si="24"/>
        <v>2781</v>
      </c>
      <c r="U54" s="29">
        <f t="shared" si="24"/>
        <v>2734</v>
      </c>
      <c r="V54" s="29">
        <f t="shared" si="24"/>
        <v>2870</v>
      </c>
      <c r="W54" s="29">
        <f t="shared" si="24"/>
        <v>2615</v>
      </c>
      <c r="X54" s="29">
        <f t="shared" si="24"/>
        <v>2703</v>
      </c>
      <c r="Y54" s="29">
        <f t="shared" si="24"/>
        <v>2720</v>
      </c>
      <c r="Z54" s="29">
        <f t="shared" si="24"/>
        <v>2752</v>
      </c>
      <c r="AA54" s="29">
        <f t="shared" si="24"/>
        <v>2582</v>
      </c>
      <c r="AB54" s="29">
        <f t="shared" si="24"/>
        <v>2559</v>
      </c>
      <c r="AC54" s="29" t="s">
        <v>15</v>
      </c>
      <c r="AD54" s="29" t="s">
        <v>15</v>
      </c>
      <c r="AE54" s="29">
        <f>SUM(AE42:AE53)</f>
        <v>2817</v>
      </c>
      <c r="AF54" s="29">
        <f t="shared" si="24"/>
        <v>2818</v>
      </c>
      <c r="AG54" s="29">
        <f t="shared" si="24"/>
        <v>2825</v>
      </c>
      <c r="AH54" s="29">
        <f t="shared" si="24"/>
        <v>2864</v>
      </c>
      <c r="AI54" s="29">
        <f t="shared" si="24"/>
        <v>2783</v>
      </c>
      <c r="AJ54" s="29">
        <f t="shared" si="24"/>
        <v>2687</v>
      </c>
      <c r="AK54" s="29">
        <f t="shared" si="24"/>
        <v>2370</v>
      </c>
      <c r="AL54" s="29">
        <f t="shared" si="24"/>
        <v>2649</v>
      </c>
      <c r="AM54" s="29">
        <f t="shared" si="24"/>
        <v>2778</v>
      </c>
      <c r="AN54" s="29">
        <f t="shared" si="24"/>
        <v>2641</v>
      </c>
      <c r="AO54" s="29">
        <f t="shared" si="24"/>
        <v>2800</v>
      </c>
      <c r="AP54" s="29">
        <f t="shared" si="24"/>
        <v>2825</v>
      </c>
      <c r="AQ54" s="29">
        <f t="shared" si="24"/>
        <v>2804</v>
      </c>
      <c r="AR54" s="29">
        <f t="shared" si="24"/>
        <v>2901</v>
      </c>
      <c r="AS54" s="29">
        <f t="shared" si="24"/>
        <v>3030</v>
      </c>
      <c r="AT54" s="29">
        <f t="shared" si="24"/>
        <v>2779</v>
      </c>
      <c r="AU54" s="29">
        <f t="shared" si="24"/>
        <v>2805</v>
      </c>
      <c r="AV54" s="29">
        <f t="shared" si="24"/>
        <v>2885</v>
      </c>
      <c r="AW54" s="29">
        <f t="shared" si="24"/>
        <v>2959</v>
      </c>
      <c r="AX54" s="29">
        <f t="shared" si="24"/>
        <v>2889</v>
      </c>
      <c r="AY54" s="29">
        <f t="shared" si="24"/>
        <v>2981</v>
      </c>
      <c r="AZ54" s="29">
        <f t="shared" si="24"/>
        <v>2976</v>
      </c>
      <c r="BA54" s="29">
        <f t="shared" si="24"/>
        <v>3108</v>
      </c>
      <c r="BB54" s="29">
        <f t="shared" si="24"/>
        <v>3103</v>
      </c>
      <c r="BC54" s="29">
        <f t="shared" si="24"/>
        <v>3065</v>
      </c>
      <c r="BD54" s="29">
        <f t="shared" si="24"/>
        <v>2947</v>
      </c>
      <c r="BE54" s="29">
        <f t="shared" si="24"/>
        <v>3055</v>
      </c>
      <c r="BF54" s="29">
        <f t="shared" si="24"/>
        <v>2932</v>
      </c>
      <c r="BG54" s="29">
        <f t="shared" si="24"/>
        <v>2941</v>
      </c>
      <c r="BH54" s="29">
        <f t="shared" si="24"/>
        <v>2436</v>
      </c>
      <c r="BI54" s="29">
        <f t="shared" si="24"/>
        <v>2588</v>
      </c>
      <c r="BJ54" s="29">
        <f t="shared" si="24"/>
        <v>2531</v>
      </c>
      <c r="BK54" s="29">
        <f t="shared" si="24"/>
        <v>2622</v>
      </c>
      <c r="BL54" s="29">
        <f t="shared" si="24"/>
        <v>2525</v>
      </c>
      <c r="BM54" s="29">
        <f t="shared" si="24"/>
        <v>2551</v>
      </c>
      <c r="BN54" s="29">
        <f t="shared" si="24"/>
        <v>2662</v>
      </c>
      <c r="BO54" s="29">
        <f t="shared" si="24"/>
        <v>2408</v>
      </c>
      <c r="BP54" s="39">
        <f>SUM(BP42:BP53)</f>
        <v>2090</v>
      </c>
      <c r="BQ54" s="29">
        <f t="shared" si="24"/>
        <v>2912</v>
      </c>
      <c r="BR54" s="29">
        <f t="shared" si="24"/>
        <v>2916</v>
      </c>
      <c r="BS54" s="29">
        <f t="shared" si="24"/>
        <v>3239</v>
      </c>
      <c r="BT54" s="29">
        <f t="shared" si="24"/>
        <v>2860</v>
      </c>
      <c r="BU54" s="29">
        <f t="shared" si="24"/>
        <v>2997</v>
      </c>
    </row>
    <row r="55" spans="1:73" s="36" customFormat="1" ht="15.75" thickBot="1" x14ac:dyDescent="0.3">
      <c r="A55" s="33"/>
      <c r="B55" s="40"/>
      <c r="C55" s="40"/>
      <c r="D55" s="3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40"/>
      <c r="BQ55" s="33"/>
      <c r="BR55" s="33"/>
      <c r="BS55" s="33"/>
      <c r="BT55" s="33"/>
      <c r="BU55" s="43"/>
    </row>
    <row r="56" spans="1:73" s="32" customFormat="1" ht="15.75" thickBot="1" x14ac:dyDescent="0.3">
      <c r="A56" s="37" t="s">
        <v>167</v>
      </c>
      <c r="B56" s="39">
        <f>SUM(B44:B46)</f>
        <v>713.25757575757575</v>
      </c>
      <c r="C56" s="39">
        <f>SUM(C44:C46)</f>
        <v>725.56666666666672</v>
      </c>
      <c r="D56" s="31" t="s">
        <v>139</v>
      </c>
      <c r="E56" s="29">
        <f>SUM(E44:E46)</f>
        <v>704</v>
      </c>
      <c r="F56" s="29">
        <f t="shared" ref="F56:BQ56" si="25">SUM(F44:F46)</f>
        <v>722</v>
      </c>
      <c r="G56" s="29">
        <f t="shared" si="25"/>
        <v>733</v>
      </c>
      <c r="H56" s="29">
        <f t="shared" si="25"/>
        <v>720</v>
      </c>
      <c r="I56" s="29">
        <f t="shared" si="25"/>
        <v>705</v>
      </c>
      <c r="J56" s="29">
        <f t="shared" si="25"/>
        <v>630</v>
      </c>
      <c r="K56" s="29">
        <f t="shared" si="25"/>
        <v>744</v>
      </c>
      <c r="L56" s="29">
        <f t="shared" si="25"/>
        <v>678</v>
      </c>
      <c r="M56" s="29">
        <f t="shared" si="25"/>
        <v>659</v>
      </c>
      <c r="N56" s="29">
        <f t="shared" si="25"/>
        <v>741</v>
      </c>
      <c r="O56" s="29">
        <f t="shared" si="25"/>
        <v>740</v>
      </c>
      <c r="P56" s="29">
        <f t="shared" si="25"/>
        <v>669</v>
      </c>
      <c r="Q56" s="29">
        <f t="shared" si="25"/>
        <v>727</v>
      </c>
      <c r="R56" s="29">
        <f t="shared" si="25"/>
        <v>753</v>
      </c>
      <c r="S56" s="29">
        <f t="shared" si="25"/>
        <v>720</v>
      </c>
      <c r="T56" s="29">
        <f t="shared" si="25"/>
        <v>743</v>
      </c>
      <c r="U56" s="29">
        <f t="shared" si="25"/>
        <v>678</v>
      </c>
      <c r="V56" s="29">
        <f t="shared" si="25"/>
        <v>671</v>
      </c>
      <c r="W56" s="29">
        <f t="shared" si="25"/>
        <v>695</v>
      </c>
      <c r="X56" s="29">
        <f t="shared" si="25"/>
        <v>702</v>
      </c>
      <c r="Y56" s="29">
        <f t="shared" si="25"/>
        <v>639</v>
      </c>
      <c r="Z56" s="29">
        <f t="shared" si="25"/>
        <v>694</v>
      </c>
      <c r="AA56" s="29">
        <f t="shared" si="25"/>
        <v>649</v>
      </c>
      <c r="AB56" s="29">
        <f t="shared" si="25"/>
        <v>681</v>
      </c>
      <c r="AC56" s="29" t="s">
        <v>15</v>
      </c>
      <c r="AD56" s="29" t="s">
        <v>15</v>
      </c>
      <c r="AE56" s="29">
        <f t="shared" si="25"/>
        <v>680</v>
      </c>
      <c r="AF56" s="29">
        <f t="shared" si="25"/>
        <v>721</v>
      </c>
      <c r="AG56" s="29">
        <f t="shared" si="25"/>
        <v>714</v>
      </c>
      <c r="AH56" s="29">
        <f t="shared" si="25"/>
        <v>750</v>
      </c>
      <c r="AI56" s="29">
        <f t="shared" si="25"/>
        <v>690</v>
      </c>
      <c r="AJ56" s="29">
        <f t="shared" si="25"/>
        <v>746</v>
      </c>
      <c r="AK56" s="29">
        <f t="shared" si="25"/>
        <v>533</v>
      </c>
      <c r="AL56" s="29">
        <f t="shared" si="25"/>
        <v>693</v>
      </c>
      <c r="AM56" s="29">
        <f t="shared" si="25"/>
        <v>579</v>
      </c>
      <c r="AN56" s="29">
        <f t="shared" si="25"/>
        <v>668</v>
      </c>
      <c r="AO56" s="29">
        <f t="shared" si="25"/>
        <v>710</v>
      </c>
      <c r="AP56" s="29">
        <f t="shared" si="25"/>
        <v>796</v>
      </c>
      <c r="AQ56" s="29">
        <f t="shared" si="25"/>
        <v>745</v>
      </c>
      <c r="AR56" s="29">
        <f t="shared" si="25"/>
        <v>725</v>
      </c>
      <c r="AS56" s="29">
        <f t="shared" si="25"/>
        <v>766</v>
      </c>
      <c r="AT56" s="29">
        <f t="shared" si="25"/>
        <v>765</v>
      </c>
      <c r="AU56" s="29">
        <f t="shared" si="25"/>
        <v>669</v>
      </c>
      <c r="AV56" s="29">
        <f t="shared" si="25"/>
        <v>734</v>
      </c>
      <c r="AW56" s="29">
        <f t="shared" si="25"/>
        <v>689</v>
      </c>
      <c r="AX56" s="29">
        <f t="shared" si="25"/>
        <v>739</v>
      </c>
      <c r="AY56" s="29">
        <f t="shared" si="25"/>
        <v>796</v>
      </c>
      <c r="AZ56" s="29">
        <f t="shared" si="25"/>
        <v>712</v>
      </c>
      <c r="BA56" s="29">
        <f t="shared" si="25"/>
        <v>842</v>
      </c>
      <c r="BB56" s="29">
        <f t="shared" si="25"/>
        <v>779</v>
      </c>
      <c r="BC56" s="29">
        <f t="shared" si="25"/>
        <v>835</v>
      </c>
      <c r="BD56" s="29">
        <f t="shared" si="25"/>
        <v>793</v>
      </c>
      <c r="BE56" s="29">
        <f t="shared" si="25"/>
        <v>820</v>
      </c>
      <c r="BF56" s="29">
        <f t="shared" si="25"/>
        <v>723</v>
      </c>
      <c r="BG56" s="29">
        <f t="shared" si="25"/>
        <v>801</v>
      </c>
      <c r="BH56" s="29">
        <f t="shared" si="25"/>
        <v>708</v>
      </c>
      <c r="BI56" s="29">
        <f t="shared" si="25"/>
        <v>658</v>
      </c>
      <c r="BJ56" s="29">
        <f t="shared" si="25"/>
        <v>732</v>
      </c>
      <c r="BK56" s="29">
        <f t="shared" si="25"/>
        <v>654</v>
      </c>
      <c r="BL56" s="29">
        <f t="shared" si="25"/>
        <v>667</v>
      </c>
      <c r="BM56" s="29">
        <f t="shared" si="25"/>
        <v>609</v>
      </c>
      <c r="BN56" s="29">
        <f t="shared" si="25"/>
        <v>688</v>
      </c>
      <c r="BO56" s="29">
        <f t="shared" si="25"/>
        <v>680</v>
      </c>
      <c r="BP56" s="29">
        <f t="shared" si="25"/>
        <v>597</v>
      </c>
      <c r="BQ56" s="29">
        <f t="shared" si="25"/>
        <v>826</v>
      </c>
      <c r="BR56" s="29">
        <f t="shared" ref="BR56:BU56" si="26">SUM(BR44:BR46)</f>
        <v>654</v>
      </c>
      <c r="BS56" s="29">
        <f t="shared" si="26"/>
        <v>857</v>
      </c>
      <c r="BT56" s="29">
        <f t="shared" si="26"/>
        <v>735</v>
      </c>
      <c r="BU56" s="29">
        <f t="shared" si="26"/>
        <v>790</v>
      </c>
    </row>
    <row r="57" spans="1:73" s="32" customFormat="1" ht="15.75" thickBot="1" x14ac:dyDescent="0.3">
      <c r="A57" s="37" t="s">
        <v>168</v>
      </c>
      <c r="B57" s="39">
        <f>SUM(B47:B49)</f>
        <v>858.72727272727275</v>
      </c>
      <c r="C57" s="39">
        <f>SUM(C47:C49)</f>
        <v>889.33333333333337</v>
      </c>
      <c r="D57" s="31" t="s">
        <v>176</v>
      </c>
      <c r="E57" s="29">
        <f>SUM(E47:E49)</f>
        <v>869</v>
      </c>
      <c r="F57" s="29">
        <f t="shared" ref="F57:BQ57" si="27">SUM(F47:F49)</f>
        <v>839</v>
      </c>
      <c r="G57" s="29">
        <f t="shared" si="27"/>
        <v>851</v>
      </c>
      <c r="H57" s="29">
        <f t="shared" si="27"/>
        <v>778</v>
      </c>
      <c r="I57" s="29">
        <f t="shared" si="27"/>
        <v>802</v>
      </c>
      <c r="J57" s="29">
        <f t="shared" si="27"/>
        <v>860</v>
      </c>
      <c r="K57" s="29">
        <f t="shared" si="27"/>
        <v>866</v>
      </c>
      <c r="L57" s="29">
        <f t="shared" si="27"/>
        <v>862</v>
      </c>
      <c r="M57" s="29">
        <f t="shared" si="27"/>
        <v>848</v>
      </c>
      <c r="N57" s="29">
        <f t="shared" si="27"/>
        <v>782</v>
      </c>
      <c r="O57" s="29">
        <f t="shared" si="27"/>
        <v>774</v>
      </c>
      <c r="P57" s="29">
        <f t="shared" si="27"/>
        <v>912</v>
      </c>
      <c r="Q57" s="29">
        <f t="shared" si="27"/>
        <v>808</v>
      </c>
      <c r="R57" s="29">
        <f t="shared" si="27"/>
        <v>854</v>
      </c>
      <c r="S57" s="29">
        <f t="shared" si="27"/>
        <v>814</v>
      </c>
      <c r="T57" s="29">
        <f t="shared" si="27"/>
        <v>834</v>
      </c>
      <c r="U57" s="29">
        <f t="shared" si="27"/>
        <v>897</v>
      </c>
      <c r="V57" s="29">
        <f t="shared" si="27"/>
        <v>901</v>
      </c>
      <c r="W57" s="29">
        <f t="shared" si="27"/>
        <v>820</v>
      </c>
      <c r="X57" s="29">
        <f t="shared" si="27"/>
        <v>818</v>
      </c>
      <c r="Y57" s="29">
        <f t="shared" si="27"/>
        <v>832</v>
      </c>
      <c r="Z57" s="29">
        <f t="shared" si="27"/>
        <v>880</v>
      </c>
      <c r="AA57" s="29">
        <f t="shared" si="27"/>
        <v>752</v>
      </c>
      <c r="AB57" s="29">
        <f t="shared" si="27"/>
        <v>780</v>
      </c>
      <c r="AC57" s="29" t="s">
        <v>15</v>
      </c>
      <c r="AD57" s="29" t="s">
        <v>15</v>
      </c>
      <c r="AE57" s="29">
        <f t="shared" si="27"/>
        <v>884</v>
      </c>
      <c r="AF57" s="29">
        <f t="shared" si="27"/>
        <v>887</v>
      </c>
      <c r="AG57" s="29">
        <f t="shared" si="27"/>
        <v>863</v>
      </c>
      <c r="AH57" s="29">
        <f t="shared" si="27"/>
        <v>898</v>
      </c>
      <c r="AI57" s="29">
        <f t="shared" si="27"/>
        <v>910</v>
      </c>
      <c r="AJ57" s="29">
        <f t="shared" si="27"/>
        <v>857</v>
      </c>
      <c r="AK57" s="29">
        <f t="shared" si="27"/>
        <v>740</v>
      </c>
      <c r="AL57" s="29">
        <f t="shared" si="27"/>
        <v>769</v>
      </c>
      <c r="AM57" s="29">
        <f t="shared" si="27"/>
        <v>837</v>
      </c>
      <c r="AN57" s="29">
        <f t="shared" si="27"/>
        <v>750</v>
      </c>
      <c r="AO57" s="29">
        <f t="shared" si="27"/>
        <v>936</v>
      </c>
      <c r="AP57" s="29">
        <f t="shared" si="27"/>
        <v>883</v>
      </c>
      <c r="AQ57" s="29">
        <f t="shared" si="27"/>
        <v>923</v>
      </c>
      <c r="AR57" s="29">
        <f t="shared" si="27"/>
        <v>938</v>
      </c>
      <c r="AS57" s="29">
        <f t="shared" si="27"/>
        <v>979</v>
      </c>
      <c r="AT57" s="29">
        <f t="shared" si="27"/>
        <v>867</v>
      </c>
      <c r="AU57" s="29">
        <f t="shared" si="27"/>
        <v>925</v>
      </c>
      <c r="AV57" s="29">
        <f t="shared" si="27"/>
        <v>901</v>
      </c>
      <c r="AW57" s="29">
        <f t="shared" si="27"/>
        <v>896</v>
      </c>
      <c r="AX57" s="29">
        <f t="shared" si="27"/>
        <v>943</v>
      </c>
      <c r="AY57" s="29">
        <f t="shared" si="27"/>
        <v>933</v>
      </c>
      <c r="AZ57" s="29">
        <f t="shared" si="27"/>
        <v>940</v>
      </c>
      <c r="BA57" s="29">
        <f t="shared" si="27"/>
        <v>976</v>
      </c>
      <c r="BB57" s="29">
        <f t="shared" si="27"/>
        <v>932</v>
      </c>
      <c r="BC57" s="29">
        <f t="shared" si="27"/>
        <v>1032</v>
      </c>
      <c r="BD57" s="29">
        <f t="shared" si="27"/>
        <v>907</v>
      </c>
      <c r="BE57" s="29">
        <f t="shared" si="27"/>
        <v>1007</v>
      </c>
      <c r="BF57" s="29">
        <f t="shared" si="27"/>
        <v>1006</v>
      </c>
      <c r="BG57" s="29">
        <f t="shared" si="27"/>
        <v>957</v>
      </c>
      <c r="BH57" s="29">
        <f t="shared" si="27"/>
        <v>782</v>
      </c>
      <c r="BI57" s="29">
        <f t="shared" si="27"/>
        <v>758</v>
      </c>
      <c r="BJ57" s="29">
        <f t="shared" si="27"/>
        <v>790</v>
      </c>
      <c r="BK57" s="29">
        <f t="shared" si="27"/>
        <v>841</v>
      </c>
      <c r="BL57" s="29">
        <f t="shared" si="27"/>
        <v>765</v>
      </c>
      <c r="BM57" s="29">
        <f t="shared" si="27"/>
        <v>758</v>
      </c>
      <c r="BN57" s="29">
        <f t="shared" si="27"/>
        <v>787</v>
      </c>
      <c r="BO57" s="29">
        <f t="shared" si="27"/>
        <v>683</v>
      </c>
      <c r="BP57" s="29">
        <f t="shared" si="27"/>
        <v>667</v>
      </c>
      <c r="BQ57" s="29">
        <f t="shared" si="27"/>
        <v>908</v>
      </c>
      <c r="BR57" s="29">
        <f t="shared" ref="BR57:BU57" si="28">SUM(BR47:BR49)</f>
        <v>897</v>
      </c>
      <c r="BS57" s="29">
        <f t="shared" si="28"/>
        <v>1015</v>
      </c>
      <c r="BT57" s="29">
        <f t="shared" si="28"/>
        <v>716</v>
      </c>
      <c r="BU57" s="29">
        <f t="shared" si="28"/>
        <v>924</v>
      </c>
    </row>
    <row r="58" spans="1:73" s="32" customFormat="1" ht="15.75" thickBot="1" x14ac:dyDescent="0.3">
      <c r="A58" s="37" t="s">
        <v>169</v>
      </c>
      <c r="B58" s="39">
        <f>SUM(B50:B52)</f>
        <v>639.15151515151513</v>
      </c>
      <c r="C58" s="39">
        <f>SUM(C50:C52)</f>
        <v>647</v>
      </c>
      <c r="D58" s="31" t="s">
        <v>93</v>
      </c>
      <c r="E58" s="29">
        <f>SUM(E50:E52)</f>
        <v>621</v>
      </c>
      <c r="F58" s="29">
        <f t="shared" ref="F58:BQ58" si="29">SUM(F50:F52)</f>
        <v>625</v>
      </c>
      <c r="G58" s="29">
        <f t="shared" si="29"/>
        <v>593</v>
      </c>
      <c r="H58" s="29">
        <f t="shared" si="29"/>
        <v>694</v>
      </c>
      <c r="I58" s="29">
        <f t="shared" si="29"/>
        <v>584</v>
      </c>
      <c r="J58" s="29">
        <f t="shared" si="29"/>
        <v>579</v>
      </c>
      <c r="K58" s="29">
        <f t="shared" si="29"/>
        <v>586</v>
      </c>
      <c r="L58" s="29">
        <f t="shared" si="29"/>
        <v>676</v>
      </c>
      <c r="M58" s="29">
        <f t="shared" si="29"/>
        <v>638</v>
      </c>
      <c r="N58" s="29">
        <f t="shared" si="29"/>
        <v>679</v>
      </c>
      <c r="O58" s="29">
        <f t="shared" si="29"/>
        <v>624</v>
      </c>
      <c r="P58" s="29">
        <f t="shared" si="29"/>
        <v>553</v>
      </c>
      <c r="Q58" s="29">
        <f t="shared" si="29"/>
        <v>642</v>
      </c>
      <c r="R58" s="29">
        <f t="shared" si="29"/>
        <v>664</v>
      </c>
      <c r="S58" s="29">
        <f t="shared" si="29"/>
        <v>568</v>
      </c>
      <c r="T58" s="29">
        <f t="shared" si="29"/>
        <v>628</v>
      </c>
      <c r="U58" s="29">
        <f t="shared" si="29"/>
        <v>566</v>
      </c>
      <c r="V58" s="29">
        <f t="shared" si="29"/>
        <v>728</v>
      </c>
      <c r="W58" s="29">
        <f t="shared" si="29"/>
        <v>632</v>
      </c>
      <c r="X58" s="29">
        <f t="shared" si="29"/>
        <v>669</v>
      </c>
      <c r="Y58" s="29">
        <f t="shared" si="29"/>
        <v>677</v>
      </c>
      <c r="Z58" s="29">
        <f t="shared" si="29"/>
        <v>637</v>
      </c>
      <c r="AA58" s="29">
        <f t="shared" si="29"/>
        <v>681</v>
      </c>
      <c r="AB58" s="29">
        <f t="shared" si="29"/>
        <v>624</v>
      </c>
      <c r="AC58" s="29" t="s">
        <v>15</v>
      </c>
      <c r="AD58" s="29" t="s">
        <v>15</v>
      </c>
      <c r="AE58" s="29">
        <f t="shared" si="29"/>
        <v>656</v>
      </c>
      <c r="AF58" s="29">
        <f t="shared" si="29"/>
        <v>661</v>
      </c>
      <c r="AG58" s="29">
        <f t="shared" si="29"/>
        <v>646</v>
      </c>
      <c r="AH58" s="29">
        <f t="shared" si="29"/>
        <v>648</v>
      </c>
      <c r="AI58" s="29">
        <f t="shared" si="29"/>
        <v>609</v>
      </c>
      <c r="AJ58" s="29">
        <f t="shared" si="29"/>
        <v>528</v>
      </c>
      <c r="AK58" s="29">
        <f t="shared" si="29"/>
        <v>607</v>
      </c>
      <c r="AL58" s="29">
        <f t="shared" si="29"/>
        <v>657</v>
      </c>
      <c r="AM58" s="29">
        <f t="shared" si="29"/>
        <v>704</v>
      </c>
      <c r="AN58" s="29">
        <f t="shared" si="29"/>
        <v>669</v>
      </c>
      <c r="AO58" s="29">
        <f t="shared" si="29"/>
        <v>566</v>
      </c>
      <c r="AP58" s="29">
        <f t="shared" si="29"/>
        <v>683</v>
      </c>
      <c r="AQ58" s="29">
        <f t="shared" si="29"/>
        <v>595</v>
      </c>
      <c r="AR58" s="29">
        <f t="shared" si="29"/>
        <v>636</v>
      </c>
      <c r="AS58" s="29">
        <f t="shared" si="29"/>
        <v>691</v>
      </c>
      <c r="AT58" s="29">
        <f t="shared" si="29"/>
        <v>636</v>
      </c>
      <c r="AU58" s="29">
        <f t="shared" si="29"/>
        <v>619</v>
      </c>
      <c r="AV58" s="29">
        <f t="shared" si="29"/>
        <v>645</v>
      </c>
      <c r="AW58" s="29">
        <f t="shared" si="29"/>
        <v>679</v>
      </c>
      <c r="AX58" s="29">
        <f t="shared" si="29"/>
        <v>690</v>
      </c>
      <c r="AY58" s="29">
        <f t="shared" si="29"/>
        <v>684</v>
      </c>
      <c r="AZ58" s="29">
        <f t="shared" si="29"/>
        <v>760</v>
      </c>
      <c r="BA58" s="29">
        <f t="shared" si="29"/>
        <v>686</v>
      </c>
      <c r="BB58" s="29">
        <f t="shared" si="29"/>
        <v>733</v>
      </c>
      <c r="BC58" s="29">
        <f t="shared" si="29"/>
        <v>634</v>
      </c>
      <c r="BD58" s="29">
        <f t="shared" si="29"/>
        <v>684</v>
      </c>
      <c r="BE58" s="29">
        <f t="shared" si="29"/>
        <v>660</v>
      </c>
      <c r="BF58" s="29">
        <f t="shared" si="29"/>
        <v>663</v>
      </c>
      <c r="BG58" s="29">
        <f t="shared" si="29"/>
        <v>675</v>
      </c>
      <c r="BH58" s="29">
        <f t="shared" si="29"/>
        <v>555</v>
      </c>
      <c r="BI58" s="29">
        <f t="shared" si="29"/>
        <v>665</v>
      </c>
      <c r="BJ58" s="29">
        <f t="shared" si="29"/>
        <v>555</v>
      </c>
      <c r="BK58" s="29">
        <f t="shared" si="29"/>
        <v>646</v>
      </c>
      <c r="BL58" s="29">
        <f t="shared" si="29"/>
        <v>596</v>
      </c>
      <c r="BM58" s="29">
        <f t="shared" si="29"/>
        <v>612</v>
      </c>
      <c r="BN58" s="29">
        <f t="shared" si="29"/>
        <v>622</v>
      </c>
      <c r="BO58" s="29">
        <f t="shared" si="29"/>
        <v>556</v>
      </c>
      <c r="BP58" s="29">
        <f t="shared" si="29"/>
        <v>320</v>
      </c>
      <c r="BQ58" s="29">
        <f t="shared" si="29"/>
        <v>626</v>
      </c>
      <c r="BR58" s="29">
        <f t="shared" ref="BR58:BU58" si="30">SUM(BR50:BR52)</f>
        <v>772</v>
      </c>
      <c r="BS58" s="29">
        <f t="shared" si="30"/>
        <v>742</v>
      </c>
      <c r="BT58" s="29">
        <f t="shared" si="30"/>
        <v>745</v>
      </c>
      <c r="BU58" s="29">
        <f t="shared" si="30"/>
        <v>792</v>
      </c>
    </row>
    <row r="59" spans="1:73" s="32" customFormat="1" ht="15.75" thickBot="1" x14ac:dyDescent="0.3">
      <c r="A59" s="37" t="s">
        <v>170</v>
      </c>
      <c r="B59" s="39">
        <f>SUM(B42:B43,B53)</f>
        <v>550.44149184149182</v>
      </c>
      <c r="C59" s="39">
        <f>SUM(C42:C43,C53)</f>
        <v>551.26666666666665</v>
      </c>
      <c r="D59" s="31" t="s">
        <v>58</v>
      </c>
      <c r="E59" s="29">
        <f>SUM(E42:E43,E53)</f>
        <v>493</v>
      </c>
      <c r="F59" s="29">
        <f t="shared" ref="F59:BQ59" si="31">SUM(F42:F43,F53)</f>
        <v>557</v>
      </c>
      <c r="G59" s="29">
        <f t="shared" si="31"/>
        <v>454</v>
      </c>
      <c r="H59" s="29">
        <f t="shared" si="31"/>
        <v>543</v>
      </c>
      <c r="I59" s="29">
        <f t="shared" si="31"/>
        <v>557</v>
      </c>
      <c r="J59" s="29">
        <f t="shared" si="31"/>
        <v>479</v>
      </c>
      <c r="K59" s="29">
        <f t="shared" si="31"/>
        <v>555</v>
      </c>
      <c r="L59" s="29">
        <f t="shared" si="31"/>
        <v>438</v>
      </c>
      <c r="M59" s="29">
        <f t="shared" si="31"/>
        <v>530</v>
      </c>
      <c r="N59" s="29">
        <f t="shared" si="31"/>
        <v>554</v>
      </c>
      <c r="O59" s="29">
        <f t="shared" si="31"/>
        <v>633</v>
      </c>
      <c r="P59" s="29">
        <f t="shared" si="31"/>
        <v>514</v>
      </c>
      <c r="Q59" s="29">
        <f t="shared" si="31"/>
        <v>566</v>
      </c>
      <c r="R59" s="29">
        <f t="shared" si="31"/>
        <v>563</v>
      </c>
      <c r="S59" s="29">
        <f t="shared" si="31"/>
        <v>487</v>
      </c>
      <c r="T59" s="29">
        <f t="shared" si="31"/>
        <v>576</v>
      </c>
      <c r="U59" s="29">
        <f t="shared" si="31"/>
        <v>593</v>
      </c>
      <c r="V59" s="29">
        <f t="shared" si="31"/>
        <v>570</v>
      </c>
      <c r="W59" s="29">
        <f t="shared" si="31"/>
        <v>468</v>
      </c>
      <c r="X59" s="29">
        <f t="shared" si="31"/>
        <v>514</v>
      </c>
      <c r="Y59" s="29">
        <f t="shared" si="31"/>
        <v>572</v>
      </c>
      <c r="Z59" s="29">
        <f t="shared" si="31"/>
        <v>541</v>
      </c>
      <c r="AA59" s="29">
        <f t="shared" si="31"/>
        <v>500</v>
      </c>
      <c r="AB59" s="29">
        <f t="shared" si="31"/>
        <v>474</v>
      </c>
      <c r="AC59" s="29" t="s">
        <v>15</v>
      </c>
      <c r="AD59" s="29" t="s">
        <v>15</v>
      </c>
      <c r="AE59" s="29">
        <f t="shared" si="31"/>
        <v>597</v>
      </c>
      <c r="AF59" s="29">
        <f t="shared" si="31"/>
        <v>549</v>
      </c>
      <c r="AG59" s="29">
        <f t="shared" si="31"/>
        <v>602</v>
      </c>
      <c r="AH59" s="29">
        <f t="shared" si="31"/>
        <v>568</v>
      </c>
      <c r="AI59" s="29">
        <f t="shared" si="31"/>
        <v>574</v>
      </c>
      <c r="AJ59" s="29">
        <f t="shared" si="31"/>
        <v>556</v>
      </c>
      <c r="AK59" s="29">
        <f t="shared" si="31"/>
        <v>490</v>
      </c>
      <c r="AL59" s="29">
        <f t="shared" si="31"/>
        <v>530</v>
      </c>
      <c r="AM59" s="29">
        <f t="shared" si="31"/>
        <v>658</v>
      </c>
      <c r="AN59" s="29">
        <f t="shared" si="31"/>
        <v>554</v>
      </c>
      <c r="AO59" s="29">
        <f t="shared" si="31"/>
        <v>588</v>
      </c>
      <c r="AP59" s="29">
        <f t="shared" si="31"/>
        <v>463</v>
      </c>
      <c r="AQ59" s="29">
        <f t="shared" si="31"/>
        <v>541</v>
      </c>
      <c r="AR59" s="29">
        <f t="shared" si="31"/>
        <v>602</v>
      </c>
      <c r="AS59" s="29">
        <f t="shared" si="31"/>
        <v>594</v>
      </c>
      <c r="AT59" s="29">
        <f t="shared" si="31"/>
        <v>511</v>
      </c>
      <c r="AU59" s="29">
        <f t="shared" si="31"/>
        <v>592</v>
      </c>
      <c r="AV59" s="29">
        <f t="shared" si="31"/>
        <v>605</v>
      </c>
      <c r="AW59" s="29">
        <f t="shared" si="31"/>
        <v>695</v>
      </c>
      <c r="AX59" s="29">
        <f t="shared" si="31"/>
        <v>517</v>
      </c>
      <c r="AY59" s="29">
        <f t="shared" si="31"/>
        <v>568</v>
      </c>
      <c r="AZ59" s="29">
        <f t="shared" si="31"/>
        <v>564</v>
      </c>
      <c r="BA59" s="29">
        <f t="shared" si="31"/>
        <v>604</v>
      </c>
      <c r="BB59" s="29">
        <f t="shared" si="31"/>
        <v>659</v>
      </c>
      <c r="BC59" s="29">
        <f t="shared" si="31"/>
        <v>564</v>
      </c>
      <c r="BD59" s="29">
        <f t="shared" si="31"/>
        <v>563</v>
      </c>
      <c r="BE59" s="29">
        <f t="shared" si="31"/>
        <v>568</v>
      </c>
      <c r="BF59" s="29">
        <f t="shared" si="31"/>
        <v>540</v>
      </c>
      <c r="BG59" s="29">
        <f t="shared" si="31"/>
        <v>508</v>
      </c>
      <c r="BH59" s="29">
        <f t="shared" si="31"/>
        <v>391</v>
      </c>
      <c r="BI59" s="29">
        <f t="shared" si="31"/>
        <v>507</v>
      </c>
      <c r="BJ59" s="29">
        <f t="shared" si="31"/>
        <v>454</v>
      </c>
      <c r="BK59" s="29">
        <f t="shared" si="31"/>
        <v>481</v>
      </c>
      <c r="BL59" s="29">
        <f t="shared" si="31"/>
        <v>497</v>
      </c>
      <c r="BM59" s="29">
        <f t="shared" si="31"/>
        <v>572</v>
      </c>
      <c r="BN59" s="29">
        <f t="shared" si="31"/>
        <v>565</v>
      </c>
      <c r="BO59" s="29">
        <f t="shared" si="31"/>
        <v>489</v>
      </c>
      <c r="BP59" s="29">
        <f t="shared" si="31"/>
        <v>506</v>
      </c>
      <c r="BQ59" s="29">
        <f t="shared" si="31"/>
        <v>552</v>
      </c>
      <c r="BR59" s="29">
        <f t="shared" ref="BR59:BT59" si="32">SUM(BR42:BR43,BR53)</f>
        <v>593</v>
      </c>
      <c r="BS59" s="29">
        <f t="shared" si="32"/>
        <v>625</v>
      </c>
      <c r="BT59" s="29">
        <f t="shared" si="32"/>
        <v>664</v>
      </c>
      <c r="BU59" s="42"/>
    </row>
    <row r="60" spans="1:73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73" s="29" customFormat="1" ht="30.75" thickBot="1" x14ac:dyDescent="0.3">
      <c r="A61" s="41" t="s">
        <v>23</v>
      </c>
      <c r="B61" s="28" t="s">
        <v>166</v>
      </c>
      <c r="C61" s="28" t="s">
        <v>13</v>
      </c>
      <c r="D61" s="28" t="s">
        <v>17</v>
      </c>
      <c r="E61" s="29">
        <v>1951</v>
      </c>
      <c r="F61" s="29">
        <v>1952</v>
      </c>
      <c r="G61" s="29">
        <v>1953</v>
      </c>
      <c r="H61" s="29">
        <v>1954</v>
      </c>
      <c r="I61" s="29">
        <v>1955</v>
      </c>
      <c r="J61" s="29">
        <v>1956</v>
      </c>
      <c r="K61" s="29">
        <v>1957</v>
      </c>
      <c r="L61" s="29">
        <v>1958</v>
      </c>
      <c r="M61" s="29">
        <v>1959</v>
      </c>
      <c r="N61" s="29">
        <v>1960</v>
      </c>
      <c r="O61" s="29">
        <v>1961</v>
      </c>
      <c r="P61" s="29">
        <v>1962</v>
      </c>
      <c r="Q61" s="29">
        <v>1963</v>
      </c>
      <c r="R61" s="29">
        <v>1964</v>
      </c>
      <c r="S61" s="29">
        <v>1965</v>
      </c>
      <c r="T61" s="29">
        <v>1966</v>
      </c>
      <c r="U61" s="29">
        <v>1967</v>
      </c>
      <c r="V61" s="29">
        <v>1968</v>
      </c>
      <c r="W61" s="29">
        <v>1969</v>
      </c>
      <c r="X61" s="29">
        <v>1970</v>
      </c>
      <c r="Y61" s="29">
        <v>1971</v>
      </c>
      <c r="Z61" s="29">
        <v>1972</v>
      </c>
      <c r="AA61" s="29">
        <v>1973</v>
      </c>
      <c r="AB61" s="29">
        <v>1974</v>
      </c>
      <c r="AC61" s="29">
        <v>1975</v>
      </c>
      <c r="AD61" s="29">
        <v>1976</v>
      </c>
      <c r="AE61" s="29">
        <v>1977</v>
      </c>
      <c r="AF61" s="29">
        <v>1978</v>
      </c>
      <c r="AG61" s="29">
        <v>1979</v>
      </c>
      <c r="AH61" s="29">
        <v>1980</v>
      </c>
      <c r="AI61" s="29">
        <v>1981</v>
      </c>
      <c r="AJ61" s="29">
        <v>1982</v>
      </c>
      <c r="AK61" s="29">
        <v>1983</v>
      </c>
      <c r="AL61" s="29">
        <v>1984</v>
      </c>
      <c r="AM61" s="29">
        <v>1985</v>
      </c>
      <c r="AN61" s="29">
        <v>1986</v>
      </c>
      <c r="AO61" s="29">
        <v>1987</v>
      </c>
      <c r="AP61" s="29">
        <v>1988</v>
      </c>
      <c r="AQ61" s="29">
        <v>1989</v>
      </c>
      <c r="AR61" s="29">
        <v>1990</v>
      </c>
      <c r="AS61" s="29">
        <v>1991</v>
      </c>
      <c r="AT61" s="29">
        <v>1992</v>
      </c>
      <c r="AU61" s="29">
        <v>1993</v>
      </c>
      <c r="AV61" s="29">
        <v>1994</v>
      </c>
      <c r="AW61" s="29">
        <v>1995</v>
      </c>
      <c r="AX61" s="29">
        <v>1996</v>
      </c>
      <c r="AY61" s="29">
        <v>1997</v>
      </c>
      <c r="AZ61" s="29">
        <v>1998</v>
      </c>
      <c r="BA61" s="29">
        <v>1999</v>
      </c>
      <c r="BB61" s="29">
        <v>2000</v>
      </c>
      <c r="BC61" s="29">
        <v>2001</v>
      </c>
      <c r="BD61" s="29">
        <v>2002</v>
      </c>
      <c r="BE61" s="29">
        <v>2003</v>
      </c>
      <c r="BF61" s="29">
        <v>2004</v>
      </c>
      <c r="BG61" s="29">
        <v>2005</v>
      </c>
      <c r="BH61" s="29">
        <v>2006</v>
      </c>
      <c r="BI61" s="29">
        <v>2007</v>
      </c>
      <c r="BJ61" s="29">
        <v>2008</v>
      </c>
      <c r="BK61" s="29">
        <v>2009</v>
      </c>
      <c r="BL61" s="29">
        <v>2010</v>
      </c>
      <c r="BM61" s="29">
        <v>2011</v>
      </c>
      <c r="BN61" s="29">
        <v>2012</v>
      </c>
      <c r="BO61" s="29">
        <v>2013</v>
      </c>
      <c r="BP61" s="29">
        <v>2014</v>
      </c>
      <c r="BQ61" s="29">
        <v>2015</v>
      </c>
      <c r="BR61" s="29">
        <v>2016</v>
      </c>
      <c r="BS61" s="29">
        <v>2017</v>
      </c>
      <c r="BT61" s="29">
        <v>2018</v>
      </c>
      <c r="BU61" s="29">
        <v>2019</v>
      </c>
    </row>
    <row r="62" spans="1:73" x14ac:dyDescent="0.25">
      <c r="A62" s="1" t="s">
        <v>0</v>
      </c>
      <c r="B62" s="5">
        <f>AVERAGE(E62:BT62)</f>
        <v>0.48484848484848486</v>
      </c>
      <c r="C62" s="5">
        <f>AVERAGE(AI62:BL62)</f>
        <v>0.56666666666666665</v>
      </c>
      <c r="D62" s="4" t="s">
        <v>58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 t="s">
        <v>15</v>
      </c>
      <c r="N62" s="1" t="s">
        <v>15</v>
      </c>
      <c r="O62" s="1">
        <v>0</v>
      </c>
      <c r="P62" s="1">
        <v>0</v>
      </c>
      <c r="Q62" s="1">
        <v>1</v>
      </c>
      <c r="R62" s="1">
        <v>0</v>
      </c>
      <c r="S62" s="1">
        <v>0</v>
      </c>
      <c r="T62" s="1">
        <v>1</v>
      </c>
      <c r="U62" s="1">
        <v>0</v>
      </c>
      <c r="V62" s="1">
        <v>0</v>
      </c>
      <c r="W62" s="1">
        <v>3</v>
      </c>
      <c r="X62" s="1">
        <v>1</v>
      </c>
      <c r="Y62" s="1">
        <v>0</v>
      </c>
      <c r="Z62" s="1">
        <v>0</v>
      </c>
      <c r="AA62" s="1">
        <v>0</v>
      </c>
      <c r="AB62" s="1">
        <v>0</v>
      </c>
      <c r="AC62" s="1">
        <v>1</v>
      </c>
      <c r="AD62" s="1">
        <v>0</v>
      </c>
      <c r="AE62" s="1">
        <v>2</v>
      </c>
      <c r="AF62" s="1">
        <v>1</v>
      </c>
      <c r="AG62" s="1">
        <v>0</v>
      </c>
      <c r="AH62" s="1">
        <v>0</v>
      </c>
      <c r="AI62" s="1">
        <v>0</v>
      </c>
      <c r="AJ62" s="1">
        <v>2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2</v>
      </c>
      <c r="AY62" s="1">
        <v>3</v>
      </c>
      <c r="AZ62" s="1">
        <v>6</v>
      </c>
      <c r="BA62" s="1">
        <v>0</v>
      </c>
      <c r="BB62" s="1">
        <v>1</v>
      </c>
      <c r="BC62" s="1">
        <v>1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2</v>
      </c>
      <c r="BM62" s="1">
        <v>1</v>
      </c>
      <c r="BN62" s="1">
        <v>0</v>
      </c>
      <c r="BO62" s="1">
        <v>0</v>
      </c>
      <c r="BP62" s="1">
        <v>1</v>
      </c>
      <c r="BQ62" s="1">
        <v>0</v>
      </c>
      <c r="BR62" s="1">
        <v>2</v>
      </c>
      <c r="BS62" s="1">
        <v>0</v>
      </c>
      <c r="BT62" s="1">
        <v>0</v>
      </c>
      <c r="BU62" s="1">
        <v>0</v>
      </c>
    </row>
    <row r="63" spans="1:73" x14ac:dyDescent="0.25">
      <c r="A63" s="1" t="s">
        <v>1</v>
      </c>
      <c r="B63" s="5">
        <f t="shared" ref="B63:B74" si="33">AVERAGE(E63:BT63)</f>
        <v>0.96969696969696972</v>
      </c>
      <c r="C63" s="5">
        <f t="shared" ref="C63:C74" si="34">AVERAGE(AI63:BL63)</f>
        <v>1.4</v>
      </c>
      <c r="D63" s="4" t="s">
        <v>57</v>
      </c>
      <c r="E63" s="1">
        <v>0</v>
      </c>
      <c r="F63" s="1">
        <v>0</v>
      </c>
      <c r="G63" s="1">
        <v>0</v>
      </c>
      <c r="H63" s="1">
        <v>0</v>
      </c>
      <c r="I63" s="1">
        <v>3</v>
      </c>
      <c r="J63" s="1">
        <v>0</v>
      </c>
      <c r="K63" s="1">
        <v>1</v>
      </c>
      <c r="L63" s="1">
        <v>1</v>
      </c>
      <c r="M63" s="1" t="s">
        <v>15</v>
      </c>
      <c r="N63" s="1" t="s">
        <v>15</v>
      </c>
      <c r="O63" s="1">
        <v>3</v>
      </c>
      <c r="P63" s="1">
        <v>0</v>
      </c>
      <c r="Q63" s="1">
        <v>0</v>
      </c>
      <c r="R63" s="1">
        <v>0</v>
      </c>
      <c r="S63" s="1">
        <v>1</v>
      </c>
      <c r="T63" s="1">
        <v>3</v>
      </c>
      <c r="U63" s="1">
        <v>5</v>
      </c>
      <c r="V63" s="1">
        <v>0</v>
      </c>
      <c r="W63" s="1">
        <v>1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1</v>
      </c>
      <c r="AF63" s="1">
        <v>1</v>
      </c>
      <c r="AG63" s="1">
        <v>1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2</v>
      </c>
      <c r="AN63" s="1">
        <v>0</v>
      </c>
      <c r="AO63" s="1">
        <v>1</v>
      </c>
      <c r="AP63" s="1">
        <v>1</v>
      </c>
      <c r="AQ63" s="1">
        <v>0</v>
      </c>
      <c r="AR63" s="1">
        <v>8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1</v>
      </c>
      <c r="AY63" s="1">
        <v>5</v>
      </c>
      <c r="AZ63" s="1">
        <v>8</v>
      </c>
      <c r="BA63" s="1">
        <v>0</v>
      </c>
      <c r="BB63" s="1">
        <v>2</v>
      </c>
      <c r="BC63" s="1">
        <v>4</v>
      </c>
      <c r="BD63" s="1">
        <v>1</v>
      </c>
      <c r="BE63" s="1">
        <v>0</v>
      </c>
      <c r="BF63" s="1">
        <v>1</v>
      </c>
      <c r="BG63" s="1">
        <v>0</v>
      </c>
      <c r="BH63" s="1">
        <v>0</v>
      </c>
      <c r="BI63" s="1">
        <v>2</v>
      </c>
      <c r="BJ63" s="1">
        <v>2</v>
      </c>
      <c r="BK63" s="1">
        <v>0</v>
      </c>
      <c r="BL63" s="1">
        <v>4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1</v>
      </c>
      <c r="BT63" s="1">
        <v>0</v>
      </c>
      <c r="BU63" s="1">
        <v>5</v>
      </c>
    </row>
    <row r="64" spans="1:73" x14ac:dyDescent="0.25">
      <c r="A64" s="1" t="s">
        <v>2</v>
      </c>
      <c r="B64" s="5">
        <f t="shared" si="33"/>
        <v>2.9545454545454546</v>
      </c>
      <c r="C64" s="5">
        <f t="shared" si="34"/>
        <v>4.1333333333333337</v>
      </c>
      <c r="D64" s="4" t="s">
        <v>58</v>
      </c>
      <c r="E64" s="1">
        <v>4</v>
      </c>
      <c r="F64" s="1">
        <v>4</v>
      </c>
      <c r="G64" s="1">
        <v>3</v>
      </c>
      <c r="H64" s="1">
        <v>0</v>
      </c>
      <c r="I64" s="1">
        <v>4</v>
      </c>
      <c r="J64" s="1">
        <v>0</v>
      </c>
      <c r="K64" s="1">
        <v>3</v>
      </c>
      <c r="L64" s="1">
        <v>1</v>
      </c>
      <c r="M64" s="1" t="s">
        <v>15</v>
      </c>
      <c r="N64" s="1" t="s">
        <v>15</v>
      </c>
      <c r="O64" s="1">
        <v>6</v>
      </c>
      <c r="P64" s="1">
        <v>2</v>
      </c>
      <c r="Q64" s="1">
        <v>5</v>
      </c>
      <c r="R64" s="1">
        <v>1</v>
      </c>
      <c r="S64" s="1">
        <v>2</v>
      </c>
      <c r="T64" s="1">
        <v>1</v>
      </c>
      <c r="U64" s="1">
        <v>7</v>
      </c>
      <c r="V64" s="1">
        <v>0</v>
      </c>
      <c r="W64" s="1">
        <v>2</v>
      </c>
      <c r="X64" s="1">
        <v>1</v>
      </c>
      <c r="Y64" s="1">
        <v>0</v>
      </c>
      <c r="Z64" s="1">
        <v>0</v>
      </c>
      <c r="AA64" s="1">
        <v>1</v>
      </c>
      <c r="AB64" s="1">
        <v>0</v>
      </c>
      <c r="AC64" s="1">
        <v>0</v>
      </c>
      <c r="AD64" s="1">
        <v>0</v>
      </c>
      <c r="AE64" s="1">
        <v>3</v>
      </c>
      <c r="AF64" s="1">
        <v>1</v>
      </c>
      <c r="AG64" s="1">
        <v>2</v>
      </c>
      <c r="AH64" s="1">
        <v>3</v>
      </c>
      <c r="AI64" s="1">
        <v>5</v>
      </c>
      <c r="AJ64" s="1">
        <v>0</v>
      </c>
      <c r="AK64" s="1">
        <v>1</v>
      </c>
      <c r="AL64" s="1">
        <v>2</v>
      </c>
      <c r="AM64" s="1">
        <v>1</v>
      </c>
      <c r="AN64" s="1">
        <v>0</v>
      </c>
      <c r="AO64" s="1">
        <v>12</v>
      </c>
      <c r="AP64" s="1">
        <v>5</v>
      </c>
      <c r="AQ64" s="1">
        <v>7</v>
      </c>
      <c r="AR64" s="1">
        <v>11</v>
      </c>
      <c r="AS64" s="1">
        <v>2</v>
      </c>
      <c r="AT64" s="1">
        <v>2</v>
      </c>
      <c r="AU64" s="1">
        <v>2</v>
      </c>
      <c r="AV64" s="1">
        <v>1</v>
      </c>
      <c r="AW64" s="1">
        <v>6</v>
      </c>
      <c r="AX64" s="1">
        <v>2</v>
      </c>
      <c r="AY64" s="1">
        <v>11</v>
      </c>
      <c r="AZ64" s="1">
        <v>17</v>
      </c>
      <c r="BA64" s="1">
        <v>2</v>
      </c>
      <c r="BB64" s="1">
        <v>5</v>
      </c>
      <c r="BC64" s="1">
        <v>6</v>
      </c>
      <c r="BD64" s="1">
        <v>5</v>
      </c>
      <c r="BE64" s="1">
        <v>1</v>
      </c>
      <c r="BF64" s="1">
        <v>1</v>
      </c>
      <c r="BG64" s="1">
        <v>3</v>
      </c>
      <c r="BH64" s="1">
        <v>3</v>
      </c>
      <c r="BI64" s="1">
        <v>0</v>
      </c>
      <c r="BJ64" s="1">
        <v>0</v>
      </c>
      <c r="BK64" s="1">
        <v>5</v>
      </c>
      <c r="BL64" s="1">
        <v>6</v>
      </c>
      <c r="BM64" s="1">
        <v>0</v>
      </c>
      <c r="BN64" s="1">
        <v>1</v>
      </c>
      <c r="BO64" s="1">
        <v>4</v>
      </c>
      <c r="BP64" s="1">
        <v>0</v>
      </c>
      <c r="BQ64" s="1">
        <v>2</v>
      </c>
      <c r="BR64" s="1">
        <v>0</v>
      </c>
      <c r="BS64" s="1">
        <v>5</v>
      </c>
      <c r="BT64" s="1">
        <v>3</v>
      </c>
      <c r="BU64" s="1">
        <v>0</v>
      </c>
    </row>
    <row r="65" spans="1:73" x14ac:dyDescent="0.25">
      <c r="A65" s="1" t="s">
        <v>3</v>
      </c>
      <c r="B65" s="5">
        <f t="shared" si="33"/>
        <v>2.3484848484848486</v>
      </c>
      <c r="C65" s="5">
        <f t="shared" si="34"/>
        <v>3.1</v>
      </c>
      <c r="D65" s="4" t="s">
        <v>58</v>
      </c>
      <c r="E65" s="1">
        <v>1</v>
      </c>
      <c r="F65" s="1">
        <v>0</v>
      </c>
      <c r="G65" s="1">
        <v>4</v>
      </c>
      <c r="H65" s="1">
        <v>0</v>
      </c>
      <c r="I65" s="1">
        <v>0</v>
      </c>
      <c r="J65" s="1">
        <v>2</v>
      </c>
      <c r="K65" s="1">
        <v>1</v>
      </c>
      <c r="L65" s="1">
        <v>1</v>
      </c>
      <c r="M65" s="1" t="s">
        <v>15</v>
      </c>
      <c r="N65" s="1" t="s">
        <v>15</v>
      </c>
      <c r="O65" s="1">
        <v>6</v>
      </c>
      <c r="P65" s="1">
        <v>2</v>
      </c>
      <c r="Q65" s="1">
        <v>4</v>
      </c>
      <c r="R65" s="1">
        <v>3</v>
      </c>
      <c r="S65" s="1">
        <v>0</v>
      </c>
      <c r="T65" s="1">
        <v>2</v>
      </c>
      <c r="U65" s="1">
        <v>0</v>
      </c>
      <c r="V65" s="1">
        <v>0</v>
      </c>
      <c r="W65" s="1">
        <v>0</v>
      </c>
      <c r="X65" s="1">
        <v>3</v>
      </c>
      <c r="Y65" s="1">
        <v>1</v>
      </c>
      <c r="Z65" s="1">
        <v>0</v>
      </c>
      <c r="AA65" s="1">
        <v>4</v>
      </c>
      <c r="AB65" s="1">
        <v>0</v>
      </c>
      <c r="AC65" s="1">
        <v>1</v>
      </c>
      <c r="AD65" s="1">
        <v>0</v>
      </c>
      <c r="AE65" s="1">
        <v>2</v>
      </c>
      <c r="AF65" s="1">
        <v>0</v>
      </c>
      <c r="AG65" s="1">
        <v>3</v>
      </c>
      <c r="AH65" s="1">
        <v>3</v>
      </c>
      <c r="AI65" s="1">
        <v>0</v>
      </c>
      <c r="AJ65" s="1">
        <v>0</v>
      </c>
      <c r="AK65" s="1">
        <v>4</v>
      </c>
      <c r="AL65" s="1">
        <v>3</v>
      </c>
      <c r="AM65" s="1">
        <v>4</v>
      </c>
      <c r="AN65" s="1">
        <v>0</v>
      </c>
      <c r="AO65" s="1">
        <v>5</v>
      </c>
      <c r="AP65" s="1">
        <v>0</v>
      </c>
      <c r="AQ65" s="1">
        <v>0</v>
      </c>
      <c r="AR65" s="1">
        <v>1</v>
      </c>
      <c r="AS65" s="1">
        <v>0</v>
      </c>
      <c r="AT65" s="1">
        <v>6</v>
      </c>
      <c r="AU65" s="1">
        <v>1</v>
      </c>
      <c r="AV65" s="1">
        <v>4</v>
      </c>
      <c r="AW65" s="1">
        <v>4</v>
      </c>
      <c r="AX65" s="1">
        <v>2</v>
      </c>
      <c r="AY65" s="1">
        <v>8</v>
      </c>
      <c r="AZ65" s="1">
        <v>4</v>
      </c>
      <c r="BA65" s="1">
        <v>8</v>
      </c>
      <c r="BB65" s="1">
        <v>4</v>
      </c>
      <c r="BC65" s="1">
        <v>3</v>
      </c>
      <c r="BD65" s="1">
        <v>4</v>
      </c>
      <c r="BE65" s="1">
        <v>0</v>
      </c>
      <c r="BF65" s="1">
        <v>2</v>
      </c>
      <c r="BG65" s="1">
        <v>0</v>
      </c>
      <c r="BH65" s="1">
        <v>3</v>
      </c>
      <c r="BI65" s="1">
        <v>2</v>
      </c>
      <c r="BJ65" s="1">
        <v>11</v>
      </c>
      <c r="BK65" s="1">
        <v>0</v>
      </c>
      <c r="BL65" s="1">
        <v>10</v>
      </c>
      <c r="BM65" s="1">
        <v>3</v>
      </c>
      <c r="BN65" s="1">
        <v>0</v>
      </c>
      <c r="BO65" s="1">
        <v>6</v>
      </c>
      <c r="BP65" s="1">
        <v>3</v>
      </c>
      <c r="BQ65" s="1">
        <v>0</v>
      </c>
      <c r="BR65" s="1">
        <v>0</v>
      </c>
      <c r="BS65" s="1">
        <v>5</v>
      </c>
      <c r="BT65" s="1">
        <v>2</v>
      </c>
      <c r="BU65" s="1">
        <v>2</v>
      </c>
    </row>
    <row r="66" spans="1:73" x14ac:dyDescent="0.25">
      <c r="A66" s="1" t="s">
        <v>4</v>
      </c>
      <c r="B66" s="5">
        <f t="shared" si="33"/>
        <v>5.3787878787878789</v>
      </c>
      <c r="C66" s="5">
        <f t="shared" si="34"/>
        <v>5.3666666666666663</v>
      </c>
      <c r="D66" s="4" t="s">
        <v>57</v>
      </c>
      <c r="E66" s="1">
        <v>0</v>
      </c>
      <c r="F66" s="1">
        <v>2</v>
      </c>
      <c r="G66" s="1">
        <v>9</v>
      </c>
      <c r="H66" s="1">
        <v>5</v>
      </c>
      <c r="I66" s="1">
        <v>10</v>
      </c>
      <c r="J66" s="1">
        <v>3</v>
      </c>
      <c r="K66" s="1">
        <v>1</v>
      </c>
      <c r="L66" s="1">
        <v>9</v>
      </c>
      <c r="M66" s="1" t="s">
        <v>15</v>
      </c>
      <c r="N66" s="1" t="s">
        <v>15</v>
      </c>
      <c r="O66" s="1">
        <v>16</v>
      </c>
      <c r="P66" s="1">
        <v>2</v>
      </c>
      <c r="Q66" s="1">
        <v>0</v>
      </c>
      <c r="R66" s="1">
        <v>9</v>
      </c>
      <c r="S66" s="1">
        <v>7</v>
      </c>
      <c r="T66" s="1">
        <v>6</v>
      </c>
      <c r="U66" s="1">
        <v>4</v>
      </c>
      <c r="V66" s="1">
        <v>2</v>
      </c>
      <c r="W66" s="1">
        <v>6</v>
      </c>
      <c r="X66" s="1">
        <v>7</v>
      </c>
      <c r="Y66" s="1">
        <v>0</v>
      </c>
      <c r="Z66" s="1">
        <v>0</v>
      </c>
      <c r="AA66" s="1">
        <v>0</v>
      </c>
      <c r="AB66" s="1">
        <v>1</v>
      </c>
      <c r="AC66" s="1">
        <v>2</v>
      </c>
      <c r="AD66" s="1">
        <v>0</v>
      </c>
      <c r="AE66" s="1">
        <v>0</v>
      </c>
      <c r="AF66" s="1">
        <v>3</v>
      </c>
      <c r="AG66" s="1">
        <v>5</v>
      </c>
      <c r="AH66" s="1">
        <v>4</v>
      </c>
      <c r="AI66" s="1">
        <v>0</v>
      </c>
      <c r="AJ66" s="1">
        <v>3</v>
      </c>
      <c r="AK66" s="1">
        <v>1</v>
      </c>
      <c r="AL66" s="1">
        <v>1</v>
      </c>
      <c r="AM66" s="1">
        <v>4</v>
      </c>
      <c r="AN66" s="1">
        <v>9</v>
      </c>
      <c r="AO66" s="1">
        <v>3</v>
      </c>
      <c r="AP66" s="1">
        <v>7</v>
      </c>
      <c r="AQ66" s="1">
        <v>6</v>
      </c>
      <c r="AR66" s="1">
        <v>8</v>
      </c>
      <c r="AS66" s="1">
        <v>3</v>
      </c>
      <c r="AT66" s="1">
        <v>6</v>
      </c>
      <c r="AU66" s="1">
        <v>4</v>
      </c>
      <c r="AV66" s="1">
        <v>2</v>
      </c>
      <c r="AW66" s="1">
        <v>17</v>
      </c>
      <c r="AX66" s="1">
        <v>13</v>
      </c>
      <c r="AY66" s="1">
        <v>8</v>
      </c>
      <c r="AZ66" s="1">
        <v>8</v>
      </c>
      <c r="BA66" s="1">
        <v>8</v>
      </c>
      <c r="BB66" s="1">
        <v>3</v>
      </c>
      <c r="BC66" s="1">
        <v>5</v>
      </c>
      <c r="BD66" s="1">
        <v>3</v>
      </c>
      <c r="BE66" s="1">
        <v>9</v>
      </c>
      <c r="BF66" s="1">
        <v>2</v>
      </c>
      <c r="BG66" s="1">
        <v>5</v>
      </c>
      <c r="BH66" s="1">
        <v>5</v>
      </c>
      <c r="BI66" s="1">
        <v>5</v>
      </c>
      <c r="BJ66" s="1">
        <v>5</v>
      </c>
      <c r="BK66" s="1">
        <v>1</v>
      </c>
      <c r="BL66" s="1">
        <v>7</v>
      </c>
      <c r="BM66" s="1">
        <v>12</v>
      </c>
      <c r="BN66" s="1">
        <v>12</v>
      </c>
      <c r="BO66" s="1">
        <v>6</v>
      </c>
      <c r="BP66" s="1">
        <v>12</v>
      </c>
      <c r="BQ66" s="1">
        <v>15</v>
      </c>
      <c r="BR66" s="1">
        <v>8</v>
      </c>
      <c r="BS66" s="1">
        <v>16</v>
      </c>
      <c r="BT66" s="1">
        <v>0</v>
      </c>
      <c r="BU66" s="1">
        <v>8</v>
      </c>
    </row>
    <row r="67" spans="1:73" x14ac:dyDescent="0.25">
      <c r="A67" s="1" t="s">
        <v>5</v>
      </c>
      <c r="B67" s="5">
        <f t="shared" si="33"/>
        <v>14.409090909090908</v>
      </c>
      <c r="C67" s="5">
        <f t="shared" si="34"/>
        <v>16.7</v>
      </c>
      <c r="D67" s="4" t="s">
        <v>60</v>
      </c>
      <c r="E67" s="1">
        <v>18</v>
      </c>
      <c r="F67" s="1">
        <v>17</v>
      </c>
      <c r="G67" s="1">
        <v>16</v>
      </c>
      <c r="H67" s="1">
        <v>8</v>
      </c>
      <c r="I67" s="1">
        <v>19</v>
      </c>
      <c r="J67" s="1">
        <v>7</v>
      </c>
      <c r="K67" s="1">
        <v>12</v>
      </c>
      <c r="L67" s="1">
        <v>7</v>
      </c>
      <c r="M67" s="1" t="s">
        <v>15</v>
      </c>
      <c r="N67" s="1" t="s">
        <v>15</v>
      </c>
      <c r="O67" s="1">
        <v>22</v>
      </c>
      <c r="P67" s="1">
        <v>13</v>
      </c>
      <c r="Q67" s="1">
        <v>11</v>
      </c>
      <c r="R67" s="1">
        <v>22</v>
      </c>
      <c r="S67" s="1">
        <v>21</v>
      </c>
      <c r="T67" s="1">
        <v>24</v>
      </c>
      <c r="U67" s="1">
        <v>4</v>
      </c>
      <c r="V67" s="1">
        <v>6</v>
      </c>
      <c r="W67" s="1">
        <v>8</v>
      </c>
      <c r="X67" s="1">
        <v>7</v>
      </c>
      <c r="Y67" s="1">
        <v>3</v>
      </c>
      <c r="Z67" s="1">
        <v>0</v>
      </c>
      <c r="AA67" s="1">
        <v>3</v>
      </c>
      <c r="AB67" s="1">
        <v>9</v>
      </c>
      <c r="AC67" s="1">
        <v>3</v>
      </c>
      <c r="AD67" s="1">
        <v>5</v>
      </c>
      <c r="AE67" s="1">
        <v>4</v>
      </c>
      <c r="AF67" s="1">
        <v>0</v>
      </c>
      <c r="AG67" s="1">
        <v>5</v>
      </c>
      <c r="AH67" s="1">
        <v>5</v>
      </c>
      <c r="AI67" s="1">
        <v>11</v>
      </c>
      <c r="AJ67" s="1">
        <v>8</v>
      </c>
      <c r="AK67" s="1">
        <v>8</v>
      </c>
      <c r="AL67" s="1">
        <v>3</v>
      </c>
      <c r="AM67" s="1">
        <v>29</v>
      </c>
      <c r="AN67" s="1">
        <v>4</v>
      </c>
      <c r="AO67" s="1">
        <v>19</v>
      </c>
      <c r="AP67" s="1">
        <v>23</v>
      </c>
      <c r="AQ67" s="1">
        <v>25</v>
      </c>
      <c r="AR67" s="1">
        <v>23</v>
      </c>
      <c r="AS67" s="1">
        <v>12</v>
      </c>
      <c r="AT67" s="1">
        <v>12</v>
      </c>
      <c r="AU67" s="1">
        <v>16</v>
      </c>
      <c r="AV67" s="1">
        <v>13</v>
      </c>
      <c r="AW67" s="1">
        <v>23</v>
      </c>
      <c r="AX67" s="1">
        <v>24</v>
      </c>
      <c r="AY67" s="1">
        <v>30</v>
      </c>
      <c r="AZ67" s="1">
        <v>28</v>
      </c>
      <c r="BA67" s="1">
        <v>15</v>
      </c>
      <c r="BB67" s="1">
        <v>13</v>
      </c>
      <c r="BC67" s="1">
        <v>21</v>
      </c>
      <c r="BD67" s="1">
        <v>11</v>
      </c>
      <c r="BE67" s="1">
        <v>22</v>
      </c>
      <c r="BF67" s="1">
        <v>19</v>
      </c>
      <c r="BG67" s="1">
        <v>18</v>
      </c>
      <c r="BH67" s="1">
        <v>13</v>
      </c>
      <c r="BI67" s="1">
        <v>9</v>
      </c>
      <c r="BJ67" s="1">
        <v>13</v>
      </c>
      <c r="BK67" s="1">
        <v>16</v>
      </c>
      <c r="BL67" s="1">
        <v>20</v>
      </c>
      <c r="BM67" s="1">
        <v>26</v>
      </c>
      <c r="BN67" s="1">
        <v>26</v>
      </c>
      <c r="BO67" s="1">
        <v>15</v>
      </c>
      <c r="BP67" s="1">
        <v>25</v>
      </c>
      <c r="BQ67" s="1">
        <v>14</v>
      </c>
      <c r="BR67" s="1">
        <v>28</v>
      </c>
      <c r="BS67" s="1">
        <v>25</v>
      </c>
      <c r="BT67" s="1">
        <v>12</v>
      </c>
      <c r="BU67" s="1">
        <v>19</v>
      </c>
    </row>
    <row r="68" spans="1:73" x14ac:dyDescent="0.25">
      <c r="A68" s="1" t="s">
        <v>6</v>
      </c>
      <c r="B68" s="5">
        <f t="shared" si="33"/>
        <v>27.242424242424242</v>
      </c>
      <c r="C68" s="5">
        <f t="shared" si="34"/>
        <v>28.533333333333335</v>
      </c>
      <c r="D68" s="4" t="s">
        <v>59</v>
      </c>
      <c r="E68" s="1">
        <v>30</v>
      </c>
      <c r="F68" s="1">
        <v>28</v>
      </c>
      <c r="G68" s="1">
        <v>27</v>
      </c>
      <c r="H68" s="1">
        <v>17</v>
      </c>
      <c r="I68" s="1">
        <v>30</v>
      </c>
      <c r="J68" s="1">
        <v>24</v>
      </c>
      <c r="K68" s="1">
        <v>31</v>
      </c>
      <c r="L68" s="1">
        <v>24</v>
      </c>
      <c r="M68" s="1" t="s">
        <v>15</v>
      </c>
      <c r="N68" s="1" t="s">
        <v>15</v>
      </c>
      <c r="O68" s="1">
        <v>31</v>
      </c>
      <c r="P68" s="1">
        <v>29</v>
      </c>
      <c r="Q68" s="1">
        <v>27</v>
      </c>
      <c r="R68" s="1">
        <v>31</v>
      </c>
      <c r="S68" s="1">
        <v>28</v>
      </c>
      <c r="T68" s="1">
        <v>29</v>
      </c>
      <c r="U68" s="1">
        <v>28</v>
      </c>
      <c r="V68" s="1">
        <v>26</v>
      </c>
      <c r="W68" s="1">
        <v>22</v>
      </c>
      <c r="X68" s="1">
        <v>29</v>
      </c>
      <c r="Y68" s="1">
        <v>15</v>
      </c>
      <c r="Z68" s="1">
        <v>13</v>
      </c>
      <c r="AA68" s="1">
        <v>28</v>
      </c>
      <c r="AB68" s="1">
        <v>20</v>
      </c>
      <c r="AC68" s="1">
        <v>26</v>
      </c>
      <c r="AD68" s="1">
        <v>30</v>
      </c>
      <c r="AE68" s="1">
        <v>9</v>
      </c>
      <c r="AF68" s="1">
        <v>24</v>
      </c>
      <c r="AG68" s="1">
        <v>20</v>
      </c>
      <c r="AH68" s="1">
        <v>24</v>
      </c>
      <c r="AI68" s="1">
        <v>18</v>
      </c>
      <c r="AJ68" s="1">
        <v>22</v>
      </c>
      <c r="AK68" s="1">
        <v>24</v>
      </c>
      <c r="AL68" s="1">
        <v>28</v>
      </c>
      <c r="AM68" s="1">
        <v>31</v>
      </c>
      <c r="AN68" s="1">
        <v>20</v>
      </c>
      <c r="AO68" s="1">
        <v>31</v>
      </c>
      <c r="AP68" s="1">
        <v>29</v>
      </c>
      <c r="AQ68" s="1">
        <v>31</v>
      </c>
      <c r="AR68" s="1">
        <v>30</v>
      </c>
      <c r="AS68" s="1">
        <v>25</v>
      </c>
      <c r="AT68" s="1">
        <v>31</v>
      </c>
      <c r="AU68" s="1">
        <v>30</v>
      </c>
      <c r="AV68" s="1">
        <v>28</v>
      </c>
      <c r="AW68" s="1">
        <v>31</v>
      </c>
      <c r="AX68" s="1">
        <v>31</v>
      </c>
      <c r="AY68" s="1">
        <v>31</v>
      </c>
      <c r="AZ68" s="1">
        <v>31</v>
      </c>
      <c r="BA68" s="1">
        <v>31</v>
      </c>
      <c r="BB68" s="1">
        <v>27</v>
      </c>
      <c r="BC68" s="1">
        <v>30</v>
      </c>
      <c r="BD68" s="1">
        <v>25</v>
      </c>
      <c r="BE68" s="1">
        <v>31</v>
      </c>
      <c r="BF68" s="1">
        <v>29</v>
      </c>
      <c r="BG68" s="1">
        <v>31</v>
      </c>
      <c r="BH68" s="1">
        <v>31</v>
      </c>
      <c r="BI68" s="1">
        <v>26</v>
      </c>
      <c r="BJ68" s="1">
        <v>31</v>
      </c>
      <c r="BK68" s="1">
        <v>31</v>
      </c>
      <c r="BL68" s="1">
        <v>31</v>
      </c>
      <c r="BM68" s="1">
        <v>31</v>
      </c>
      <c r="BN68" s="1">
        <v>31</v>
      </c>
      <c r="BO68" s="1">
        <v>29</v>
      </c>
      <c r="BP68" s="1">
        <v>31</v>
      </c>
      <c r="BQ68" s="1">
        <v>28</v>
      </c>
      <c r="BR68" s="1">
        <v>30</v>
      </c>
      <c r="BS68" s="1">
        <v>31</v>
      </c>
      <c r="BT68" s="1">
        <v>31</v>
      </c>
      <c r="BU68" s="1">
        <v>31</v>
      </c>
    </row>
    <row r="69" spans="1:73" x14ac:dyDescent="0.25">
      <c r="A69" s="1" t="s">
        <v>7</v>
      </c>
      <c r="B69" s="5">
        <f t="shared" si="33"/>
        <v>29.848484848484848</v>
      </c>
      <c r="C69" s="5">
        <f t="shared" si="34"/>
        <v>30.566666666666666</v>
      </c>
      <c r="D69" s="4" t="s">
        <v>58</v>
      </c>
      <c r="E69" s="1">
        <v>31</v>
      </c>
      <c r="F69" s="1">
        <v>31</v>
      </c>
      <c r="G69" s="1">
        <v>30</v>
      </c>
      <c r="H69" s="1">
        <v>19</v>
      </c>
      <c r="I69" s="1">
        <v>29</v>
      </c>
      <c r="J69" s="1">
        <v>31</v>
      </c>
      <c r="K69" s="1">
        <v>31</v>
      </c>
      <c r="L69" s="1">
        <v>31</v>
      </c>
      <c r="M69" s="1" t="s">
        <v>15</v>
      </c>
      <c r="N69" s="1" t="s">
        <v>15</v>
      </c>
      <c r="O69" s="1">
        <v>31</v>
      </c>
      <c r="P69" s="1">
        <v>31</v>
      </c>
      <c r="Q69" s="1">
        <v>31</v>
      </c>
      <c r="R69" s="1">
        <v>31</v>
      </c>
      <c r="S69" s="1">
        <v>31</v>
      </c>
      <c r="T69" s="1">
        <v>31</v>
      </c>
      <c r="U69" s="1">
        <v>31</v>
      </c>
      <c r="V69" s="1">
        <v>31</v>
      </c>
      <c r="W69" s="1">
        <v>31</v>
      </c>
      <c r="X69" s="1">
        <v>30</v>
      </c>
      <c r="Y69" s="1">
        <v>29</v>
      </c>
      <c r="Z69" s="1">
        <v>26</v>
      </c>
      <c r="AA69" s="1">
        <v>30</v>
      </c>
      <c r="AB69" s="1">
        <v>28</v>
      </c>
      <c r="AC69" s="1">
        <v>31</v>
      </c>
      <c r="AD69" s="1">
        <v>31</v>
      </c>
      <c r="AE69" s="1">
        <v>17</v>
      </c>
      <c r="AF69" s="1">
        <v>21</v>
      </c>
      <c r="AG69" s="1">
        <v>25</v>
      </c>
      <c r="AH69" s="1">
        <v>29</v>
      </c>
      <c r="AI69" s="1">
        <v>24</v>
      </c>
      <c r="AJ69" s="1">
        <v>30</v>
      </c>
      <c r="AK69" s="1">
        <v>31</v>
      </c>
      <c r="AL69" s="1">
        <v>30</v>
      </c>
      <c r="AM69" s="1">
        <v>31</v>
      </c>
      <c r="AN69" s="1">
        <v>30</v>
      </c>
      <c r="AO69" s="1">
        <v>31</v>
      </c>
      <c r="AP69" s="1">
        <v>31</v>
      </c>
      <c r="AQ69" s="1">
        <v>31</v>
      </c>
      <c r="AR69" s="1">
        <v>31</v>
      </c>
      <c r="AS69" s="1">
        <v>31</v>
      </c>
      <c r="AT69" s="1">
        <v>31</v>
      </c>
      <c r="AU69" s="1">
        <v>31</v>
      </c>
      <c r="AV69" s="1">
        <v>30</v>
      </c>
      <c r="AW69" s="1">
        <v>31</v>
      </c>
      <c r="AX69" s="1">
        <v>31</v>
      </c>
      <c r="AY69" s="1">
        <v>31</v>
      </c>
      <c r="AZ69" s="1">
        <v>31</v>
      </c>
      <c r="BA69" s="1">
        <v>31</v>
      </c>
      <c r="BB69" s="1">
        <v>31</v>
      </c>
      <c r="BC69" s="1">
        <v>31</v>
      </c>
      <c r="BD69" s="1">
        <v>29</v>
      </c>
      <c r="BE69" s="1">
        <v>31</v>
      </c>
      <c r="BF69" s="1">
        <v>31</v>
      </c>
      <c r="BG69" s="1">
        <v>31</v>
      </c>
      <c r="BH69" s="1">
        <v>31</v>
      </c>
      <c r="BI69" s="1">
        <v>31</v>
      </c>
      <c r="BJ69" s="1">
        <v>31</v>
      </c>
      <c r="BK69" s="1">
        <v>31</v>
      </c>
      <c r="BL69" s="1">
        <v>31</v>
      </c>
      <c r="BM69" s="1">
        <v>31</v>
      </c>
      <c r="BN69" s="1">
        <v>31</v>
      </c>
      <c r="BO69" s="1">
        <v>31</v>
      </c>
      <c r="BP69" s="1">
        <v>31</v>
      </c>
      <c r="BQ69" s="1">
        <v>27</v>
      </c>
      <c r="BR69" s="1">
        <v>31</v>
      </c>
      <c r="BS69" s="1">
        <v>31</v>
      </c>
      <c r="BT69" s="1">
        <v>31</v>
      </c>
      <c r="BU69" s="1">
        <v>31</v>
      </c>
    </row>
    <row r="70" spans="1:73" x14ac:dyDescent="0.25">
      <c r="A70" s="1" t="s">
        <v>8</v>
      </c>
      <c r="B70" s="5">
        <f t="shared" si="33"/>
        <v>28.530303030303031</v>
      </c>
      <c r="C70" s="5">
        <f t="shared" si="34"/>
        <v>28.933333333333334</v>
      </c>
      <c r="D70" s="4" t="s">
        <v>57</v>
      </c>
      <c r="E70" s="1">
        <v>30</v>
      </c>
      <c r="F70" s="1">
        <v>23</v>
      </c>
      <c r="G70" s="1">
        <v>28</v>
      </c>
      <c r="H70" s="1">
        <v>20</v>
      </c>
      <c r="I70" s="1">
        <v>30</v>
      </c>
      <c r="J70" s="1">
        <v>27</v>
      </c>
      <c r="K70" s="1">
        <v>30</v>
      </c>
      <c r="L70" s="1">
        <v>30</v>
      </c>
      <c r="M70" s="1" t="s">
        <v>15</v>
      </c>
      <c r="N70" s="1" t="s">
        <v>15</v>
      </c>
      <c r="O70" s="1">
        <v>29</v>
      </c>
      <c r="P70" s="1">
        <v>30</v>
      </c>
      <c r="Q70" s="1">
        <v>30</v>
      </c>
      <c r="R70" s="1">
        <v>30</v>
      </c>
      <c r="S70" s="1">
        <v>29</v>
      </c>
      <c r="T70" s="1">
        <v>30</v>
      </c>
      <c r="U70" s="1">
        <v>27</v>
      </c>
      <c r="V70" s="1">
        <v>30</v>
      </c>
      <c r="W70" s="1">
        <v>29</v>
      </c>
      <c r="X70" s="1">
        <v>30</v>
      </c>
      <c r="Y70" s="1">
        <v>29</v>
      </c>
      <c r="Z70" s="1">
        <v>27</v>
      </c>
      <c r="AA70" s="1">
        <v>29</v>
      </c>
      <c r="AB70" s="1">
        <v>26</v>
      </c>
      <c r="AC70" s="1">
        <v>25</v>
      </c>
      <c r="AD70" s="1">
        <v>30</v>
      </c>
      <c r="AE70" s="1">
        <v>26</v>
      </c>
      <c r="AF70" s="1">
        <v>30</v>
      </c>
      <c r="AG70" s="1">
        <v>17</v>
      </c>
      <c r="AH70" s="1">
        <v>25</v>
      </c>
      <c r="AI70" s="1">
        <v>25</v>
      </c>
      <c r="AJ70" s="1">
        <v>30</v>
      </c>
      <c r="AK70" s="1">
        <v>30</v>
      </c>
      <c r="AL70" s="1">
        <v>28</v>
      </c>
      <c r="AM70" s="1">
        <v>30</v>
      </c>
      <c r="AN70" s="1">
        <v>30</v>
      </c>
      <c r="AO70" s="1">
        <v>30</v>
      </c>
      <c r="AP70" s="1">
        <v>29</v>
      </c>
      <c r="AQ70" s="1">
        <v>30</v>
      </c>
      <c r="AR70" s="1">
        <v>30</v>
      </c>
      <c r="AS70" s="1">
        <v>30</v>
      </c>
      <c r="AT70" s="1">
        <v>29</v>
      </c>
      <c r="AU70" s="1">
        <v>29</v>
      </c>
      <c r="AV70" s="1">
        <v>24</v>
      </c>
      <c r="AW70" s="1">
        <v>30</v>
      </c>
      <c r="AX70" s="1">
        <v>30</v>
      </c>
      <c r="AY70" s="1">
        <v>30</v>
      </c>
      <c r="AZ70" s="1">
        <v>30</v>
      </c>
      <c r="BA70" s="1">
        <v>30</v>
      </c>
      <c r="BB70" s="1">
        <v>30</v>
      </c>
      <c r="BC70" s="1">
        <v>30</v>
      </c>
      <c r="BD70" s="1">
        <v>27</v>
      </c>
      <c r="BE70" s="1">
        <v>30</v>
      </c>
      <c r="BF70" s="1">
        <v>30</v>
      </c>
      <c r="BG70" s="1">
        <v>30</v>
      </c>
      <c r="BH70" s="1">
        <v>30</v>
      </c>
      <c r="BI70" s="1">
        <v>24</v>
      </c>
      <c r="BJ70" s="1">
        <v>25</v>
      </c>
      <c r="BK70" s="1">
        <v>28</v>
      </c>
      <c r="BL70" s="1">
        <v>30</v>
      </c>
      <c r="BM70" s="1">
        <v>30</v>
      </c>
      <c r="BN70" s="1">
        <v>30</v>
      </c>
      <c r="BO70" s="1">
        <v>30</v>
      </c>
      <c r="BP70" s="1">
        <v>30</v>
      </c>
      <c r="BQ70" s="1">
        <v>30</v>
      </c>
      <c r="BR70" s="1">
        <v>29</v>
      </c>
      <c r="BS70" s="1">
        <v>30</v>
      </c>
      <c r="BT70" s="1">
        <v>30</v>
      </c>
      <c r="BU70" s="1">
        <v>29</v>
      </c>
    </row>
    <row r="71" spans="1:73" x14ac:dyDescent="0.25">
      <c r="A71" s="1" t="s">
        <v>9</v>
      </c>
      <c r="B71" s="5">
        <f t="shared" si="33"/>
        <v>22.303030303030305</v>
      </c>
      <c r="C71" s="5">
        <f t="shared" si="34"/>
        <v>24.933333333333334</v>
      </c>
      <c r="D71" s="4" t="s">
        <v>60</v>
      </c>
      <c r="E71" s="1">
        <v>16</v>
      </c>
      <c r="F71" s="1">
        <v>19</v>
      </c>
      <c r="G71" s="1">
        <v>9</v>
      </c>
      <c r="H71" s="1">
        <v>19</v>
      </c>
      <c r="I71" s="1">
        <v>25</v>
      </c>
      <c r="J71" s="1">
        <v>25</v>
      </c>
      <c r="K71" s="1">
        <v>16</v>
      </c>
      <c r="L71" s="1">
        <v>24</v>
      </c>
      <c r="M71" s="1" t="s">
        <v>15</v>
      </c>
      <c r="N71" s="1" t="s">
        <v>15</v>
      </c>
      <c r="O71" s="1">
        <v>25</v>
      </c>
      <c r="P71" s="1">
        <v>24</v>
      </c>
      <c r="Q71" s="1">
        <v>13</v>
      </c>
      <c r="R71" s="1">
        <v>22</v>
      </c>
      <c r="S71" s="1">
        <v>18</v>
      </c>
      <c r="T71" s="1">
        <v>19</v>
      </c>
      <c r="U71" s="1">
        <v>18</v>
      </c>
      <c r="V71" s="1">
        <v>28</v>
      </c>
      <c r="W71" s="1">
        <v>20</v>
      </c>
      <c r="X71" s="1">
        <v>13</v>
      </c>
      <c r="Y71" s="1">
        <v>25</v>
      </c>
      <c r="Z71" s="1">
        <v>19</v>
      </c>
      <c r="AA71" s="1">
        <v>15</v>
      </c>
      <c r="AB71" s="1">
        <v>10</v>
      </c>
      <c r="AC71" s="1">
        <v>12</v>
      </c>
      <c r="AD71" s="1">
        <v>19</v>
      </c>
      <c r="AE71" s="1">
        <v>12</v>
      </c>
      <c r="AF71" s="1">
        <v>15</v>
      </c>
      <c r="AG71" s="1">
        <v>10</v>
      </c>
      <c r="AH71" s="1">
        <v>18</v>
      </c>
      <c r="AI71" s="1">
        <v>20</v>
      </c>
      <c r="AJ71" s="1">
        <v>18</v>
      </c>
      <c r="AK71" s="1">
        <v>28</v>
      </c>
      <c r="AL71" s="1">
        <v>23</v>
      </c>
      <c r="AM71" s="1">
        <v>27</v>
      </c>
      <c r="AN71" s="1">
        <v>20</v>
      </c>
      <c r="AO71" s="1">
        <v>23</v>
      </c>
      <c r="AP71" s="1">
        <v>30</v>
      </c>
      <c r="AQ71" s="1">
        <v>30</v>
      </c>
      <c r="AR71" s="1">
        <v>31</v>
      </c>
      <c r="AS71" s="1">
        <v>23</v>
      </c>
      <c r="AT71" s="1">
        <v>19</v>
      </c>
      <c r="AU71" s="1">
        <v>15</v>
      </c>
      <c r="AV71" s="1">
        <v>24</v>
      </c>
      <c r="AW71" s="1">
        <v>30</v>
      </c>
      <c r="AX71" s="1">
        <v>29</v>
      </c>
      <c r="AY71" s="1">
        <v>30</v>
      </c>
      <c r="AZ71" s="1">
        <v>29</v>
      </c>
      <c r="BA71" s="1">
        <v>26</v>
      </c>
      <c r="BB71" s="1">
        <v>21</v>
      </c>
      <c r="BC71" s="1">
        <v>29</v>
      </c>
      <c r="BD71" s="1">
        <v>31</v>
      </c>
      <c r="BE71" s="1">
        <v>18</v>
      </c>
      <c r="BF71" s="1">
        <v>27</v>
      </c>
      <c r="BG71" s="1">
        <v>28</v>
      </c>
      <c r="BH71" s="1">
        <v>26</v>
      </c>
      <c r="BI71" s="1">
        <v>19</v>
      </c>
      <c r="BJ71" s="1">
        <v>14</v>
      </c>
      <c r="BK71" s="1">
        <v>31</v>
      </c>
      <c r="BL71" s="1">
        <v>29</v>
      </c>
      <c r="BM71" s="1">
        <v>25</v>
      </c>
      <c r="BN71" s="1">
        <v>29</v>
      </c>
      <c r="BO71" s="1">
        <v>29</v>
      </c>
      <c r="BP71" s="1">
        <v>26</v>
      </c>
      <c r="BQ71" s="1">
        <v>27</v>
      </c>
      <c r="BR71" s="1">
        <v>29</v>
      </c>
      <c r="BS71" s="1">
        <v>30</v>
      </c>
      <c r="BT71" s="1">
        <v>21</v>
      </c>
      <c r="BU71" s="1">
        <v>24</v>
      </c>
    </row>
    <row r="72" spans="1:73" x14ac:dyDescent="0.25">
      <c r="A72" s="1" t="s">
        <v>10</v>
      </c>
      <c r="B72" s="5">
        <f t="shared" si="33"/>
        <v>7.2424242424242422</v>
      </c>
      <c r="C72" s="5">
        <f t="shared" si="34"/>
        <v>9.6999999999999993</v>
      </c>
      <c r="D72" s="4" t="s">
        <v>60</v>
      </c>
      <c r="E72" s="1">
        <v>2</v>
      </c>
      <c r="F72" s="1">
        <v>8</v>
      </c>
      <c r="G72" s="1">
        <v>7</v>
      </c>
      <c r="H72" s="1">
        <v>5</v>
      </c>
      <c r="I72" s="1">
        <v>9</v>
      </c>
      <c r="J72" s="1">
        <v>3</v>
      </c>
      <c r="K72" s="1">
        <v>3</v>
      </c>
      <c r="L72" s="1">
        <v>1</v>
      </c>
      <c r="M72" s="1" t="s">
        <v>15</v>
      </c>
      <c r="N72" s="1" t="s">
        <v>15</v>
      </c>
      <c r="O72" s="1">
        <v>5</v>
      </c>
      <c r="P72" s="1">
        <v>1</v>
      </c>
      <c r="Q72" s="1">
        <v>10</v>
      </c>
      <c r="R72" s="1">
        <v>6</v>
      </c>
      <c r="S72" s="1">
        <v>1</v>
      </c>
      <c r="T72" s="1">
        <v>5</v>
      </c>
      <c r="U72" s="1">
        <v>1</v>
      </c>
      <c r="V72" s="1">
        <v>7</v>
      </c>
      <c r="W72" s="1">
        <v>6</v>
      </c>
      <c r="X72" s="1">
        <v>4</v>
      </c>
      <c r="Y72" s="1">
        <v>5</v>
      </c>
      <c r="Z72" s="1">
        <v>1</v>
      </c>
      <c r="AA72" s="1">
        <v>3</v>
      </c>
      <c r="AB72" s="1">
        <v>0</v>
      </c>
      <c r="AC72" s="1">
        <v>6</v>
      </c>
      <c r="AD72" s="1">
        <v>0</v>
      </c>
      <c r="AE72" s="1">
        <v>5</v>
      </c>
      <c r="AF72" s="1">
        <v>8</v>
      </c>
      <c r="AG72" s="1">
        <v>2</v>
      </c>
      <c r="AH72" s="1">
        <v>2</v>
      </c>
      <c r="AI72" s="1">
        <v>12</v>
      </c>
      <c r="AJ72" s="1">
        <v>2</v>
      </c>
      <c r="AK72" s="1">
        <v>12</v>
      </c>
      <c r="AL72" s="1">
        <v>6</v>
      </c>
      <c r="AM72" s="1">
        <v>12</v>
      </c>
      <c r="AN72" s="1">
        <v>2</v>
      </c>
      <c r="AO72" s="1">
        <v>9</v>
      </c>
      <c r="AP72" s="1">
        <v>10</v>
      </c>
      <c r="AQ72" s="1">
        <v>7</v>
      </c>
      <c r="AR72" s="1">
        <v>19</v>
      </c>
      <c r="AS72" s="1">
        <v>5</v>
      </c>
      <c r="AT72" s="1">
        <v>4</v>
      </c>
      <c r="AU72" s="1">
        <v>0</v>
      </c>
      <c r="AV72" s="1">
        <v>9</v>
      </c>
      <c r="AW72" s="1">
        <v>19</v>
      </c>
      <c r="AX72" s="1">
        <v>12</v>
      </c>
      <c r="AY72" s="1">
        <v>25</v>
      </c>
      <c r="AZ72" s="1">
        <v>20</v>
      </c>
      <c r="BA72" s="1">
        <v>6</v>
      </c>
      <c r="BB72" s="1">
        <v>6</v>
      </c>
      <c r="BC72" s="1">
        <v>4</v>
      </c>
      <c r="BD72" s="1">
        <v>13</v>
      </c>
      <c r="BE72" s="1">
        <v>3</v>
      </c>
      <c r="BF72" s="1">
        <v>16</v>
      </c>
      <c r="BG72" s="1">
        <v>8</v>
      </c>
      <c r="BH72" s="1">
        <v>12</v>
      </c>
      <c r="BI72" s="1">
        <v>8</v>
      </c>
      <c r="BJ72" s="1">
        <v>0</v>
      </c>
      <c r="BK72" s="1">
        <v>20</v>
      </c>
      <c r="BL72" s="1">
        <v>10</v>
      </c>
      <c r="BM72" s="1">
        <v>1</v>
      </c>
      <c r="BN72" s="1">
        <v>12</v>
      </c>
      <c r="BO72" s="1">
        <v>10</v>
      </c>
      <c r="BP72" s="1">
        <v>14</v>
      </c>
      <c r="BQ72" s="1">
        <v>13</v>
      </c>
      <c r="BR72" s="1">
        <v>7</v>
      </c>
      <c r="BS72" s="1">
        <v>12</v>
      </c>
      <c r="BT72" s="1">
        <v>2</v>
      </c>
      <c r="BU72" s="1">
        <v>8</v>
      </c>
    </row>
    <row r="73" spans="1:73" ht="15.75" thickBot="1" x14ac:dyDescent="0.3">
      <c r="A73" s="1" t="s">
        <v>11</v>
      </c>
      <c r="B73" s="5">
        <f t="shared" si="33"/>
        <v>1.6363636363636365</v>
      </c>
      <c r="C73" s="5">
        <f t="shared" si="34"/>
        <v>2.4666666666666668</v>
      </c>
      <c r="D73" s="4" t="s">
        <v>57</v>
      </c>
      <c r="E73" s="1">
        <v>0</v>
      </c>
      <c r="F73" s="1">
        <v>0</v>
      </c>
      <c r="G73" s="1">
        <v>2</v>
      </c>
      <c r="H73" s="1">
        <v>0</v>
      </c>
      <c r="I73" s="1">
        <v>0</v>
      </c>
      <c r="J73" s="1">
        <v>0</v>
      </c>
      <c r="K73" s="1">
        <v>0</v>
      </c>
      <c r="L73" s="1">
        <v>1</v>
      </c>
      <c r="M73" s="1" t="s">
        <v>15</v>
      </c>
      <c r="N73" s="1" t="s">
        <v>15</v>
      </c>
      <c r="O73" s="1">
        <v>9</v>
      </c>
      <c r="P73" s="1">
        <v>1</v>
      </c>
      <c r="Q73" s="1">
        <v>0</v>
      </c>
      <c r="R73" s="1">
        <v>0</v>
      </c>
      <c r="S73" s="1">
        <v>0</v>
      </c>
      <c r="T73" s="1">
        <v>0</v>
      </c>
      <c r="U73" s="1">
        <v>1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1</v>
      </c>
      <c r="AC73" s="1">
        <v>0</v>
      </c>
      <c r="AD73" s="1">
        <v>0</v>
      </c>
      <c r="AE73" s="1">
        <v>1</v>
      </c>
      <c r="AF73" s="1">
        <v>2</v>
      </c>
      <c r="AG73" s="1">
        <v>0</v>
      </c>
      <c r="AH73" s="1">
        <v>0</v>
      </c>
      <c r="AI73" s="1">
        <v>0</v>
      </c>
      <c r="AJ73" s="1">
        <v>0</v>
      </c>
      <c r="AK73" s="1">
        <v>1</v>
      </c>
      <c r="AL73" s="1">
        <v>0</v>
      </c>
      <c r="AM73" s="1">
        <v>4</v>
      </c>
      <c r="AN73" s="1">
        <v>0</v>
      </c>
      <c r="AO73" s="1">
        <v>3</v>
      </c>
      <c r="AP73" s="1">
        <v>0</v>
      </c>
      <c r="AQ73" s="1">
        <v>7</v>
      </c>
      <c r="AR73" s="1">
        <v>5</v>
      </c>
      <c r="AS73" s="1">
        <v>0</v>
      </c>
      <c r="AT73" s="1">
        <v>0</v>
      </c>
      <c r="AU73" s="1">
        <v>0</v>
      </c>
      <c r="AV73" s="1">
        <v>0</v>
      </c>
      <c r="AW73" s="1">
        <v>2</v>
      </c>
      <c r="AX73" s="1">
        <v>6</v>
      </c>
      <c r="AY73" s="1">
        <v>10</v>
      </c>
      <c r="AZ73" s="1">
        <v>1</v>
      </c>
      <c r="BA73" s="1">
        <v>0</v>
      </c>
      <c r="BB73" s="1">
        <v>8</v>
      </c>
      <c r="BC73" s="1">
        <v>2</v>
      </c>
      <c r="BD73" s="1">
        <v>4</v>
      </c>
      <c r="BE73" s="1">
        <v>1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9</v>
      </c>
      <c r="BL73" s="1">
        <v>11</v>
      </c>
      <c r="BM73" s="1">
        <v>0</v>
      </c>
      <c r="BN73" s="1">
        <v>2</v>
      </c>
      <c r="BO73" s="1">
        <v>2</v>
      </c>
      <c r="BP73" s="1">
        <v>1</v>
      </c>
      <c r="BQ73" s="1">
        <v>5</v>
      </c>
      <c r="BR73" s="1">
        <v>4</v>
      </c>
      <c r="BS73" s="1">
        <v>0</v>
      </c>
      <c r="BT73" s="1">
        <v>2</v>
      </c>
    </row>
    <row r="74" spans="1:73" s="32" customFormat="1" ht="15.75" thickBot="1" x14ac:dyDescent="0.3">
      <c r="A74" s="29" t="s">
        <v>18</v>
      </c>
      <c r="B74" s="39">
        <f t="shared" si="33"/>
        <v>143.34848484848484</v>
      </c>
      <c r="C74" s="39">
        <f t="shared" si="34"/>
        <v>156.4</v>
      </c>
      <c r="D74" s="31" t="s">
        <v>139</v>
      </c>
      <c r="E74" s="29">
        <f>SUM(E62:E73)</f>
        <v>132</v>
      </c>
      <c r="F74" s="29">
        <f t="shared" ref="F74:BU74" si="35">SUM(F62:F73)</f>
        <v>132</v>
      </c>
      <c r="G74" s="29">
        <f t="shared" si="35"/>
        <v>135</v>
      </c>
      <c r="H74" s="29">
        <f t="shared" si="35"/>
        <v>93</v>
      </c>
      <c r="I74" s="29">
        <f t="shared" si="35"/>
        <v>159</v>
      </c>
      <c r="J74" s="29">
        <f t="shared" si="35"/>
        <v>123</v>
      </c>
      <c r="K74" s="29">
        <f t="shared" si="35"/>
        <v>129</v>
      </c>
      <c r="L74" s="29">
        <f t="shared" si="35"/>
        <v>130</v>
      </c>
      <c r="M74" s="29" t="s">
        <v>15</v>
      </c>
      <c r="N74" s="29" t="s">
        <v>15</v>
      </c>
      <c r="O74" s="29">
        <f t="shared" si="35"/>
        <v>183</v>
      </c>
      <c r="P74" s="29">
        <f t="shared" si="35"/>
        <v>135</v>
      </c>
      <c r="Q74" s="29">
        <f t="shared" si="35"/>
        <v>132</v>
      </c>
      <c r="R74" s="29">
        <f t="shared" si="35"/>
        <v>155</v>
      </c>
      <c r="S74" s="29">
        <f t="shared" si="35"/>
        <v>138</v>
      </c>
      <c r="T74" s="29">
        <f t="shared" si="35"/>
        <v>151</v>
      </c>
      <c r="U74" s="29">
        <f t="shared" si="35"/>
        <v>126</v>
      </c>
      <c r="V74" s="29">
        <f t="shared" si="35"/>
        <v>130</v>
      </c>
      <c r="W74" s="29">
        <f t="shared" si="35"/>
        <v>128</v>
      </c>
      <c r="X74" s="29">
        <f t="shared" si="35"/>
        <v>125</v>
      </c>
      <c r="Y74" s="29">
        <f t="shared" si="35"/>
        <v>107</v>
      </c>
      <c r="Z74" s="29">
        <f t="shared" si="35"/>
        <v>86</v>
      </c>
      <c r="AA74" s="29">
        <f t="shared" si="35"/>
        <v>113</v>
      </c>
      <c r="AB74" s="29">
        <f t="shared" si="35"/>
        <v>95</v>
      </c>
      <c r="AC74" s="29">
        <f t="shared" si="35"/>
        <v>107</v>
      </c>
      <c r="AD74" s="29">
        <f t="shared" si="35"/>
        <v>115</v>
      </c>
      <c r="AE74" s="29">
        <f t="shared" si="35"/>
        <v>82</v>
      </c>
      <c r="AF74" s="29">
        <f t="shared" si="35"/>
        <v>106</v>
      </c>
      <c r="AG74" s="29">
        <f t="shared" si="35"/>
        <v>90</v>
      </c>
      <c r="AH74" s="29">
        <f t="shared" si="35"/>
        <v>113</v>
      </c>
      <c r="AI74" s="29">
        <f t="shared" si="35"/>
        <v>115</v>
      </c>
      <c r="AJ74" s="29">
        <f t="shared" si="35"/>
        <v>115</v>
      </c>
      <c r="AK74" s="29">
        <f t="shared" si="35"/>
        <v>140</v>
      </c>
      <c r="AL74" s="29">
        <f t="shared" si="35"/>
        <v>124</v>
      </c>
      <c r="AM74" s="29">
        <f t="shared" si="35"/>
        <v>175</v>
      </c>
      <c r="AN74" s="29">
        <f t="shared" si="35"/>
        <v>115</v>
      </c>
      <c r="AO74" s="29">
        <f t="shared" si="35"/>
        <v>167</v>
      </c>
      <c r="AP74" s="29">
        <f t="shared" si="35"/>
        <v>165</v>
      </c>
      <c r="AQ74" s="29">
        <f t="shared" si="35"/>
        <v>174</v>
      </c>
      <c r="AR74" s="29">
        <f t="shared" si="35"/>
        <v>197</v>
      </c>
      <c r="AS74" s="29">
        <f t="shared" si="35"/>
        <v>131</v>
      </c>
      <c r="AT74" s="29">
        <f t="shared" si="35"/>
        <v>140</v>
      </c>
      <c r="AU74" s="29">
        <f t="shared" si="35"/>
        <v>128</v>
      </c>
      <c r="AV74" s="29">
        <f t="shared" si="35"/>
        <v>135</v>
      </c>
      <c r="AW74" s="29">
        <f t="shared" si="35"/>
        <v>193</v>
      </c>
      <c r="AX74" s="29">
        <f t="shared" si="35"/>
        <v>183</v>
      </c>
      <c r="AY74" s="29">
        <f t="shared" si="35"/>
        <v>222</v>
      </c>
      <c r="AZ74" s="29">
        <f t="shared" si="35"/>
        <v>213</v>
      </c>
      <c r="BA74" s="29">
        <f t="shared" si="35"/>
        <v>157</v>
      </c>
      <c r="BB74" s="29">
        <f t="shared" si="35"/>
        <v>151</v>
      </c>
      <c r="BC74" s="29">
        <f t="shared" si="35"/>
        <v>166</v>
      </c>
      <c r="BD74" s="29">
        <f t="shared" si="35"/>
        <v>153</v>
      </c>
      <c r="BE74" s="29">
        <f t="shared" si="35"/>
        <v>146</v>
      </c>
      <c r="BF74" s="29">
        <f t="shared" si="35"/>
        <v>158</v>
      </c>
      <c r="BG74" s="29">
        <f t="shared" si="35"/>
        <v>154</v>
      </c>
      <c r="BH74" s="29">
        <f t="shared" si="35"/>
        <v>154</v>
      </c>
      <c r="BI74" s="29">
        <f t="shared" si="35"/>
        <v>126</v>
      </c>
      <c r="BJ74" s="29">
        <f t="shared" si="35"/>
        <v>132</v>
      </c>
      <c r="BK74" s="29">
        <f t="shared" si="35"/>
        <v>172</v>
      </c>
      <c r="BL74" s="29">
        <f t="shared" si="35"/>
        <v>191</v>
      </c>
      <c r="BM74" s="29">
        <f t="shared" si="35"/>
        <v>160</v>
      </c>
      <c r="BN74" s="29">
        <f t="shared" si="35"/>
        <v>174</v>
      </c>
      <c r="BO74" s="29">
        <f t="shared" si="35"/>
        <v>162</v>
      </c>
      <c r="BP74" s="29">
        <f t="shared" si="35"/>
        <v>174</v>
      </c>
      <c r="BQ74" s="29">
        <f t="shared" si="35"/>
        <v>161</v>
      </c>
      <c r="BR74" s="29">
        <f t="shared" si="35"/>
        <v>168</v>
      </c>
      <c r="BS74" s="29">
        <f t="shared" si="35"/>
        <v>186</v>
      </c>
      <c r="BT74" s="29">
        <f t="shared" si="35"/>
        <v>134</v>
      </c>
      <c r="BU74" s="29">
        <f t="shared" si="35"/>
        <v>157</v>
      </c>
    </row>
    <row r="75" spans="1:73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73" s="29" customFormat="1" ht="30.75" thickBot="1" x14ac:dyDescent="0.3">
      <c r="A76" s="41" t="s">
        <v>24</v>
      </c>
      <c r="B76" s="28" t="s">
        <v>166</v>
      </c>
      <c r="C76" s="28" t="s">
        <v>13</v>
      </c>
      <c r="D76" s="28" t="s">
        <v>17</v>
      </c>
      <c r="E76" s="29">
        <v>1951</v>
      </c>
      <c r="F76" s="29">
        <v>1952</v>
      </c>
      <c r="G76" s="29">
        <v>1953</v>
      </c>
      <c r="H76" s="29">
        <v>1954</v>
      </c>
      <c r="I76" s="29">
        <v>1955</v>
      </c>
      <c r="J76" s="29">
        <v>1956</v>
      </c>
      <c r="K76" s="29">
        <v>1957</v>
      </c>
      <c r="L76" s="29">
        <v>1958</v>
      </c>
      <c r="M76" s="29">
        <v>1959</v>
      </c>
      <c r="N76" s="29">
        <v>1960</v>
      </c>
      <c r="O76" s="29">
        <v>1961</v>
      </c>
      <c r="P76" s="29">
        <v>1962</v>
      </c>
      <c r="Q76" s="29">
        <v>1963</v>
      </c>
      <c r="R76" s="29">
        <v>1964</v>
      </c>
      <c r="S76" s="29">
        <v>1965</v>
      </c>
      <c r="T76" s="29">
        <v>1966</v>
      </c>
      <c r="U76" s="29">
        <v>1967</v>
      </c>
      <c r="V76" s="29">
        <v>1968</v>
      </c>
      <c r="W76" s="29">
        <v>1969</v>
      </c>
      <c r="X76" s="29">
        <v>1970</v>
      </c>
      <c r="Y76" s="29">
        <v>1971</v>
      </c>
      <c r="Z76" s="29">
        <v>1972</v>
      </c>
      <c r="AA76" s="29">
        <v>1973</v>
      </c>
      <c r="AB76" s="29">
        <v>1974</v>
      </c>
      <c r="AC76" s="29">
        <v>1975</v>
      </c>
      <c r="AD76" s="29">
        <v>1976</v>
      </c>
      <c r="AE76" s="29">
        <v>1977</v>
      </c>
      <c r="AF76" s="29">
        <v>1978</v>
      </c>
      <c r="AG76" s="29">
        <v>1979</v>
      </c>
      <c r="AH76" s="29">
        <v>1980</v>
      </c>
      <c r="AI76" s="29">
        <v>1981</v>
      </c>
      <c r="AJ76" s="29">
        <v>1982</v>
      </c>
      <c r="AK76" s="29">
        <v>1983</v>
      </c>
      <c r="AL76" s="29">
        <v>1984</v>
      </c>
      <c r="AM76" s="29">
        <v>1985</v>
      </c>
      <c r="AN76" s="29">
        <v>1986</v>
      </c>
      <c r="AO76" s="29">
        <v>1987</v>
      </c>
      <c r="AP76" s="29">
        <v>1988</v>
      </c>
      <c r="AQ76" s="29">
        <v>1989</v>
      </c>
      <c r="AR76" s="29">
        <v>1990</v>
      </c>
      <c r="AS76" s="29">
        <v>1991</v>
      </c>
      <c r="AT76" s="29">
        <v>1992</v>
      </c>
      <c r="AU76" s="29">
        <v>1993</v>
      </c>
      <c r="AV76" s="29">
        <v>1994</v>
      </c>
      <c r="AW76" s="29">
        <v>1995</v>
      </c>
      <c r="AX76" s="29">
        <v>1996</v>
      </c>
      <c r="AY76" s="29">
        <v>1997</v>
      </c>
      <c r="AZ76" s="29">
        <v>1998</v>
      </c>
      <c r="BA76" s="29">
        <v>1999</v>
      </c>
      <c r="BB76" s="29">
        <v>2000</v>
      </c>
      <c r="BC76" s="29">
        <v>2001</v>
      </c>
      <c r="BD76" s="29">
        <v>2002</v>
      </c>
      <c r="BE76" s="29">
        <v>2003</v>
      </c>
      <c r="BF76" s="29">
        <v>2004</v>
      </c>
      <c r="BG76" s="29">
        <v>2005</v>
      </c>
      <c r="BH76" s="29">
        <v>2006</v>
      </c>
      <c r="BI76" s="29">
        <v>2007</v>
      </c>
      <c r="BJ76" s="29">
        <v>2008</v>
      </c>
      <c r="BK76" s="29">
        <v>2009</v>
      </c>
      <c r="BL76" s="29">
        <v>2010</v>
      </c>
      <c r="BM76" s="29">
        <v>2011</v>
      </c>
      <c r="BN76" s="29">
        <v>2012</v>
      </c>
      <c r="BO76" s="29">
        <v>2013</v>
      </c>
      <c r="BP76" s="29">
        <v>2014</v>
      </c>
      <c r="BQ76" s="29">
        <v>2015</v>
      </c>
      <c r="BR76" s="29">
        <v>2016</v>
      </c>
      <c r="BS76" s="29">
        <v>2017</v>
      </c>
      <c r="BT76" s="29">
        <v>2018</v>
      </c>
      <c r="BU76" s="29">
        <v>2019</v>
      </c>
    </row>
    <row r="77" spans="1:73" s="47" customFormat="1" x14ac:dyDescent="0.25">
      <c r="A77" s="47" t="s">
        <v>0</v>
      </c>
      <c r="B77" s="48">
        <f>(AVERAGE(E77:BT77))</f>
        <v>0</v>
      </c>
      <c r="C77" s="48">
        <f>AVERAGE(AI77:BL77)</f>
        <v>0</v>
      </c>
      <c r="D77" s="49" t="s">
        <v>57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 t="s">
        <v>15</v>
      </c>
      <c r="N77" s="47" t="s">
        <v>15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0</v>
      </c>
      <c r="AS77" s="47">
        <v>0</v>
      </c>
      <c r="AT77" s="47">
        <v>0</v>
      </c>
      <c r="AU77" s="47">
        <v>0</v>
      </c>
      <c r="AV77" s="47">
        <v>0</v>
      </c>
      <c r="AW77" s="47">
        <v>0</v>
      </c>
      <c r="AX77" s="47">
        <v>0</v>
      </c>
      <c r="AY77" s="47">
        <v>0</v>
      </c>
      <c r="AZ77" s="47">
        <v>0</v>
      </c>
      <c r="BA77" s="47">
        <v>0</v>
      </c>
      <c r="BB77" s="47">
        <v>0</v>
      </c>
      <c r="BC77" s="47">
        <v>0</v>
      </c>
      <c r="BD77" s="47">
        <v>0</v>
      </c>
      <c r="BE77" s="47">
        <v>0</v>
      </c>
      <c r="BF77" s="47">
        <v>0</v>
      </c>
      <c r="BG77" s="47">
        <v>0</v>
      </c>
      <c r="BH77" s="47">
        <v>0</v>
      </c>
      <c r="BI77" s="47">
        <v>0</v>
      </c>
      <c r="BJ77" s="47">
        <v>0</v>
      </c>
      <c r="BK77" s="47">
        <v>0</v>
      </c>
      <c r="BL77" s="47">
        <v>0</v>
      </c>
      <c r="BM77" s="47">
        <v>0</v>
      </c>
      <c r="BN77" s="47">
        <v>0</v>
      </c>
      <c r="BO77" s="47">
        <v>0</v>
      </c>
      <c r="BP77" s="47">
        <v>0</v>
      </c>
      <c r="BQ77" s="47">
        <v>0</v>
      </c>
      <c r="BR77" s="47">
        <v>0</v>
      </c>
      <c r="BS77" s="47">
        <v>0</v>
      </c>
      <c r="BT77" s="47">
        <v>0</v>
      </c>
      <c r="BU77" s="47">
        <v>0</v>
      </c>
    </row>
    <row r="78" spans="1:73" x14ac:dyDescent="0.25">
      <c r="A78" s="1" t="s">
        <v>1</v>
      </c>
      <c r="B78" s="5">
        <f t="shared" ref="B78:B89" si="36">(AVERAGE(E78:BT78))</f>
        <v>3.0303030303030304E-2</v>
      </c>
      <c r="C78" s="5">
        <f t="shared" ref="C78:C89" si="37">AVERAGE(AI78:BL78)</f>
        <v>6.6666666666666666E-2</v>
      </c>
      <c r="D78" s="4" t="s">
        <v>57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 t="s">
        <v>15</v>
      </c>
      <c r="N78" s="1" t="s">
        <v>15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2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</row>
    <row r="79" spans="1:73" x14ac:dyDescent="0.25">
      <c r="A79" s="1" t="s">
        <v>2</v>
      </c>
      <c r="B79" s="5">
        <f t="shared" si="36"/>
        <v>0.31818181818181818</v>
      </c>
      <c r="C79" s="5">
        <f t="shared" si="37"/>
        <v>0.5</v>
      </c>
      <c r="D79" s="4" t="s">
        <v>58</v>
      </c>
      <c r="E79" s="1">
        <v>1</v>
      </c>
      <c r="F79" s="1">
        <v>1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 t="s">
        <v>15</v>
      </c>
      <c r="N79" s="1" t="s">
        <v>15</v>
      </c>
      <c r="O79" s="1">
        <v>2</v>
      </c>
      <c r="P79" s="1">
        <v>0</v>
      </c>
      <c r="Q79" s="1">
        <v>1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1</v>
      </c>
      <c r="AI79" s="1">
        <v>2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1</v>
      </c>
      <c r="AP79" s="1">
        <v>0</v>
      </c>
      <c r="AQ79" s="1">
        <v>0</v>
      </c>
      <c r="AR79" s="1">
        <v>3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2</v>
      </c>
      <c r="AZ79" s="1">
        <v>0</v>
      </c>
      <c r="BA79" s="1">
        <v>0</v>
      </c>
      <c r="BB79" s="1">
        <v>1</v>
      </c>
      <c r="BC79" s="1">
        <v>4</v>
      </c>
      <c r="BD79" s="1">
        <v>2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</row>
    <row r="80" spans="1:73" x14ac:dyDescent="0.25">
      <c r="A80" s="1" t="s">
        <v>3</v>
      </c>
      <c r="B80" s="5">
        <f t="shared" si="36"/>
        <v>0.30303030303030304</v>
      </c>
      <c r="C80" s="5">
        <f t="shared" si="37"/>
        <v>0.46666666666666667</v>
      </c>
      <c r="D80" s="4" t="s">
        <v>57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 t="s">
        <v>15</v>
      </c>
      <c r="N80" s="1" t="s">
        <v>15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1</v>
      </c>
      <c r="AI80" s="1">
        <v>0</v>
      </c>
      <c r="AJ80" s="1">
        <v>0</v>
      </c>
      <c r="AK80" s="1">
        <v>2</v>
      </c>
      <c r="AL80" s="1">
        <v>0</v>
      </c>
      <c r="AM80" s="1">
        <v>1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1</v>
      </c>
      <c r="AU80" s="1">
        <v>0</v>
      </c>
      <c r="AV80" s="1">
        <v>2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2</v>
      </c>
      <c r="BE80" s="1">
        <v>0</v>
      </c>
      <c r="BF80" s="1">
        <v>0</v>
      </c>
      <c r="BG80" s="1">
        <v>0</v>
      </c>
      <c r="BH80" s="1">
        <v>1</v>
      </c>
      <c r="BI80" s="1">
        <v>0</v>
      </c>
      <c r="BJ80" s="1">
        <v>4</v>
      </c>
      <c r="BK80" s="1">
        <v>0</v>
      </c>
      <c r="BL80" s="1">
        <v>1</v>
      </c>
      <c r="BM80" s="1">
        <v>0</v>
      </c>
      <c r="BN80" s="1">
        <v>0</v>
      </c>
      <c r="BO80" s="1">
        <v>2</v>
      </c>
      <c r="BP80" s="1">
        <v>1</v>
      </c>
      <c r="BQ80" s="1">
        <v>0</v>
      </c>
      <c r="BR80" s="1">
        <v>0</v>
      </c>
      <c r="BS80" s="1">
        <v>2</v>
      </c>
      <c r="BT80" s="1">
        <v>0</v>
      </c>
      <c r="BU80" s="1">
        <v>0</v>
      </c>
    </row>
    <row r="81" spans="1:80" x14ac:dyDescent="0.25">
      <c r="A81" s="1" t="s">
        <v>4</v>
      </c>
      <c r="B81" s="5">
        <f t="shared" si="36"/>
        <v>0.48484848484848486</v>
      </c>
      <c r="C81" s="5">
        <f t="shared" si="37"/>
        <v>0.36666666666666664</v>
      </c>
      <c r="D81" s="4" t="s">
        <v>57</v>
      </c>
      <c r="E81" s="1">
        <v>0</v>
      </c>
      <c r="F81" s="1">
        <v>0</v>
      </c>
      <c r="G81" s="1">
        <v>3</v>
      </c>
      <c r="H81" s="1">
        <v>0</v>
      </c>
      <c r="I81" s="1">
        <v>4</v>
      </c>
      <c r="J81" s="1">
        <v>1</v>
      </c>
      <c r="K81" s="1">
        <v>0</v>
      </c>
      <c r="L81" s="1">
        <v>2</v>
      </c>
      <c r="M81" s="1" t="s">
        <v>15</v>
      </c>
      <c r="N81" s="1" t="s">
        <v>15</v>
      </c>
      <c r="O81" s="1">
        <v>0</v>
      </c>
      <c r="P81" s="1">
        <v>0</v>
      </c>
      <c r="Q81" s="1">
        <v>0</v>
      </c>
      <c r="R81" s="1">
        <v>2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2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1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2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3</v>
      </c>
      <c r="AY81" s="1">
        <v>0</v>
      </c>
      <c r="AZ81" s="1">
        <v>0</v>
      </c>
      <c r="BA81" s="1">
        <v>0</v>
      </c>
      <c r="BB81" s="1">
        <v>0</v>
      </c>
      <c r="BC81" s="1">
        <v>1</v>
      </c>
      <c r="BD81" s="1">
        <v>0</v>
      </c>
      <c r="BE81" s="1">
        <v>3</v>
      </c>
      <c r="BF81" s="1">
        <v>0</v>
      </c>
      <c r="BG81" s="1">
        <v>0</v>
      </c>
      <c r="BH81" s="1">
        <v>0</v>
      </c>
      <c r="BI81" s="1">
        <v>1</v>
      </c>
      <c r="BJ81" s="1">
        <v>0</v>
      </c>
      <c r="BK81" s="1">
        <v>0</v>
      </c>
      <c r="BL81" s="1">
        <v>1</v>
      </c>
      <c r="BM81" s="1">
        <v>0</v>
      </c>
      <c r="BN81" s="1">
        <v>4</v>
      </c>
      <c r="BO81" s="1">
        <v>0</v>
      </c>
      <c r="BP81" s="1">
        <v>0</v>
      </c>
      <c r="BQ81" s="1">
        <v>2</v>
      </c>
      <c r="BR81" s="1">
        <v>0</v>
      </c>
      <c r="BS81" s="1">
        <v>0</v>
      </c>
      <c r="BT81" s="1">
        <v>0</v>
      </c>
      <c r="BU81" s="1">
        <v>0</v>
      </c>
    </row>
    <row r="82" spans="1:80" x14ac:dyDescent="0.25">
      <c r="A82" s="1" t="s">
        <v>5</v>
      </c>
      <c r="B82" s="5">
        <f t="shared" si="36"/>
        <v>0.45454545454545453</v>
      </c>
      <c r="C82" s="5">
        <f t="shared" si="37"/>
        <v>0.43333333333333335</v>
      </c>
      <c r="D82" s="4" t="s">
        <v>57</v>
      </c>
      <c r="E82" s="1">
        <v>0</v>
      </c>
      <c r="F82" s="1">
        <v>2</v>
      </c>
      <c r="G82" s="1">
        <v>1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 t="s">
        <v>15</v>
      </c>
      <c r="N82" s="1" t="s">
        <v>15</v>
      </c>
      <c r="O82" s="1">
        <v>0</v>
      </c>
      <c r="P82" s="1">
        <v>0</v>
      </c>
      <c r="Q82" s="1">
        <v>0</v>
      </c>
      <c r="R82" s="1">
        <v>0</v>
      </c>
      <c r="S82" s="1">
        <v>1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1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3</v>
      </c>
      <c r="AL82" s="1">
        <v>1</v>
      </c>
      <c r="AM82" s="1">
        <v>0</v>
      </c>
      <c r="AN82" s="1">
        <v>0</v>
      </c>
      <c r="AO82" s="1">
        <v>1</v>
      </c>
      <c r="AP82" s="1">
        <v>0</v>
      </c>
      <c r="AQ82" s="1">
        <v>0</v>
      </c>
      <c r="AR82" s="1">
        <v>0</v>
      </c>
      <c r="AS82" s="1">
        <v>2</v>
      </c>
      <c r="AT82" s="1">
        <v>0</v>
      </c>
      <c r="AU82" s="1">
        <v>0</v>
      </c>
      <c r="AV82" s="1">
        <v>1</v>
      </c>
      <c r="AW82" s="1">
        <v>0</v>
      </c>
      <c r="AX82" s="1">
        <v>3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1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1</v>
      </c>
      <c r="BM82" s="1">
        <v>5</v>
      </c>
      <c r="BN82" s="1">
        <v>2</v>
      </c>
      <c r="BO82" s="1">
        <v>2</v>
      </c>
      <c r="BP82" s="1">
        <v>0</v>
      </c>
      <c r="BQ82" s="1">
        <v>0</v>
      </c>
      <c r="BR82" s="1">
        <v>1</v>
      </c>
      <c r="BS82" s="1">
        <v>2</v>
      </c>
      <c r="BT82" s="1">
        <v>0</v>
      </c>
      <c r="BU82" s="1">
        <v>1</v>
      </c>
    </row>
    <row r="83" spans="1:80" x14ac:dyDescent="0.25">
      <c r="A83" s="1" t="s">
        <v>6</v>
      </c>
      <c r="B83" s="5">
        <f t="shared" si="36"/>
        <v>2.5151515151515151</v>
      </c>
      <c r="C83" s="5">
        <f t="shared" si="37"/>
        <v>2.4333333333333331</v>
      </c>
      <c r="D83" s="4" t="s">
        <v>63</v>
      </c>
      <c r="E83" s="1">
        <v>0</v>
      </c>
      <c r="F83" s="1">
        <v>4</v>
      </c>
      <c r="G83" s="1">
        <v>4</v>
      </c>
      <c r="H83" s="1">
        <v>4</v>
      </c>
      <c r="I83" s="1">
        <v>0</v>
      </c>
      <c r="J83" s="1">
        <v>2</v>
      </c>
      <c r="K83" s="1">
        <v>6</v>
      </c>
      <c r="L83" s="1">
        <v>5</v>
      </c>
      <c r="M83" s="1" t="s">
        <v>15</v>
      </c>
      <c r="N83" s="1" t="s">
        <v>15</v>
      </c>
      <c r="O83" s="1">
        <v>2</v>
      </c>
      <c r="P83" s="1">
        <v>3</v>
      </c>
      <c r="Q83" s="1">
        <v>4</v>
      </c>
      <c r="R83" s="1">
        <v>2</v>
      </c>
      <c r="S83" s="1">
        <v>0</v>
      </c>
      <c r="T83" s="1">
        <v>0</v>
      </c>
      <c r="U83" s="1">
        <v>2</v>
      </c>
      <c r="V83" s="1">
        <v>3</v>
      </c>
      <c r="W83" s="1">
        <v>6</v>
      </c>
      <c r="X83" s="1">
        <v>3</v>
      </c>
      <c r="Y83" s="1">
        <v>0</v>
      </c>
      <c r="Z83" s="1">
        <v>0</v>
      </c>
      <c r="AA83" s="1">
        <v>0</v>
      </c>
      <c r="AB83" s="1">
        <v>2</v>
      </c>
      <c r="AC83" s="1">
        <v>3</v>
      </c>
      <c r="AD83" s="1">
        <v>0</v>
      </c>
      <c r="AE83" s="1">
        <v>0</v>
      </c>
      <c r="AF83" s="1">
        <v>7</v>
      </c>
      <c r="AG83" s="1">
        <v>2</v>
      </c>
      <c r="AH83" s="1">
        <v>2</v>
      </c>
      <c r="AI83" s="1">
        <v>1</v>
      </c>
      <c r="AJ83" s="1">
        <v>4</v>
      </c>
      <c r="AK83" s="1">
        <v>0</v>
      </c>
      <c r="AL83" s="1">
        <v>7</v>
      </c>
      <c r="AM83" s="1">
        <v>0</v>
      </c>
      <c r="AN83" s="1">
        <v>0</v>
      </c>
      <c r="AO83" s="1">
        <v>1</v>
      </c>
      <c r="AP83" s="1">
        <v>3</v>
      </c>
      <c r="AQ83" s="1">
        <v>3</v>
      </c>
      <c r="AR83" s="1">
        <v>2</v>
      </c>
      <c r="AS83" s="1">
        <v>2</v>
      </c>
      <c r="AT83" s="1">
        <v>2</v>
      </c>
      <c r="AU83" s="1">
        <v>4</v>
      </c>
      <c r="AV83" s="1">
        <v>5</v>
      </c>
      <c r="AW83" s="1">
        <v>5</v>
      </c>
      <c r="AX83" s="1">
        <v>2</v>
      </c>
      <c r="AY83" s="1">
        <v>0</v>
      </c>
      <c r="AZ83" s="1">
        <v>2</v>
      </c>
      <c r="BA83" s="1">
        <v>3</v>
      </c>
      <c r="BB83" s="1">
        <v>2</v>
      </c>
      <c r="BC83" s="1">
        <v>2</v>
      </c>
      <c r="BD83" s="1">
        <v>0</v>
      </c>
      <c r="BE83" s="1">
        <v>0</v>
      </c>
      <c r="BF83" s="1">
        <v>7</v>
      </c>
      <c r="BG83" s="1">
        <v>2</v>
      </c>
      <c r="BH83" s="1">
        <v>0</v>
      </c>
      <c r="BI83" s="1">
        <v>4</v>
      </c>
      <c r="BJ83" s="1">
        <v>0</v>
      </c>
      <c r="BK83" s="1">
        <v>5</v>
      </c>
      <c r="BL83" s="1">
        <v>5</v>
      </c>
      <c r="BM83" s="1">
        <v>0</v>
      </c>
      <c r="BN83" s="1">
        <v>4</v>
      </c>
      <c r="BO83" s="1">
        <v>3</v>
      </c>
      <c r="BP83" s="1">
        <v>1</v>
      </c>
      <c r="BQ83" s="1">
        <v>5</v>
      </c>
      <c r="BR83" s="1">
        <v>12</v>
      </c>
      <c r="BS83" s="1">
        <v>1</v>
      </c>
      <c r="BT83" s="1">
        <v>1</v>
      </c>
      <c r="BU83" s="1">
        <v>1</v>
      </c>
    </row>
    <row r="84" spans="1:80" x14ac:dyDescent="0.25">
      <c r="A84" s="1" t="s">
        <v>7</v>
      </c>
      <c r="B84" s="5">
        <f t="shared" si="36"/>
        <v>3.0303030303030303</v>
      </c>
      <c r="C84" s="5">
        <f t="shared" si="37"/>
        <v>2.8666666666666667</v>
      </c>
      <c r="D84" s="4" t="s">
        <v>57</v>
      </c>
      <c r="E84" s="1">
        <v>2</v>
      </c>
      <c r="F84" s="1">
        <v>0</v>
      </c>
      <c r="G84" s="1">
        <v>2</v>
      </c>
      <c r="H84" s="1">
        <v>1</v>
      </c>
      <c r="I84" s="1">
        <v>3</v>
      </c>
      <c r="J84" s="1">
        <v>4</v>
      </c>
      <c r="K84" s="1">
        <v>0</v>
      </c>
      <c r="L84" s="1">
        <v>6</v>
      </c>
      <c r="M84" s="1" t="s">
        <v>15</v>
      </c>
      <c r="N84" s="1" t="s">
        <v>15</v>
      </c>
      <c r="O84" s="1">
        <v>8</v>
      </c>
      <c r="P84" s="1">
        <v>4</v>
      </c>
      <c r="Q84" s="1">
        <v>0</v>
      </c>
      <c r="R84" s="1">
        <v>0</v>
      </c>
      <c r="S84" s="1">
        <v>4</v>
      </c>
      <c r="T84" s="1">
        <v>5</v>
      </c>
      <c r="U84" s="1">
        <v>6</v>
      </c>
      <c r="V84" s="1">
        <v>0</v>
      </c>
      <c r="W84" s="1">
        <v>2</v>
      </c>
      <c r="X84" s="1">
        <v>3</v>
      </c>
      <c r="Y84" s="1">
        <v>0</v>
      </c>
      <c r="Z84" s="1">
        <v>0</v>
      </c>
      <c r="AA84" s="1">
        <v>2</v>
      </c>
      <c r="AB84" s="1">
        <v>2</v>
      </c>
      <c r="AC84" s="1">
        <v>2</v>
      </c>
      <c r="AD84" s="1">
        <v>13</v>
      </c>
      <c r="AE84" s="1">
        <v>0</v>
      </c>
      <c r="AF84" s="1">
        <v>0</v>
      </c>
      <c r="AG84" s="1">
        <v>0</v>
      </c>
      <c r="AH84" s="1">
        <v>3</v>
      </c>
      <c r="AI84" s="1">
        <v>3</v>
      </c>
      <c r="AJ84" s="1">
        <v>0</v>
      </c>
      <c r="AK84" s="1">
        <v>0</v>
      </c>
      <c r="AL84" s="1">
        <v>1</v>
      </c>
      <c r="AM84" s="1">
        <v>8</v>
      </c>
      <c r="AN84" s="1">
        <v>3</v>
      </c>
      <c r="AO84" s="1">
        <v>4</v>
      </c>
      <c r="AP84" s="1">
        <v>4</v>
      </c>
      <c r="AQ84" s="1">
        <v>2</v>
      </c>
      <c r="AR84" s="1">
        <v>15</v>
      </c>
      <c r="AS84" s="1">
        <v>0</v>
      </c>
      <c r="AT84" s="1">
        <v>3</v>
      </c>
      <c r="AU84" s="1">
        <v>2</v>
      </c>
      <c r="AV84" s="1">
        <v>3</v>
      </c>
      <c r="AW84" s="1">
        <v>3</v>
      </c>
      <c r="AX84" s="1">
        <v>0</v>
      </c>
      <c r="AY84" s="1">
        <v>0</v>
      </c>
      <c r="AZ84" s="1">
        <v>4</v>
      </c>
      <c r="BA84" s="1">
        <v>7</v>
      </c>
      <c r="BB84" s="1">
        <v>1</v>
      </c>
      <c r="BC84" s="1">
        <v>1</v>
      </c>
      <c r="BD84" s="1">
        <v>1</v>
      </c>
      <c r="BE84" s="1">
        <v>1</v>
      </c>
      <c r="BF84" s="1">
        <v>6</v>
      </c>
      <c r="BG84" s="1">
        <v>0</v>
      </c>
      <c r="BH84" s="1">
        <v>0</v>
      </c>
      <c r="BI84" s="1">
        <v>0</v>
      </c>
      <c r="BJ84" s="1">
        <v>3</v>
      </c>
      <c r="BK84" s="1">
        <v>4</v>
      </c>
      <c r="BL84" s="1">
        <v>7</v>
      </c>
      <c r="BM84" s="1">
        <v>0</v>
      </c>
      <c r="BN84" s="1">
        <v>8</v>
      </c>
      <c r="BO84" s="1">
        <v>10</v>
      </c>
      <c r="BP84" s="1">
        <v>2</v>
      </c>
      <c r="BQ84" s="1">
        <v>2</v>
      </c>
      <c r="BR84" s="1">
        <v>10</v>
      </c>
      <c r="BS84" s="1">
        <v>6</v>
      </c>
      <c r="BT84" s="1">
        <v>4</v>
      </c>
      <c r="BU84" s="1">
        <v>5</v>
      </c>
    </row>
    <row r="85" spans="1:80" x14ac:dyDescent="0.25">
      <c r="A85" s="1" t="s">
        <v>8</v>
      </c>
      <c r="B85" s="5">
        <f t="shared" si="36"/>
        <v>1.7121212121212122</v>
      </c>
      <c r="C85" s="5">
        <f t="shared" si="37"/>
        <v>2.1333333333333333</v>
      </c>
      <c r="D85" s="4" t="s">
        <v>57</v>
      </c>
      <c r="E85" s="1">
        <v>1</v>
      </c>
      <c r="F85" s="1">
        <v>0</v>
      </c>
      <c r="G85" s="1">
        <v>4</v>
      </c>
      <c r="H85" s="1">
        <v>4</v>
      </c>
      <c r="I85" s="1">
        <v>1</v>
      </c>
      <c r="J85" s="1">
        <v>0</v>
      </c>
      <c r="K85" s="1">
        <v>3</v>
      </c>
      <c r="L85" s="1">
        <v>0</v>
      </c>
      <c r="M85" s="1" t="s">
        <v>15</v>
      </c>
      <c r="N85" s="1" t="s">
        <v>15</v>
      </c>
      <c r="O85" s="1">
        <v>3</v>
      </c>
      <c r="P85" s="1">
        <v>2</v>
      </c>
      <c r="Q85" s="1">
        <v>1</v>
      </c>
      <c r="R85" s="1">
        <v>2</v>
      </c>
      <c r="S85" s="1">
        <v>0</v>
      </c>
      <c r="T85" s="1">
        <v>2</v>
      </c>
      <c r="U85" s="1">
        <v>1</v>
      </c>
      <c r="V85" s="1">
        <v>1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2</v>
      </c>
      <c r="AC85" s="1">
        <v>2</v>
      </c>
      <c r="AD85" s="1">
        <v>1</v>
      </c>
      <c r="AE85" s="1">
        <v>1</v>
      </c>
      <c r="AF85" s="1">
        <v>8</v>
      </c>
      <c r="AG85" s="1">
        <v>0</v>
      </c>
      <c r="AH85" s="1">
        <v>2</v>
      </c>
      <c r="AI85" s="1">
        <v>0</v>
      </c>
      <c r="AJ85" s="1">
        <v>0</v>
      </c>
      <c r="AK85" s="1">
        <v>6</v>
      </c>
      <c r="AL85" s="1">
        <v>2</v>
      </c>
      <c r="AM85" s="1">
        <v>5</v>
      </c>
      <c r="AN85" s="1">
        <v>7</v>
      </c>
      <c r="AO85" s="1">
        <v>12</v>
      </c>
      <c r="AP85" s="1">
        <v>3</v>
      </c>
      <c r="AQ85" s="1">
        <v>3</v>
      </c>
      <c r="AR85" s="1">
        <v>3</v>
      </c>
      <c r="AS85" s="1">
        <v>3</v>
      </c>
      <c r="AT85" s="1">
        <v>1</v>
      </c>
      <c r="AU85" s="1">
        <v>0</v>
      </c>
      <c r="AV85" s="1">
        <v>1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1</v>
      </c>
      <c r="BC85" s="1">
        <v>0</v>
      </c>
      <c r="BD85" s="1">
        <v>0</v>
      </c>
      <c r="BE85" s="1">
        <v>1</v>
      </c>
      <c r="BF85" s="1">
        <v>0</v>
      </c>
      <c r="BG85" s="1">
        <v>4</v>
      </c>
      <c r="BH85" s="1">
        <v>6</v>
      </c>
      <c r="BI85" s="1">
        <v>0</v>
      </c>
      <c r="BJ85" s="1">
        <v>2</v>
      </c>
      <c r="BK85" s="1">
        <v>0</v>
      </c>
      <c r="BL85" s="1">
        <v>4</v>
      </c>
      <c r="BM85" s="1">
        <v>1</v>
      </c>
      <c r="BN85" s="1">
        <v>2</v>
      </c>
      <c r="BO85" s="1">
        <v>1</v>
      </c>
      <c r="BP85" s="1">
        <v>2</v>
      </c>
      <c r="BQ85" s="1">
        <v>0</v>
      </c>
      <c r="BR85" s="1">
        <v>0</v>
      </c>
      <c r="BS85" s="1">
        <v>1</v>
      </c>
      <c r="BT85" s="1">
        <v>1</v>
      </c>
      <c r="BU85" s="1">
        <v>0</v>
      </c>
    </row>
    <row r="86" spans="1:80" x14ac:dyDescent="0.25">
      <c r="A86" s="1" t="s">
        <v>9</v>
      </c>
      <c r="B86" s="5">
        <f t="shared" si="36"/>
        <v>1.393939393939394</v>
      </c>
      <c r="C86" s="5">
        <f t="shared" si="37"/>
        <v>1.3</v>
      </c>
      <c r="D86" s="4" t="s">
        <v>57</v>
      </c>
      <c r="E86" s="1">
        <v>0</v>
      </c>
      <c r="F86" s="1">
        <v>5</v>
      </c>
      <c r="G86" s="1">
        <v>0</v>
      </c>
      <c r="H86" s="1">
        <v>4</v>
      </c>
      <c r="I86" s="1">
        <v>0</v>
      </c>
      <c r="J86" s="1">
        <v>4</v>
      </c>
      <c r="K86" s="1">
        <v>0</v>
      </c>
      <c r="L86" s="1">
        <v>3</v>
      </c>
      <c r="M86" s="1" t="s">
        <v>15</v>
      </c>
      <c r="N86" s="1" t="s">
        <v>15</v>
      </c>
      <c r="O86" s="1">
        <v>1</v>
      </c>
      <c r="P86" s="1">
        <v>0</v>
      </c>
      <c r="Q86" s="1">
        <v>2</v>
      </c>
      <c r="R86" s="1">
        <v>1</v>
      </c>
      <c r="S86" s="1">
        <v>0</v>
      </c>
      <c r="T86" s="1">
        <v>1</v>
      </c>
      <c r="U86" s="1">
        <v>0</v>
      </c>
      <c r="V86" s="1">
        <v>2</v>
      </c>
      <c r="W86" s="1">
        <v>0</v>
      </c>
      <c r="X86" s="1">
        <v>0</v>
      </c>
      <c r="Y86" s="1">
        <v>5</v>
      </c>
      <c r="Z86" s="1">
        <v>0</v>
      </c>
      <c r="AA86" s="1">
        <v>1</v>
      </c>
      <c r="AB86" s="1">
        <v>2</v>
      </c>
      <c r="AC86" s="1">
        <v>1</v>
      </c>
      <c r="AD86" s="1">
        <v>0</v>
      </c>
      <c r="AE86" s="1">
        <v>2</v>
      </c>
      <c r="AF86" s="1">
        <v>2</v>
      </c>
      <c r="AG86" s="1">
        <v>0</v>
      </c>
      <c r="AH86" s="1">
        <v>1</v>
      </c>
      <c r="AI86" s="1">
        <v>0</v>
      </c>
      <c r="AJ86" s="1">
        <v>0</v>
      </c>
      <c r="AK86" s="1">
        <v>6</v>
      </c>
      <c r="AL86" s="1">
        <v>1</v>
      </c>
      <c r="AM86" s="1">
        <v>1</v>
      </c>
      <c r="AN86" s="1">
        <v>0</v>
      </c>
      <c r="AO86" s="1">
        <v>0</v>
      </c>
      <c r="AP86" s="1">
        <v>0</v>
      </c>
      <c r="AQ86" s="1">
        <v>3</v>
      </c>
      <c r="AR86" s="1">
        <v>0</v>
      </c>
      <c r="AS86" s="1">
        <v>0</v>
      </c>
      <c r="AT86" s="1">
        <v>0</v>
      </c>
      <c r="AU86" s="1">
        <v>0</v>
      </c>
      <c r="AV86" s="1">
        <v>1</v>
      </c>
      <c r="AW86" s="1">
        <v>4</v>
      </c>
      <c r="AX86" s="1">
        <v>4</v>
      </c>
      <c r="AY86" s="1">
        <v>0</v>
      </c>
      <c r="AZ86" s="1">
        <v>2</v>
      </c>
      <c r="BA86" s="1">
        <v>0</v>
      </c>
      <c r="BB86" s="1">
        <v>1</v>
      </c>
      <c r="BC86" s="1">
        <v>3</v>
      </c>
      <c r="BD86" s="1">
        <v>7</v>
      </c>
      <c r="BE86" s="1">
        <v>0</v>
      </c>
      <c r="BF86" s="1">
        <v>2</v>
      </c>
      <c r="BG86" s="1">
        <v>0</v>
      </c>
      <c r="BH86" s="1">
        <v>2</v>
      </c>
      <c r="BI86" s="1">
        <v>1</v>
      </c>
      <c r="BJ86" s="1">
        <v>0</v>
      </c>
      <c r="BK86" s="1">
        <v>0</v>
      </c>
      <c r="BL86" s="1">
        <v>1</v>
      </c>
      <c r="BM86" s="1">
        <v>5</v>
      </c>
      <c r="BN86" s="1">
        <v>0</v>
      </c>
      <c r="BO86" s="1">
        <v>0</v>
      </c>
      <c r="BP86" s="1">
        <v>2</v>
      </c>
      <c r="BQ86" s="1">
        <v>3</v>
      </c>
      <c r="BR86" s="1">
        <v>1</v>
      </c>
      <c r="BS86" s="1">
        <v>5</v>
      </c>
      <c r="BT86" s="1">
        <v>0</v>
      </c>
      <c r="BU86" s="1">
        <v>1</v>
      </c>
    </row>
    <row r="87" spans="1:80" x14ac:dyDescent="0.25">
      <c r="A87" s="1" t="s">
        <v>10</v>
      </c>
      <c r="B87" s="5">
        <f t="shared" si="36"/>
        <v>0.21212121212121213</v>
      </c>
      <c r="C87" s="5">
        <f t="shared" si="37"/>
        <v>0.43333333333333335</v>
      </c>
      <c r="D87" s="4" t="s">
        <v>57</v>
      </c>
      <c r="E87" s="1">
        <v>0</v>
      </c>
      <c r="F87" s="1">
        <v>1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 t="s">
        <v>15</v>
      </c>
      <c r="N87" s="1" t="s">
        <v>15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1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1</v>
      </c>
      <c r="AT87" s="1">
        <v>0</v>
      </c>
      <c r="AU87" s="1">
        <v>0</v>
      </c>
      <c r="AV87" s="1">
        <v>0</v>
      </c>
      <c r="AW87" s="1">
        <v>4</v>
      </c>
      <c r="AX87" s="1">
        <v>0</v>
      </c>
      <c r="AY87" s="1">
        <v>2</v>
      </c>
      <c r="AZ87" s="1">
        <v>2</v>
      </c>
      <c r="BA87" s="1">
        <v>3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</row>
    <row r="88" spans="1:80" s="50" customFormat="1" ht="15.75" thickBot="1" x14ac:dyDescent="0.3">
      <c r="A88" s="47" t="s">
        <v>11</v>
      </c>
      <c r="B88" s="48">
        <f t="shared" si="36"/>
        <v>0</v>
      </c>
      <c r="C88" s="48">
        <f t="shared" si="37"/>
        <v>0</v>
      </c>
      <c r="D88" s="49" t="s">
        <v>57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 t="s">
        <v>15</v>
      </c>
      <c r="N88" s="47" t="s">
        <v>15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47">
        <v>0</v>
      </c>
      <c r="AP88" s="47">
        <v>0</v>
      </c>
      <c r="AQ88" s="47">
        <v>0</v>
      </c>
      <c r="AR88" s="47">
        <v>0</v>
      </c>
      <c r="AS88" s="47">
        <v>0</v>
      </c>
      <c r="AT88" s="47">
        <v>0</v>
      </c>
      <c r="AU88" s="47">
        <v>0</v>
      </c>
      <c r="AV88" s="47">
        <v>0</v>
      </c>
      <c r="AW88" s="47">
        <v>0</v>
      </c>
      <c r="AX88" s="47">
        <v>0</v>
      </c>
      <c r="AY88" s="47">
        <v>0</v>
      </c>
      <c r="AZ88" s="47">
        <v>0</v>
      </c>
      <c r="BA88" s="47">
        <v>0</v>
      </c>
      <c r="BB88" s="47">
        <v>0</v>
      </c>
      <c r="BC88" s="47">
        <v>0</v>
      </c>
      <c r="BD88" s="47">
        <v>0</v>
      </c>
      <c r="BE88" s="47">
        <v>0</v>
      </c>
      <c r="BF88" s="47">
        <v>0</v>
      </c>
      <c r="BG88" s="47">
        <v>0</v>
      </c>
      <c r="BH88" s="47">
        <v>0</v>
      </c>
      <c r="BI88" s="47">
        <v>0</v>
      </c>
      <c r="BJ88" s="47">
        <v>0</v>
      </c>
      <c r="BK88" s="47">
        <v>0</v>
      </c>
      <c r="BL88" s="47">
        <v>0</v>
      </c>
      <c r="BM88" s="47">
        <v>0</v>
      </c>
      <c r="BN88" s="47">
        <v>0</v>
      </c>
      <c r="BO88" s="47">
        <v>0</v>
      </c>
      <c r="BP88" s="47">
        <v>0</v>
      </c>
      <c r="BQ88" s="47">
        <v>0</v>
      </c>
      <c r="BR88" s="47">
        <v>0</v>
      </c>
      <c r="BS88" s="47">
        <v>0</v>
      </c>
      <c r="BT88" s="47">
        <v>0</v>
      </c>
    </row>
    <row r="89" spans="1:80" s="32" customFormat="1" ht="15.75" thickBot="1" x14ac:dyDescent="0.3">
      <c r="A89" s="29" t="s">
        <v>18</v>
      </c>
      <c r="B89" s="39">
        <f t="shared" si="36"/>
        <v>10.454545454545455</v>
      </c>
      <c r="C89" s="39">
        <f t="shared" si="37"/>
        <v>11</v>
      </c>
      <c r="D89" s="31" t="s">
        <v>58</v>
      </c>
      <c r="E89" s="29">
        <f>SUM(E77:E88)</f>
        <v>4</v>
      </c>
      <c r="F89" s="29">
        <f t="shared" ref="F89:BS89" si="38">SUM(F77:F88)</f>
        <v>13</v>
      </c>
      <c r="G89" s="29">
        <f t="shared" si="38"/>
        <v>14</v>
      </c>
      <c r="H89" s="29">
        <f t="shared" si="38"/>
        <v>13</v>
      </c>
      <c r="I89" s="29">
        <f t="shared" si="38"/>
        <v>8</v>
      </c>
      <c r="J89" s="29">
        <f t="shared" si="38"/>
        <v>11</v>
      </c>
      <c r="K89" s="29">
        <f t="shared" si="38"/>
        <v>9</v>
      </c>
      <c r="L89" s="29">
        <f t="shared" si="38"/>
        <v>16</v>
      </c>
      <c r="M89" s="29" t="s">
        <v>15</v>
      </c>
      <c r="N89" s="29" t="s">
        <v>15</v>
      </c>
      <c r="O89" s="29">
        <f t="shared" si="38"/>
        <v>16</v>
      </c>
      <c r="P89" s="29">
        <f t="shared" si="38"/>
        <v>9</v>
      </c>
      <c r="Q89" s="29">
        <f t="shared" si="38"/>
        <v>8</v>
      </c>
      <c r="R89" s="29">
        <f t="shared" si="38"/>
        <v>7</v>
      </c>
      <c r="S89" s="29">
        <f t="shared" si="38"/>
        <v>5</v>
      </c>
      <c r="T89" s="29">
        <f t="shared" si="38"/>
        <v>8</v>
      </c>
      <c r="U89" s="29">
        <f t="shared" si="38"/>
        <v>9</v>
      </c>
      <c r="V89" s="29">
        <f t="shared" si="38"/>
        <v>6</v>
      </c>
      <c r="W89" s="29">
        <f t="shared" si="38"/>
        <v>8</v>
      </c>
      <c r="X89" s="29">
        <f t="shared" si="38"/>
        <v>8</v>
      </c>
      <c r="Y89" s="29">
        <f t="shared" si="38"/>
        <v>5</v>
      </c>
      <c r="Z89" s="29">
        <f t="shared" si="38"/>
        <v>0</v>
      </c>
      <c r="AA89" s="29">
        <f t="shared" si="38"/>
        <v>4</v>
      </c>
      <c r="AB89" s="29">
        <f t="shared" si="38"/>
        <v>8</v>
      </c>
      <c r="AC89" s="29">
        <f t="shared" si="38"/>
        <v>8</v>
      </c>
      <c r="AD89" s="29">
        <f t="shared" si="38"/>
        <v>14</v>
      </c>
      <c r="AE89" s="29">
        <f t="shared" si="38"/>
        <v>3</v>
      </c>
      <c r="AF89" s="29">
        <f t="shared" si="38"/>
        <v>17</v>
      </c>
      <c r="AG89" s="29">
        <f t="shared" si="38"/>
        <v>3</v>
      </c>
      <c r="AH89" s="29">
        <f t="shared" si="38"/>
        <v>10</v>
      </c>
      <c r="AI89" s="29">
        <f t="shared" si="38"/>
        <v>6</v>
      </c>
      <c r="AJ89" s="29">
        <f t="shared" si="38"/>
        <v>4</v>
      </c>
      <c r="AK89" s="29">
        <f t="shared" si="38"/>
        <v>17</v>
      </c>
      <c r="AL89" s="29">
        <f t="shared" si="38"/>
        <v>12</v>
      </c>
      <c r="AM89" s="29">
        <f t="shared" si="38"/>
        <v>16</v>
      </c>
      <c r="AN89" s="29">
        <f t="shared" si="38"/>
        <v>12</v>
      </c>
      <c r="AO89" s="29">
        <f t="shared" si="38"/>
        <v>19</v>
      </c>
      <c r="AP89" s="29">
        <f t="shared" si="38"/>
        <v>10</v>
      </c>
      <c r="AQ89" s="29">
        <f t="shared" si="38"/>
        <v>11</v>
      </c>
      <c r="AR89" s="29">
        <f t="shared" si="38"/>
        <v>23</v>
      </c>
      <c r="AS89" s="29">
        <f t="shared" si="38"/>
        <v>8</v>
      </c>
      <c r="AT89" s="29">
        <f t="shared" si="38"/>
        <v>7</v>
      </c>
      <c r="AU89" s="29">
        <f t="shared" si="38"/>
        <v>6</v>
      </c>
      <c r="AV89" s="29">
        <f t="shared" si="38"/>
        <v>13</v>
      </c>
      <c r="AW89" s="29">
        <f t="shared" si="38"/>
        <v>16</v>
      </c>
      <c r="AX89" s="29">
        <f t="shared" si="38"/>
        <v>12</v>
      </c>
      <c r="AY89" s="29">
        <f t="shared" si="38"/>
        <v>4</v>
      </c>
      <c r="AZ89" s="29">
        <f t="shared" si="38"/>
        <v>10</v>
      </c>
      <c r="BA89" s="29">
        <f t="shared" si="38"/>
        <v>13</v>
      </c>
      <c r="BB89" s="29">
        <f t="shared" si="38"/>
        <v>6</v>
      </c>
      <c r="BC89" s="29">
        <f t="shared" si="38"/>
        <v>11</v>
      </c>
      <c r="BD89" s="29">
        <f t="shared" si="38"/>
        <v>13</v>
      </c>
      <c r="BE89" s="29">
        <f t="shared" si="38"/>
        <v>5</v>
      </c>
      <c r="BF89" s="29">
        <f t="shared" si="38"/>
        <v>15</v>
      </c>
      <c r="BG89" s="29">
        <f t="shared" si="38"/>
        <v>6</v>
      </c>
      <c r="BH89" s="29">
        <f t="shared" si="38"/>
        <v>9</v>
      </c>
      <c r="BI89" s="29">
        <f t="shared" si="38"/>
        <v>6</v>
      </c>
      <c r="BJ89" s="29">
        <f t="shared" si="38"/>
        <v>9</v>
      </c>
      <c r="BK89" s="29">
        <f t="shared" si="38"/>
        <v>9</v>
      </c>
      <c r="BL89" s="29">
        <f t="shared" si="38"/>
        <v>22</v>
      </c>
      <c r="BM89" s="29">
        <f t="shared" si="38"/>
        <v>11</v>
      </c>
      <c r="BN89" s="29">
        <f t="shared" si="38"/>
        <v>20</v>
      </c>
      <c r="BO89" s="29">
        <f t="shared" si="38"/>
        <v>18</v>
      </c>
      <c r="BP89" s="29">
        <f t="shared" si="38"/>
        <v>8</v>
      </c>
      <c r="BQ89" s="29">
        <f t="shared" si="38"/>
        <v>12</v>
      </c>
      <c r="BR89" s="29">
        <f t="shared" si="38"/>
        <v>24</v>
      </c>
      <c r="BS89" s="29">
        <f t="shared" si="38"/>
        <v>17</v>
      </c>
      <c r="BT89" s="29">
        <f>SUM(BT77:BT88)</f>
        <v>6</v>
      </c>
      <c r="BU89" s="29">
        <f>SUM(BU77:BU88)</f>
        <v>8</v>
      </c>
    </row>
    <row r="90" spans="1:80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80" s="42" customFormat="1" ht="30" customHeight="1" thickBot="1" x14ac:dyDescent="0.3">
      <c r="A91" s="38" t="s">
        <v>25</v>
      </c>
      <c r="B91" s="28" t="s">
        <v>166</v>
      </c>
      <c r="C91" s="28" t="s">
        <v>13</v>
      </c>
      <c r="D91" s="28" t="s">
        <v>17</v>
      </c>
      <c r="E91" s="29">
        <v>1951</v>
      </c>
      <c r="F91" s="29">
        <v>1952</v>
      </c>
      <c r="G91" s="29">
        <v>1953</v>
      </c>
      <c r="H91" s="29">
        <v>1954</v>
      </c>
      <c r="I91" s="29">
        <v>1955</v>
      </c>
      <c r="J91" s="29">
        <v>1956</v>
      </c>
      <c r="K91" s="29">
        <v>1957</v>
      </c>
      <c r="L91" s="29">
        <v>1958</v>
      </c>
      <c r="M91" s="29">
        <v>1959</v>
      </c>
      <c r="N91" s="29">
        <v>1960</v>
      </c>
      <c r="O91" s="29">
        <v>1961</v>
      </c>
      <c r="P91" s="29">
        <v>1962</v>
      </c>
      <c r="Q91" s="29">
        <v>1963</v>
      </c>
      <c r="R91" s="29">
        <v>1964</v>
      </c>
      <c r="S91" s="29">
        <v>1965</v>
      </c>
      <c r="T91" s="29">
        <v>1966</v>
      </c>
      <c r="U91" s="29">
        <v>1967</v>
      </c>
      <c r="V91" s="29">
        <v>1968</v>
      </c>
      <c r="W91" s="29">
        <v>1969</v>
      </c>
      <c r="X91" s="29">
        <v>1970</v>
      </c>
      <c r="Y91" s="29">
        <v>1971</v>
      </c>
      <c r="Z91" s="29">
        <v>1972</v>
      </c>
      <c r="AA91" s="29">
        <v>1973</v>
      </c>
      <c r="AB91" s="29">
        <v>1974</v>
      </c>
      <c r="AC91" s="29">
        <v>1975</v>
      </c>
      <c r="AD91" s="29">
        <v>1976</v>
      </c>
      <c r="AE91" s="29">
        <v>1977</v>
      </c>
      <c r="AF91" s="29">
        <v>1978</v>
      </c>
      <c r="AG91" s="29">
        <v>1979</v>
      </c>
      <c r="AH91" s="29">
        <v>1980</v>
      </c>
      <c r="AI91" s="29">
        <v>1981</v>
      </c>
      <c r="AJ91" s="29">
        <v>1982</v>
      </c>
      <c r="AK91" s="29">
        <v>1983</v>
      </c>
      <c r="AL91" s="29">
        <v>1984</v>
      </c>
      <c r="AM91" s="29">
        <v>1985</v>
      </c>
      <c r="AN91" s="29">
        <v>1986</v>
      </c>
      <c r="AO91" s="29">
        <v>1987</v>
      </c>
      <c r="AP91" s="29">
        <v>1988</v>
      </c>
      <c r="AQ91" s="29">
        <v>1989</v>
      </c>
      <c r="AR91" s="29">
        <v>1990</v>
      </c>
      <c r="AS91" s="29">
        <v>1991</v>
      </c>
      <c r="AT91" s="29">
        <v>1992</v>
      </c>
      <c r="AU91" s="29">
        <v>1993</v>
      </c>
      <c r="AV91" s="29">
        <v>1994</v>
      </c>
      <c r="AW91" s="29">
        <v>1995</v>
      </c>
      <c r="AX91" s="29">
        <v>1996</v>
      </c>
      <c r="AY91" s="29">
        <v>1997</v>
      </c>
      <c r="AZ91" s="29">
        <v>1998</v>
      </c>
      <c r="BA91" s="29">
        <v>1999</v>
      </c>
      <c r="BB91" s="29">
        <v>2000</v>
      </c>
      <c r="BC91" s="29">
        <v>2001</v>
      </c>
      <c r="BD91" s="29">
        <v>2002</v>
      </c>
      <c r="BE91" s="29">
        <v>2003</v>
      </c>
      <c r="BF91" s="29">
        <v>2004</v>
      </c>
      <c r="BG91" s="29">
        <v>2005</v>
      </c>
      <c r="BH91" s="29">
        <v>2006</v>
      </c>
      <c r="BI91" s="29">
        <v>2007</v>
      </c>
      <c r="BJ91" s="29">
        <v>2008</v>
      </c>
      <c r="BK91" s="29">
        <v>2009</v>
      </c>
      <c r="BL91" s="29">
        <v>2010</v>
      </c>
      <c r="BM91" s="29">
        <v>2011</v>
      </c>
      <c r="BN91" s="29">
        <v>2012</v>
      </c>
      <c r="BO91" s="29">
        <v>2013</v>
      </c>
      <c r="BP91" s="29">
        <v>2014</v>
      </c>
      <c r="BQ91" s="29">
        <v>2015</v>
      </c>
      <c r="BR91" s="29">
        <v>2016</v>
      </c>
      <c r="BS91" s="29">
        <v>2017</v>
      </c>
      <c r="BT91" s="29">
        <v>2018</v>
      </c>
      <c r="BU91" s="29">
        <v>2019</v>
      </c>
      <c r="BV91" s="29"/>
      <c r="BW91" s="29"/>
      <c r="BX91" s="29"/>
      <c r="BY91" s="29"/>
      <c r="BZ91" s="29"/>
      <c r="CA91" s="29"/>
    </row>
    <row r="92" spans="1:80" s="19" customFormat="1" x14ac:dyDescent="0.25">
      <c r="A92" s="1" t="s">
        <v>0</v>
      </c>
      <c r="B92" s="2">
        <f>AVERAGE(E92:BT92)</f>
        <v>1.1136363636363635</v>
      </c>
      <c r="C92" s="2">
        <f>AVERAGE(AI92:BL92)</f>
        <v>1.4366666666666668</v>
      </c>
      <c r="D92" s="4" t="s">
        <v>26</v>
      </c>
      <c r="E92" s="2">
        <v>0</v>
      </c>
      <c r="F92" s="2">
        <v>0</v>
      </c>
      <c r="G92" s="2">
        <v>1.5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 t="s">
        <v>15</v>
      </c>
      <c r="N92" s="2" t="s">
        <v>15</v>
      </c>
      <c r="O92" s="2">
        <v>0</v>
      </c>
      <c r="P92" s="2">
        <v>0</v>
      </c>
      <c r="Q92" s="2">
        <v>1.9</v>
      </c>
      <c r="R92" s="2">
        <v>0.6</v>
      </c>
      <c r="S92" s="2">
        <v>0.7</v>
      </c>
      <c r="T92" s="2">
        <v>1.7</v>
      </c>
      <c r="U92" s="2">
        <v>0</v>
      </c>
      <c r="V92" s="2">
        <v>0</v>
      </c>
      <c r="W92" s="2">
        <v>2.1</v>
      </c>
      <c r="X92" s="2">
        <v>8.1999999999999993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0.9</v>
      </c>
      <c r="AF92" s="2">
        <v>1.3</v>
      </c>
      <c r="AG92" s="2">
        <v>1.7</v>
      </c>
      <c r="AH92" s="2">
        <v>0</v>
      </c>
      <c r="AI92" s="2">
        <v>2.2000000000000002</v>
      </c>
      <c r="AJ92" s="2">
        <v>0.5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0.1</v>
      </c>
      <c r="AU92" s="2">
        <v>0</v>
      </c>
      <c r="AV92" s="2">
        <v>0</v>
      </c>
      <c r="AW92" s="2">
        <v>0.6</v>
      </c>
      <c r="AX92" s="2">
        <v>6.5</v>
      </c>
      <c r="AY92" s="2">
        <v>5.7</v>
      </c>
      <c r="AZ92" s="2">
        <v>11.5</v>
      </c>
      <c r="BA92" s="2">
        <v>3.2</v>
      </c>
      <c r="BB92" s="2">
        <v>2.2000000000000002</v>
      </c>
      <c r="BC92" s="2">
        <v>1.9</v>
      </c>
      <c r="BD92" s="2">
        <v>0.7</v>
      </c>
      <c r="BE92" s="2">
        <v>0</v>
      </c>
      <c r="BF92" s="2">
        <v>0</v>
      </c>
      <c r="BG92" s="2">
        <v>0</v>
      </c>
      <c r="BH92" s="2">
        <v>0</v>
      </c>
      <c r="BI92" s="2">
        <v>0.6</v>
      </c>
      <c r="BJ92" s="2">
        <v>0</v>
      </c>
      <c r="BK92" s="2">
        <v>0</v>
      </c>
      <c r="BL92" s="2">
        <v>7.4</v>
      </c>
      <c r="BM92" s="2">
        <v>1.2</v>
      </c>
      <c r="BN92" s="2">
        <v>0.6</v>
      </c>
      <c r="BO92" s="2">
        <v>1.3</v>
      </c>
      <c r="BP92" s="2">
        <v>0</v>
      </c>
      <c r="BQ92" s="2">
        <v>0.9</v>
      </c>
      <c r="BR92" s="6">
        <v>5.8</v>
      </c>
      <c r="BS92" s="6">
        <v>0</v>
      </c>
      <c r="BT92" s="6">
        <v>0</v>
      </c>
      <c r="BU92" s="6">
        <v>0</v>
      </c>
      <c r="BV92" s="6"/>
      <c r="BW92" s="6"/>
      <c r="BX92" s="6"/>
      <c r="BY92" s="6"/>
      <c r="BZ92" s="6"/>
      <c r="CA92" s="6"/>
      <c r="CB92" s="6"/>
    </row>
    <row r="93" spans="1:80" s="19" customFormat="1" x14ac:dyDescent="0.25">
      <c r="A93" s="1" t="s">
        <v>1</v>
      </c>
      <c r="B93" s="2">
        <f t="shared" ref="B93:B104" si="39">AVERAGE(E93:BT93)</f>
        <v>1.8787878787878789</v>
      </c>
      <c r="C93" s="2">
        <f t="shared" ref="C93:C104" si="40">AVERAGE(AI93:BL93)</f>
        <v>3.3699999999999997</v>
      </c>
      <c r="D93" s="4" t="s">
        <v>86</v>
      </c>
      <c r="E93" s="2">
        <v>0</v>
      </c>
      <c r="F93" s="2">
        <v>0</v>
      </c>
      <c r="G93" s="2">
        <v>0</v>
      </c>
      <c r="H93" s="2">
        <v>0</v>
      </c>
      <c r="I93" s="2">
        <v>0.6</v>
      </c>
      <c r="J93" s="2">
        <v>0</v>
      </c>
      <c r="K93" s="2">
        <v>0</v>
      </c>
      <c r="L93" s="2">
        <v>0</v>
      </c>
      <c r="M93" s="2" t="s">
        <v>15</v>
      </c>
      <c r="N93" s="2" t="s">
        <v>15</v>
      </c>
      <c r="O93" s="2">
        <v>3.3</v>
      </c>
      <c r="P93" s="2">
        <v>0</v>
      </c>
      <c r="Q93" s="2">
        <v>0</v>
      </c>
      <c r="R93" s="2">
        <v>0</v>
      </c>
      <c r="S93" s="2">
        <v>1.6</v>
      </c>
      <c r="T93" s="2">
        <v>0.1</v>
      </c>
      <c r="U93" s="2">
        <v>8.4</v>
      </c>
      <c r="V93" s="2">
        <v>0</v>
      </c>
      <c r="W93" s="2">
        <v>1.4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0.8</v>
      </c>
      <c r="AF93" s="2">
        <v>0.9</v>
      </c>
      <c r="AG93" s="2">
        <v>1.9</v>
      </c>
      <c r="AH93" s="2">
        <v>0.4</v>
      </c>
      <c r="AI93" s="2">
        <v>0</v>
      </c>
      <c r="AJ93" s="2">
        <v>0</v>
      </c>
      <c r="AK93" s="2">
        <v>0.1</v>
      </c>
      <c r="AL93" s="2">
        <v>0.2</v>
      </c>
      <c r="AM93" s="2">
        <v>0.3</v>
      </c>
      <c r="AN93" s="2">
        <v>0</v>
      </c>
      <c r="AO93" s="2">
        <v>1.8</v>
      </c>
      <c r="AP93" s="2">
        <v>0</v>
      </c>
      <c r="AQ93" s="2">
        <v>0</v>
      </c>
      <c r="AR93" s="2">
        <v>15.8</v>
      </c>
      <c r="AS93" s="2">
        <v>0</v>
      </c>
      <c r="AT93" s="2">
        <v>0.2</v>
      </c>
      <c r="AU93" s="2">
        <v>0</v>
      </c>
      <c r="AV93" s="2">
        <v>0</v>
      </c>
      <c r="AW93" s="2">
        <v>0</v>
      </c>
      <c r="AX93" s="2">
        <v>1.2</v>
      </c>
      <c r="AY93" s="2">
        <v>15.7</v>
      </c>
      <c r="AZ93" s="2">
        <v>31.7</v>
      </c>
      <c r="BA93" s="2">
        <v>0</v>
      </c>
      <c r="BB93" s="2">
        <v>4.3</v>
      </c>
      <c r="BC93" s="2">
        <v>5.2</v>
      </c>
      <c r="BD93" s="2">
        <v>0.1</v>
      </c>
      <c r="BE93" s="2">
        <v>0</v>
      </c>
      <c r="BF93" s="2">
        <v>1.6</v>
      </c>
      <c r="BG93" s="2">
        <v>0</v>
      </c>
      <c r="BH93" s="2">
        <v>0</v>
      </c>
      <c r="BI93" s="2">
        <v>3.4</v>
      </c>
      <c r="BJ93" s="2">
        <v>1.6</v>
      </c>
      <c r="BK93" s="2">
        <v>0</v>
      </c>
      <c r="BL93" s="2">
        <v>17.899999999999999</v>
      </c>
      <c r="BM93" s="2">
        <v>0</v>
      </c>
      <c r="BN93" s="2">
        <v>0</v>
      </c>
      <c r="BO93" s="2">
        <v>1.3</v>
      </c>
      <c r="BP93" s="2">
        <v>0</v>
      </c>
      <c r="BQ93" s="2">
        <v>0</v>
      </c>
      <c r="BR93" s="6">
        <v>0</v>
      </c>
      <c r="BS93" s="6">
        <v>2.2000000000000002</v>
      </c>
      <c r="BT93" s="6">
        <v>0</v>
      </c>
      <c r="BU93" s="6">
        <v>4.3</v>
      </c>
      <c r="BV93" s="6"/>
      <c r="BW93" s="6"/>
      <c r="BX93" s="6"/>
      <c r="BY93" s="6"/>
      <c r="BZ93" s="6"/>
      <c r="CA93" s="6"/>
      <c r="CB93" s="6"/>
    </row>
    <row r="94" spans="1:80" s="19" customFormat="1" x14ac:dyDescent="0.25">
      <c r="A94" s="1" t="s">
        <v>2</v>
      </c>
      <c r="B94" s="2">
        <f t="shared" si="39"/>
        <v>7.3378787878787879</v>
      </c>
      <c r="C94" s="2">
        <f t="shared" si="40"/>
        <v>10.963333333333335</v>
      </c>
      <c r="D94" s="4" t="s">
        <v>177</v>
      </c>
      <c r="E94" s="2">
        <v>11.5</v>
      </c>
      <c r="F94" s="2">
        <v>10.1</v>
      </c>
      <c r="G94" s="2">
        <v>3.1</v>
      </c>
      <c r="H94" s="2">
        <v>0</v>
      </c>
      <c r="I94" s="2">
        <v>4</v>
      </c>
      <c r="J94" s="2">
        <v>0</v>
      </c>
      <c r="K94" s="2">
        <v>0.4</v>
      </c>
      <c r="L94" s="2">
        <v>0</v>
      </c>
      <c r="M94" s="2" t="s">
        <v>15</v>
      </c>
      <c r="N94" s="2" t="s">
        <v>15</v>
      </c>
      <c r="O94" s="2">
        <v>16.399999999999999</v>
      </c>
      <c r="P94" s="2">
        <v>3.5</v>
      </c>
      <c r="Q94" s="2">
        <v>6</v>
      </c>
      <c r="R94" s="2">
        <v>0</v>
      </c>
      <c r="S94" s="2">
        <v>2.6</v>
      </c>
      <c r="T94" s="2">
        <v>0</v>
      </c>
      <c r="U94" s="2">
        <v>26.7</v>
      </c>
      <c r="V94" s="2">
        <v>0</v>
      </c>
      <c r="W94" s="2">
        <v>2</v>
      </c>
      <c r="X94" s="2">
        <v>1.1000000000000001</v>
      </c>
      <c r="Y94" s="2">
        <v>0</v>
      </c>
      <c r="Z94" s="2">
        <v>0</v>
      </c>
      <c r="AA94" s="2">
        <v>3.6</v>
      </c>
      <c r="AB94" s="2">
        <v>0.3</v>
      </c>
      <c r="AC94" s="2">
        <v>0</v>
      </c>
      <c r="AD94" s="2">
        <v>0</v>
      </c>
      <c r="AE94" s="2">
        <v>8.5</v>
      </c>
      <c r="AF94" s="2">
        <v>2.8</v>
      </c>
      <c r="AG94" s="2">
        <v>2.7</v>
      </c>
      <c r="AH94" s="2">
        <v>9.1</v>
      </c>
      <c r="AI94" s="2">
        <v>17.3</v>
      </c>
      <c r="AJ94" s="2">
        <v>0</v>
      </c>
      <c r="AK94" s="2">
        <v>5.2</v>
      </c>
      <c r="AL94" s="2">
        <v>0.7</v>
      </c>
      <c r="AM94" s="2">
        <v>2.2999999999999998</v>
      </c>
      <c r="AN94" s="2">
        <v>0</v>
      </c>
      <c r="AO94" s="2">
        <v>15.9</v>
      </c>
      <c r="AP94" s="2">
        <v>10.5</v>
      </c>
      <c r="AQ94" s="2">
        <v>15.8</v>
      </c>
      <c r="AR94" s="2">
        <v>44.7</v>
      </c>
      <c r="AS94" s="2">
        <v>0.2</v>
      </c>
      <c r="AT94" s="2">
        <v>1.5</v>
      </c>
      <c r="AU94" s="2">
        <v>5.7</v>
      </c>
      <c r="AV94" s="2">
        <v>0</v>
      </c>
      <c r="AW94" s="2">
        <v>14.9</v>
      </c>
      <c r="AX94" s="2">
        <v>3</v>
      </c>
      <c r="AY94" s="2">
        <v>34.4</v>
      </c>
      <c r="AZ94" s="2">
        <v>48.9</v>
      </c>
      <c r="BA94" s="2">
        <v>4.8</v>
      </c>
      <c r="BB94" s="2">
        <v>18.600000000000001</v>
      </c>
      <c r="BC94" s="2">
        <v>23.4</v>
      </c>
      <c r="BD94" s="2">
        <v>19.8</v>
      </c>
      <c r="BE94" s="2">
        <v>1.6</v>
      </c>
      <c r="BF94" s="2">
        <v>0</v>
      </c>
      <c r="BG94" s="2">
        <v>2.9</v>
      </c>
      <c r="BH94" s="2">
        <v>2.2000000000000002</v>
      </c>
      <c r="BI94" s="2">
        <v>4.2</v>
      </c>
      <c r="BJ94" s="2">
        <v>0.7</v>
      </c>
      <c r="BK94" s="2">
        <v>11.1</v>
      </c>
      <c r="BL94" s="2">
        <v>18.600000000000001</v>
      </c>
      <c r="BM94" s="2">
        <v>1</v>
      </c>
      <c r="BN94" s="2">
        <v>10</v>
      </c>
      <c r="BO94" s="2">
        <v>9.1999999999999993</v>
      </c>
      <c r="BP94" s="2">
        <v>0</v>
      </c>
      <c r="BQ94" s="2">
        <v>4</v>
      </c>
      <c r="BR94" s="6">
        <v>0</v>
      </c>
      <c r="BS94" s="6">
        <v>12.3</v>
      </c>
      <c r="BT94" s="6">
        <v>4.5</v>
      </c>
      <c r="BU94" s="6">
        <v>0</v>
      </c>
      <c r="BV94" s="6"/>
      <c r="BW94" s="6"/>
      <c r="BX94" s="6"/>
      <c r="BY94" s="6"/>
      <c r="BZ94" s="6"/>
      <c r="CA94" s="6"/>
      <c r="CB94" s="6"/>
    </row>
    <row r="95" spans="1:80" s="19" customFormat="1" x14ac:dyDescent="0.25">
      <c r="A95" s="1" t="s">
        <v>3</v>
      </c>
      <c r="B95" s="2">
        <f t="shared" si="39"/>
        <v>8.3954545454545464</v>
      </c>
      <c r="C95" s="2">
        <f t="shared" si="40"/>
        <v>11.089999999999998</v>
      </c>
      <c r="D95" s="4" t="s">
        <v>178</v>
      </c>
      <c r="E95" s="2">
        <v>2.8</v>
      </c>
      <c r="F95" s="2">
        <v>0.2</v>
      </c>
      <c r="G95" s="2">
        <v>4</v>
      </c>
      <c r="H95" s="2">
        <v>0</v>
      </c>
      <c r="I95" s="2">
        <v>1.9</v>
      </c>
      <c r="J95" s="2">
        <v>0</v>
      </c>
      <c r="K95" s="2">
        <v>0.4</v>
      </c>
      <c r="L95" s="2">
        <v>2.7</v>
      </c>
      <c r="M95" s="2" t="s">
        <v>15</v>
      </c>
      <c r="N95" s="2" t="s">
        <v>15</v>
      </c>
      <c r="O95" s="2">
        <v>41.4</v>
      </c>
      <c r="P95" s="2">
        <v>0.6</v>
      </c>
      <c r="Q95" s="2">
        <v>8.4</v>
      </c>
      <c r="R95" s="2">
        <v>7.7</v>
      </c>
      <c r="S95" s="2">
        <v>0</v>
      </c>
      <c r="T95" s="2">
        <v>9.9</v>
      </c>
      <c r="U95" s="2">
        <v>0</v>
      </c>
      <c r="V95" s="2">
        <v>0.1</v>
      </c>
      <c r="W95" s="2">
        <v>0</v>
      </c>
      <c r="X95" s="2">
        <v>7.5</v>
      </c>
      <c r="Y95" s="2">
        <v>1.7</v>
      </c>
      <c r="Z95" s="2">
        <v>1.1000000000000001</v>
      </c>
      <c r="AA95" s="2">
        <v>7.4</v>
      </c>
      <c r="AB95" s="2">
        <v>0</v>
      </c>
      <c r="AC95" s="2">
        <v>0</v>
      </c>
      <c r="AD95" s="2">
        <v>0</v>
      </c>
      <c r="AE95" s="2">
        <v>9</v>
      </c>
      <c r="AF95" s="2">
        <v>0</v>
      </c>
      <c r="AG95" s="2">
        <v>6.4</v>
      </c>
      <c r="AH95" s="2">
        <v>11.9</v>
      </c>
      <c r="AI95" s="2">
        <v>0</v>
      </c>
      <c r="AJ95" s="2">
        <v>0.3</v>
      </c>
      <c r="AK95" s="2">
        <v>17.3</v>
      </c>
      <c r="AL95" s="2">
        <v>5.4</v>
      </c>
      <c r="AM95" s="2">
        <v>10.9</v>
      </c>
      <c r="AN95" s="2">
        <v>0</v>
      </c>
      <c r="AO95" s="2">
        <v>16.5</v>
      </c>
      <c r="AP95" s="2">
        <v>1.1000000000000001</v>
      </c>
      <c r="AQ95" s="2">
        <v>0.5</v>
      </c>
      <c r="AR95" s="2">
        <v>0.5</v>
      </c>
      <c r="AS95" s="2">
        <v>0</v>
      </c>
      <c r="AT95" s="2">
        <v>10</v>
      </c>
      <c r="AU95" s="2">
        <v>4.0999999999999996</v>
      </c>
      <c r="AV95" s="2">
        <v>19.2</v>
      </c>
      <c r="AW95" s="2">
        <v>14.6</v>
      </c>
      <c r="AX95" s="2">
        <v>7.8</v>
      </c>
      <c r="AY95" s="2">
        <v>26</v>
      </c>
      <c r="AZ95" s="2">
        <v>24.9</v>
      </c>
      <c r="BA95" s="2">
        <v>25.2</v>
      </c>
      <c r="BB95" s="2">
        <v>6.5</v>
      </c>
      <c r="BC95" s="2">
        <v>8.6999999999999993</v>
      </c>
      <c r="BD95" s="2">
        <v>27.7</v>
      </c>
      <c r="BE95" s="2">
        <v>2.2999999999999998</v>
      </c>
      <c r="BF95" s="2">
        <v>7.3</v>
      </c>
      <c r="BG95" s="2">
        <v>0.7</v>
      </c>
      <c r="BH95" s="2">
        <v>6.5</v>
      </c>
      <c r="BI95" s="2">
        <v>4.5999999999999996</v>
      </c>
      <c r="BJ95" s="2">
        <v>49.4</v>
      </c>
      <c r="BK95" s="2">
        <v>0</v>
      </c>
      <c r="BL95" s="2">
        <v>34.700000000000003</v>
      </c>
      <c r="BM95" s="2">
        <v>8.3000000000000007</v>
      </c>
      <c r="BN95" s="2">
        <v>0</v>
      </c>
      <c r="BO95" s="2">
        <v>37</v>
      </c>
      <c r="BP95" s="2">
        <v>20.6</v>
      </c>
      <c r="BQ95" s="2">
        <v>0</v>
      </c>
      <c r="BR95" s="6">
        <v>1.7</v>
      </c>
      <c r="BS95" s="6">
        <v>27.5</v>
      </c>
      <c r="BT95" s="6">
        <v>1.2</v>
      </c>
      <c r="BU95" s="6">
        <v>1.2</v>
      </c>
      <c r="BV95" s="6"/>
      <c r="BW95" s="6"/>
      <c r="BX95" s="6"/>
      <c r="BY95" s="6"/>
      <c r="BZ95" s="6"/>
      <c r="CA95" s="6"/>
      <c r="CB95" s="6"/>
    </row>
    <row r="96" spans="1:80" s="19" customFormat="1" x14ac:dyDescent="0.25">
      <c r="A96" s="1" t="s">
        <v>4</v>
      </c>
      <c r="B96" s="2">
        <f t="shared" si="39"/>
        <v>21.590909090909086</v>
      </c>
      <c r="C96" s="2">
        <f t="shared" si="40"/>
        <v>23.606666666666666</v>
      </c>
      <c r="D96" s="4" t="s">
        <v>179</v>
      </c>
      <c r="E96" s="2">
        <v>6</v>
      </c>
      <c r="F96" s="2">
        <v>5.0999999999999996</v>
      </c>
      <c r="G96" s="2">
        <v>34.9</v>
      </c>
      <c r="H96" s="2">
        <v>11.7</v>
      </c>
      <c r="I96" s="2">
        <v>55.2</v>
      </c>
      <c r="J96" s="2">
        <v>10.6</v>
      </c>
      <c r="K96" s="2">
        <v>3.1</v>
      </c>
      <c r="L96" s="2">
        <v>28.8</v>
      </c>
      <c r="M96" s="2" t="s">
        <v>15</v>
      </c>
      <c r="N96" s="2" t="s">
        <v>15</v>
      </c>
      <c r="O96" s="2">
        <v>41.4</v>
      </c>
      <c r="P96" s="2">
        <v>14.5</v>
      </c>
      <c r="Q96" s="2">
        <v>0.3</v>
      </c>
      <c r="R96" s="2">
        <v>44.9</v>
      </c>
      <c r="S96" s="2">
        <v>17.100000000000001</v>
      </c>
      <c r="T96" s="2">
        <v>27.4</v>
      </c>
      <c r="U96" s="2">
        <v>5.8</v>
      </c>
      <c r="V96" s="2">
        <v>8.9</v>
      </c>
      <c r="W96" s="2">
        <v>11.1</v>
      </c>
      <c r="X96" s="2">
        <v>22.9</v>
      </c>
      <c r="Y96" s="2">
        <v>0.6</v>
      </c>
      <c r="Z96" s="2">
        <v>1.6</v>
      </c>
      <c r="AA96" s="2">
        <v>7.3</v>
      </c>
      <c r="AB96" s="2">
        <v>4.0999999999999996</v>
      </c>
      <c r="AC96" s="2">
        <v>6.3</v>
      </c>
      <c r="AD96" s="2">
        <v>0.3</v>
      </c>
      <c r="AE96" s="2">
        <v>1.1000000000000001</v>
      </c>
      <c r="AF96" s="2">
        <v>5.3</v>
      </c>
      <c r="AG96" s="2">
        <v>15.9</v>
      </c>
      <c r="AH96" s="2">
        <v>21.3</v>
      </c>
      <c r="AI96" s="2">
        <v>3.4</v>
      </c>
      <c r="AJ96" s="2">
        <v>14.7</v>
      </c>
      <c r="AK96" s="2">
        <v>1.8</v>
      </c>
      <c r="AL96" s="2">
        <v>3.5</v>
      </c>
      <c r="AM96" s="2">
        <v>5.5</v>
      </c>
      <c r="AN96" s="2">
        <v>31.4</v>
      </c>
      <c r="AO96" s="2">
        <v>26</v>
      </c>
      <c r="AP96" s="2">
        <v>14.9</v>
      </c>
      <c r="AQ96" s="2">
        <v>14.4</v>
      </c>
      <c r="AR96" s="2">
        <v>27.2</v>
      </c>
      <c r="AS96" s="2">
        <v>8.9</v>
      </c>
      <c r="AT96" s="2">
        <v>12.3</v>
      </c>
      <c r="AU96" s="2">
        <v>10.199999999999999</v>
      </c>
      <c r="AV96" s="2">
        <v>10.7</v>
      </c>
      <c r="AW96" s="2">
        <v>61.8</v>
      </c>
      <c r="AX96" s="2">
        <v>57.5</v>
      </c>
      <c r="AY96" s="2">
        <v>49.1</v>
      </c>
      <c r="AZ96" s="2">
        <v>30.4</v>
      </c>
      <c r="BA96" s="2">
        <v>35.799999999999997</v>
      </c>
      <c r="BB96" s="2">
        <v>19.600000000000001</v>
      </c>
      <c r="BC96" s="2">
        <v>41</v>
      </c>
      <c r="BD96" s="2">
        <v>24.5</v>
      </c>
      <c r="BE96" s="2">
        <v>42.3</v>
      </c>
      <c r="BF96" s="2">
        <v>7.7</v>
      </c>
      <c r="BG96" s="2">
        <v>25.6</v>
      </c>
      <c r="BH96" s="2">
        <v>15.8</v>
      </c>
      <c r="BI96" s="2">
        <v>29.8</v>
      </c>
      <c r="BJ96" s="2">
        <v>31.1</v>
      </c>
      <c r="BK96" s="2">
        <v>7.4</v>
      </c>
      <c r="BL96" s="2">
        <v>43.9</v>
      </c>
      <c r="BM96" s="2">
        <v>50.7</v>
      </c>
      <c r="BN96" s="2">
        <v>64.099999999999994</v>
      </c>
      <c r="BO96" s="2">
        <v>33.299999999999997</v>
      </c>
      <c r="BP96" s="2">
        <v>49.4</v>
      </c>
      <c r="BQ96" s="2">
        <v>43.6</v>
      </c>
      <c r="BR96" s="6">
        <v>13.6</v>
      </c>
      <c r="BS96" s="6">
        <v>48.6</v>
      </c>
      <c r="BT96" s="6">
        <v>0</v>
      </c>
      <c r="BU96" s="6">
        <v>19.8</v>
      </c>
      <c r="BV96" s="6"/>
      <c r="BW96" s="6"/>
      <c r="BX96" s="6"/>
      <c r="BY96" s="6"/>
      <c r="BZ96" s="6"/>
      <c r="CA96" s="6"/>
      <c r="CB96" s="6"/>
    </row>
    <row r="97" spans="1:80" s="19" customFormat="1" x14ac:dyDescent="0.25">
      <c r="A97" s="1" t="s">
        <v>5</v>
      </c>
      <c r="B97" s="2">
        <f t="shared" si="39"/>
        <v>56.624242424242425</v>
      </c>
      <c r="C97" s="2">
        <f t="shared" si="40"/>
        <v>66.563333333333333</v>
      </c>
      <c r="D97" s="4" t="s">
        <v>159</v>
      </c>
      <c r="E97" s="2">
        <v>47.5</v>
      </c>
      <c r="F97" s="2">
        <v>57.9</v>
      </c>
      <c r="G97" s="2">
        <v>53.2</v>
      </c>
      <c r="H97" s="2">
        <v>30.9</v>
      </c>
      <c r="I97" s="2">
        <v>75.2</v>
      </c>
      <c r="J97" s="2">
        <v>25.2</v>
      </c>
      <c r="K97" s="2">
        <v>28</v>
      </c>
      <c r="L97" s="2">
        <v>29.9</v>
      </c>
      <c r="M97" s="2" t="s">
        <v>15</v>
      </c>
      <c r="N97" s="2" t="s">
        <v>15</v>
      </c>
      <c r="O97" s="2">
        <v>69.8</v>
      </c>
      <c r="P97" s="2">
        <v>46</v>
      </c>
      <c r="Q97" s="2">
        <v>34</v>
      </c>
      <c r="R97" s="2">
        <v>64.400000000000006</v>
      </c>
      <c r="S97" s="2">
        <v>66.400000000000006</v>
      </c>
      <c r="T97" s="2">
        <v>62.9</v>
      </c>
      <c r="U97" s="2">
        <v>36.299999999999997</v>
      </c>
      <c r="V97" s="2">
        <v>28.4</v>
      </c>
      <c r="W97" s="2">
        <v>35</v>
      </c>
      <c r="X97" s="2">
        <v>40.299999999999997</v>
      </c>
      <c r="Y97" s="2">
        <v>26.6</v>
      </c>
      <c r="Z97" s="2">
        <v>11.5</v>
      </c>
      <c r="AA97" s="2">
        <v>33.299999999999997</v>
      </c>
      <c r="AB97" s="2">
        <v>37.6</v>
      </c>
      <c r="AC97" s="2">
        <v>26.2</v>
      </c>
      <c r="AD97" s="2">
        <v>26.6</v>
      </c>
      <c r="AE97" s="2">
        <v>27.9</v>
      </c>
      <c r="AF97" s="2">
        <v>11.2</v>
      </c>
      <c r="AG97" s="2">
        <v>29.8</v>
      </c>
      <c r="AH97" s="2">
        <v>44.4</v>
      </c>
      <c r="AI97" s="2">
        <v>52.1</v>
      </c>
      <c r="AJ97" s="2">
        <v>44.1</v>
      </c>
      <c r="AK97" s="2">
        <v>65.900000000000006</v>
      </c>
      <c r="AL97" s="2">
        <v>37.200000000000003</v>
      </c>
      <c r="AM97" s="2">
        <v>79.2</v>
      </c>
      <c r="AN97" s="2">
        <v>24</v>
      </c>
      <c r="AO97" s="2">
        <v>85.5</v>
      </c>
      <c r="AP97" s="2">
        <v>52.9</v>
      </c>
      <c r="AQ97" s="2">
        <v>80.099999999999994</v>
      </c>
      <c r="AR97" s="2">
        <v>63.5</v>
      </c>
      <c r="AS97" s="2">
        <v>53.5</v>
      </c>
      <c r="AT97" s="2">
        <v>45.3</v>
      </c>
      <c r="AU97" s="2">
        <v>58.3</v>
      </c>
      <c r="AV97" s="2">
        <v>56.6</v>
      </c>
      <c r="AW97" s="2">
        <v>87.5</v>
      </c>
      <c r="AX97" s="2">
        <v>87.4</v>
      </c>
      <c r="AY97" s="2">
        <v>103.5</v>
      </c>
      <c r="AZ97" s="2">
        <v>84.5</v>
      </c>
      <c r="BA97" s="2">
        <v>76.900000000000006</v>
      </c>
      <c r="BB97" s="2">
        <v>64.7</v>
      </c>
      <c r="BC97" s="2">
        <v>83.1</v>
      </c>
      <c r="BD97" s="2">
        <v>64.099999999999994</v>
      </c>
      <c r="BE97" s="2">
        <v>77.8</v>
      </c>
      <c r="BF97" s="2">
        <v>84.7</v>
      </c>
      <c r="BG97" s="2">
        <v>70.400000000000006</v>
      </c>
      <c r="BH97" s="2">
        <v>50.5</v>
      </c>
      <c r="BI97" s="2">
        <v>52.6</v>
      </c>
      <c r="BJ97" s="2">
        <v>63.9</v>
      </c>
      <c r="BK97" s="2">
        <v>66.099999999999994</v>
      </c>
      <c r="BL97" s="2">
        <v>81</v>
      </c>
      <c r="BM97" s="2">
        <v>111</v>
      </c>
      <c r="BN97" s="2">
        <v>109.3</v>
      </c>
      <c r="BO97" s="2">
        <v>67.400000000000006</v>
      </c>
      <c r="BP97" s="2">
        <v>91.6</v>
      </c>
      <c r="BQ97" s="2">
        <v>53.4</v>
      </c>
      <c r="BR97" s="6">
        <v>76.900000000000006</v>
      </c>
      <c r="BS97" s="6">
        <v>92</v>
      </c>
      <c r="BT97" s="6">
        <v>32.299999999999997</v>
      </c>
      <c r="BU97" s="6">
        <v>58.5</v>
      </c>
      <c r="BV97" s="6"/>
      <c r="BW97" s="6"/>
      <c r="BX97" s="6"/>
      <c r="BY97" s="6"/>
      <c r="BZ97" s="6"/>
      <c r="CA97" s="6"/>
      <c r="CB97" s="6"/>
    </row>
    <row r="98" spans="1:80" s="19" customFormat="1" x14ac:dyDescent="0.25">
      <c r="A98" s="1" t="s">
        <v>6</v>
      </c>
      <c r="B98" s="2">
        <f t="shared" si="39"/>
        <v>110.7</v>
      </c>
      <c r="C98" s="2">
        <f t="shared" si="40"/>
        <v>118.89333333333333</v>
      </c>
      <c r="D98" s="4" t="s">
        <v>180</v>
      </c>
      <c r="E98" s="2">
        <v>85</v>
      </c>
      <c r="F98" s="2">
        <v>123.3</v>
      </c>
      <c r="G98" s="2">
        <v>114.7</v>
      </c>
      <c r="H98" s="2">
        <v>78.3</v>
      </c>
      <c r="I98" s="2">
        <v>103.2</v>
      </c>
      <c r="J98" s="2">
        <v>85.3</v>
      </c>
      <c r="K98" s="2">
        <v>121.9</v>
      </c>
      <c r="L98" s="2">
        <v>79.8</v>
      </c>
      <c r="M98" s="2" t="s">
        <v>15</v>
      </c>
      <c r="N98" s="2" t="s">
        <v>15</v>
      </c>
      <c r="O98" s="2">
        <v>130.69999999999999</v>
      </c>
      <c r="P98" s="2">
        <v>105.1</v>
      </c>
      <c r="Q98" s="2">
        <v>110.5</v>
      </c>
      <c r="R98" s="2">
        <v>101.3</v>
      </c>
      <c r="S98" s="2">
        <v>85.4</v>
      </c>
      <c r="T98" s="2">
        <v>85</v>
      </c>
      <c r="U98" s="2">
        <v>103.1</v>
      </c>
      <c r="V98" s="2">
        <v>99</v>
      </c>
      <c r="W98" s="2">
        <v>122.3</v>
      </c>
      <c r="X98" s="2">
        <v>107</v>
      </c>
      <c r="Y98" s="2">
        <v>71</v>
      </c>
      <c r="Z98" s="2">
        <v>59.6</v>
      </c>
      <c r="AA98" s="2">
        <v>92.2</v>
      </c>
      <c r="AB98" s="2">
        <v>94.7</v>
      </c>
      <c r="AC98" s="2">
        <v>116</v>
      </c>
      <c r="AD98" s="2">
        <v>101.3</v>
      </c>
      <c r="AE98" s="2">
        <v>56.5</v>
      </c>
      <c r="AF98" s="2">
        <v>129.9</v>
      </c>
      <c r="AG98" s="2">
        <v>82.4</v>
      </c>
      <c r="AH98" s="2">
        <v>98.6</v>
      </c>
      <c r="AI98" s="2">
        <v>83.9</v>
      </c>
      <c r="AJ98" s="2">
        <v>106.9</v>
      </c>
      <c r="AK98" s="2">
        <v>96.1</v>
      </c>
      <c r="AL98" s="2">
        <v>133.9</v>
      </c>
      <c r="AM98" s="2">
        <v>109.2</v>
      </c>
      <c r="AN98" s="2">
        <v>74.8</v>
      </c>
      <c r="AO98" s="2">
        <v>107.1</v>
      </c>
      <c r="AP98" s="2">
        <v>113.2</v>
      </c>
      <c r="AQ98" s="2">
        <v>145.5</v>
      </c>
      <c r="AR98" s="2">
        <v>121.3</v>
      </c>
      <c r="AS98" s="2">
        <v>107.1</v>
      </c>
      <c r="AT98" s="2">
        <v>103.8</v>
      </c>
      <c r="AU98" s="2">
        <v>105.5</v>
      </c>
      <c r="AV98" s="2">
        <v>119.4</v>
      </c>
      <c r="AW98" s="2">
        <v>164</v>
      </c>
      <c r="AX98" s="2">
        <v>128.1</v>
      </c>
      <c r="AY98" s="2">
        <v>129.19999999999999</v>
      </c>
      <c r="AZ98" s="2">
        <v>121.2</v>
      </c>
      <c r="BA98" s="2">
        <v>137</v>
      </c>
      <c r="BB98" s="2">
        <v>117.1</v>
      </c>
      <c r="BC98" s="2">
        <v>120</v>
      </c>
      <c r="BD98" s="2">
        <v>84.1</v>
      </c>
      <c r="BE98" s="2">
        <v>127.8</v>
      </c>
      <c r="BF98" s="2">
        <v>149.5</v>
      </c>
      <c r="BG98" s="2">
        <v>121.5</v>
      </c>
      <c r="BH98" s="2">
        <v>109.1</v>
      </c>
      <c r="BI98" s="2">
        <v>129.1</v>
      </c>
      <c r="BJ98" s="2">
        <v>112</v>
      </c>
      <c r="BK98" s="2">
        <v>157.4</v>
      </c>
      <c r="BL98" s="2">
        <v>132</v>
      </c>
      <c r="BM98" s="2">
        <v>120.6</v>
      </c>
      <c r="BN98" s="2">
        <v>139.19999999999999</v>
      </c>
      <c r="BO98" s="2">
        <v>129.4</v>
      </c>
      <c r="BP98" s="2">
        <v>134</v>
      </c>
      <c r="BQ98" s="2">
        <v>150.69999999999999</v>
      </c>
      <c r="BR98" s="6">
        <v>133.6</v>
      </c>
      <c r="BS98" s="6">
        <v>107.9</v>
      </c>
      <c r="BT98" s="6">
        <v>80.900000000000006</v>
      </c>
      <c r="BU98" s="6">
        <v>92.7</v>
      </c>
      <c r="BV98" s="6"/>
      <c r="BW98" s="6"/>
      <c r="BX98" s="6"/>
      <c r="BY98" s="6"/>
      <c r="BZ98" s="6"/>
      <c r="CA98" s="6"/>
      <c r="CB98" s="6"/>
    </row>
    <row r="99" spans="1:80" s="19" customFormat="1" x14ac:dyDescent="0.25">
      <c r="A99" s="1" t="s">
        <v>7</v>
      </c>
      <c r="B99" s="2">
        <f t="shared" si="39"/>
        <v>133.90303030303031</v>
      </c>
      <c r="C99" s="2">
        <f t="shared" si="40"/>
        <v>140.86666666666667</v>
      </c>
      <c r="D99" s="4" t="s">
        <v>181</v>
      </c>
      <c r="E99" s="2">
        <v>110.1</v>
      </c>
      <c r="F99" s="2">
        <v>119.3</v>
      </c>
      <c r="G99" s="2">
        <v>121.7</v>
      </c>
      <c r="H99" s="2">
        <v>74.400000000000006</v>
      </c>
      <c r="I99" s="2">
        <v>128.4</v>
      </c>
      <c r="J99" s="2">
        <v>121.4</v>
      </c>
      <c r="K99" s="2">
        <v>110.4</v>
      </c>
      <c r="L99" s="2">
        <v>112.2</v>
      </c>
      <c r="M99" s="2" t="s">
        <v>15</v>
      </c>
      <c r="N99" s="2" t="s">
        <v>15</v>
      </c>
      <c r="O99" s="2">
        <v>167.5</v>
      </c>
      <c r="P99" s="2">
        <v>141.5</v>
      </c>
      <c r="Q99" s="2">
        <v>101.5</v>
      </c>
      <c r="R99" s="2">
        <v>122.1</v>
      </c>
      <c r="S99" s="2">
        <v>129.1</v>
      </c>
      <c r="T99" s="2">
        <v>149.9</v>
      </c>
      <c r="U99" s="2">
        <v>134.1</v>
      </c>
      <c r="V99" s="2">
        <v>113.4</v>
      </c>
      <c r="W99" s="2">
        <v>125.6</v>
      </c>
      <c r="X99" s="2">
        <v>119.2</v>
      </c>
      <c r="Y99" s="2">
        <v>98.4</v>
      </c>
      <c r="Z99" s="2">
        <v>93.6</v>
      </c>
      <c r="AA99" s="2">
        <v>100.5</v>
      </c>
      <c r="AB99" s="2">
        <v>112.6</v>
      </c>
      <c r="AC99" s="2">
        <v>123.9</v>
      </c>
      <c r="AD99" s="2">
        <v>191.8</v>
      </c>
      <c r="AE99" s="2">
        <v>71.5</v>
      </c>
      <c r="AF99" s="2">
        <v>84.2</v>
      </c>
      <c r="AG99" s="2">
        <v>86</v>
      </c>
      <c r="AH99" s="2">
        <v>136.5</v>
      </c>
      <c r="AI99" s="2">
        <v>104.7</v>
      </c>
      <c r="AJ99" s="2">
        <v>105.5</v>
      </c>
      <c r="AK99" s="2">
        <v>110</v>
      </c>
      <c r="AL99" s="2">
        <v>109.3</v>
      </c>
      <c r="AM99" s="2">
        <v>152.1</v>
      </c>
      <c r="AN99" s="2">
        <v>120.3</v>
      </c>
      <c r="AO99" s="2">
        <v>135.19999999999999</v>
      </c>
      <c r="AP99" s="2">
        <v>140.9</v>
      </c>
      <c r="AQ99" s="2">
        <v>173.1</v>
      </c>
      <c r="AR99" s="2">
        <v>211.7</v>
      </c>
      <c r="AS99" s="2">
        <v>121.4</v>
      </c>
      <c r="AT99" s="2">
        <v>131.30000000000001</v>
      </c>
      <c r="AU99" s="2">
        <v>121.3</v>
      </c>
      <c r="AV99" s="2">
        <v>126.2</v>
      </c>
      <c r="AW99" s="2">
        <v>162.6</v>
      </c>
      <c r="AX99" s="2">
        <v>143.80000000000001</v>
      </c>
      <c r="AY99" s="2">
        <v>141.30000000000001</v>
      </c>
      <c r="AZ99" s="2">
        <v>157.80000000000001</v>
      </c>
      <c r="BA99" s="2">
        <v>183.2</v>
      </c>
      <c r="BB99" s="2">
        <v>144.1</v>
      </c>
      <c r="BC99" s="2">
        <v>148.5</v>
      </c>
      <c r="BD99" s="2">
        <v>110.1</v>
      </c>
      <c r="BE99" s="2">
        <v>151.4</v>
      </c>
      <c r="BF99" s="2">
        <v>193.1</v>
      </c>
      <c r="BG99" s="2">
        <v>142.9</v>
      </c>
      <c r="BH99" s="2">
        <v>134.80000000000001</v>
      </c>
      <c r="BI99" s="2">
        <v>104.1</v>
      </c>
      <c r="BJ99" s="2">
        <v>125.5</v>
      </c>
      <c r="BK99" s="2">
        <v>150.9</v>
      </c>
      <c r="BL99" s="2">
        <v>168.9</v>
      </c>
      <c r="BM99" s="2">
        <v>137.4</v>
      </c>
      <c r="BN99" s="2">
        <v>172.7</v>
      </c>
      <c r="BO99" s="2">
        <v>199.6</v>
      </c>
      <c r="BP99" s="2">
        <v>172.2</v>
      </c>
      <c r="BQ99" s="2">
        <v>165</v>
      </c>
      <c r="BR99" s="6">
        <v>187.8</v>
      </c>
      <c r="BS99" s="6">
        <v>154.4</v>
      </c>
      <c r="BT99" s="6">
        <v>121.7</v>
      </c>
      <c r="BU99" s="6">
        <v>124.9</v>
      </c>
      <c r="BV99" s="6"/>
      <c r="BW99" s="6"/>
      <c r="BX99" s="6"/>
      <c r="BY99" s="6"/>
      <c r="BZ99" s="6"/>
      <c r="CA99" s="6"/>
      <c r="CB99" s="6"/>
    </row>
    <row r="100" spans="1:80" s="19" customFormat="1" x14ac:dyDescent="0.25">
      <c r="A100" s="1" t="s">
        <v>8</v>
      </c>
      <c r="B100" s="2">
        <f t="shared" si="39"/>
        <v>119.96515151515155</v>
      </c>
      <c r="C100" s="2">
        <f t="shared" si="40"/>
        <v>129.8233333333333</v>
      </c>
      <c r="D100" s="4" t="s">
        <v>158</v>
      </c>
      <c r="E100" s="2">
        <v>105.8</v>
      </c>
      <c r="F100" s="2">
        <v>86.3</v>
      </c>
      <c r="G100" s="2">
        <v>118.9</v>
      </c>
      <c r="H100" s="2">
        <v>82</v>
      </c>
      <c r="I100" s="2">
        <v>132.6</v>
      </c>
      <c r="J100" s="2">
        <v>74.7</v>
      </c>
      <c r="K100" s="2">
        <v>112.8</v>
      </c>
      <c r="L100" s="2">
        <v>111.4</v>
      </c>
      <c r="M100" s="2" t="s">
        <v>15</v>
      </c>
      <c r="N100" s="2" t="s">
        <v>15</v>
      </c>
      <c r="O100" s="2">
        <v>119.4</v>
      </c>
      <c r="P100" s="2">
        <v>120.3</v>
      </c>
      <c r="Q100" s="2">
        <v>76.900000000000006</v>
      </c>
      <c r="R100" s="2">
        <v>127.4</v>
      </c>
      <c r="S100" s="2">
        <v>85.1</v>
      </c>
      <c r="T100" s="2">
        <v>116.8</v>
      </c>
      <c r="U100" s="2">
        <v>96.6</v>
      </c>
      <c r="V100" s="2">
        <v>108.8</v>
      </c>
      <c r="W100" s="2">
        <v>98.1</v>
      </c>
      <c r="X100" s="2">
        <v>97.9</v>
      </c>
      <c r="Y100" s="2">
        <v>84.8</v>
      </c>
      <c r="Z100" s="2">
        <v>90.8</v>
      </c>
      <c r="AA100" s="2">
        <v>104</v>
      </c>
      <c r="AB100" s="2">
        <v>96.3</v>
      </c>
      <c r="AC100" s="2">
        <v>97.3</v>
      </c>
      <c r="AD100" s="2">
        <v>143.80000000000001</v>
      </c>
      <c r="AE100" s="2">
        <v>99.8</v>
      </c>
      <c r="AF100" s="2">
        <v>161.30000000000001</v>
      </c>
      <c r="AG100" s="2">
        <v>89</v>
      </c>
      <c r="AH100" s="2">
        <v>115.5</v>
      </c>
      <c r="AI100" s="2">
        <v>102.9</v>
      </c>
      <c r="AJ100" s="2">
        <v>95.1</v>
      </c>
      <c r="AK100" s="2">
        <v>150.6</v>
      </c>
      <c r="AL100" s="2">
        <v>112</v>
      </c>
      <c r="AM100" s="2">
        <v>139.19999999999999</v>
      </c>
      <c r="AN100" s="2">
        <v>134.6</v>
      </c>
      <c r="AO100" s="2">
        <v>177.9</v>
      </c>
      <c r="AP100" s="2">
        <v>119.4</v>
      </c>
      <c r="AQ100" s="2">
        <v>140.80000000000001</v>
      </c>
      <c r="AR100" s="2">
        <v>145.19999999999999</v>
      </c>
      <c r="AS100" s="2">
        <v>151.69999999999999</v>
      </c>
      <c r="AT100" s="2">
        <v>107.5</v>
      </c>
      <c r="AU100" s="2">
        <v>108.3</v>
      </c>
      <c r="AV100" s="2">
        <v>98.2</v>
      </c>
      <c r="AW100" s="2">
        <v>134.1</v>
      </c>
      <c r="AX100" s="2">
        <v>130.6</v>
      </c>
      <c r="AY100" s="2">
        <v>145.1</v>
      </c>
      <c r="AZ100" s="2">
        <v>150.30000000000001</v>
      </c>
      <c r="BA100" s="2">
        <v>143.69999999999999</v>
      </c>
      <c r="BB100" s="2">
        <v>139.6</v>
      </c>
      <c r="BC100" s="2">
        <v>135.6</v>
      </c>
      <c r="BD100" s="2">
        <v>117.2</v>
      </c>
      <c r="BE100" s="2">
        <v>132.80000000000001</v>
      </c>
      <c r="BF100" s="2">
        <v>147.19999999999999</v>
      </c>
      <c r="BG100" s="2">
        <v>150.19999999999999</v>
      </c>
      <c r="BH100" s="2">
        <v>145</v>
      </c>
      <c r="BI100" s="2">
        <v>83.1</v>
      </c>
      <c r="BJ100" s="2">
        <v>94.6</v>
      </c>
      <c r="BK100" s="2">
        <v>110</v>
      </c>
      <c r="BL100" s="2">
        <v>152.19999999999999</v>
      </c>
      <c r="BM100" s="2">
        <v>136.19999999999999</v>
      </c>
      <c r="BN100" s="2">
        <v>127.8</v>
      </c>
      <c r="BO100" s="2">
        <v>139.5</v>
      </c>
      <c r="BP100" s="2">
        <v>170</v>
      </c>
      <c r="BQ100" s="2">
        <v>146.5</v>
      </c>
      <c r="BR100" s="6">
        <v>119.8</v>
      </c>
      <c r="BS100" s="6">
        <v>111.8</v>
      </c>
      <c r="BT100" s="6">
        <v>117</v>
      </c>
      <c r="BU100" s="6">
        <v>104.1</v>
      </c>
      <c r="BV100" s="6"/>
      <c r="BW100" s="6"/>
      <c r="BX100" s="6"/>
      <c r="BY100" s="6"/>
      <c r="BZ100" s="6"/>
      <c r="CA100" s="6"/>
      <c r="CB100" s="6"/>
    </row>
    <row r="101" spans="1:80" s="19" customFormat="1" x14ac:dyDescent="0.25">
      <c r="A101" s="1" t="s">
        <v>9</v>
      </c>
      <c r="B101" s="2">
        <f t="shared" si="39"/>
        <v>87.412121212121235</v>
      </c>
      <c r="C101" s="2">
        <f t="shared" si="40"/>
        <v>97.586666666666645</v>
      </c>
      <c r="D101" s="4" t="s">
        <v>182</v>
      </c>
      <c r="E101" s="2">
        <v>44.2</v>
      </c>
      <c r="F101" s="2">
        <v>101</v>
      </c>
      <c r="G101" s="2">
        <v>37.799999999999997</v>
      </c>
      <c r="H101" s="2">
        <v>88.2</v>
      </c>
      <c r="I101" s="2">
        <v>65</v>
      </c>
      <c r="J101" s="2">
        <v>94.5</v>
      </c>
      <c r="K101" s="2">
        <v>40.299999999999997</v>
      </c>
      <c r="L101" s="2">
        <v>80.8</v>
      </c>
      <c r="M101" s="2" t="s">
        <v>15</v>
      </c>
      <c r="N101" s="2" t="s">
        <v>15</v>
      </c>
      <c r="O101" s="2">
        <v>88.1</v>
      </c>
      <c r="P101" s="2">
        <v>66.400000000000006</v>
      </c>
      <c r="Q101" s="2">
        <v>76.2</v>
      </c>
      <c r="R101" s="2">
        <v>88</v>
      </c>
      <c r="S101" s="2">
        <v>31.1</v>
      </c>
      <c r="T101" s="2">
        <v>71</v>
      </c>
      <c r="U101" s="2">
        <v>66.599999999999994</v>
      </c>
      <c r="V101" s="2">
        <v>96.4</v>
      </c>
      <c r="W101" s="2">
        <v>65.900000000000006</v>
      </c>
      <c r="X101" s="2">
        <v>58.5</v>
      </c>
      <c r="Y101" s="2">
        <v>113.9</v>
      </c>
      <c r="Z101" s="2">
        <v>74.5</v>
      </c>
      <c r="AA101" s="2">
        <v>64.099999999999994</v>
      </c>
      <c r="AB101" s="2">
        <v>60.8</v>
      </c>
      <c r="AC101" s="2">
        <v>58.1</v>
      </c>
      <c r="AD101" s="2">
        <v>80.099999999999994</v>
      </c>
      <c r="AE101" s="2">
        <v>60.6</v>
      </c>
      <c r="AF101" s="2">
        <v>73.5</v>
      </c>
      <c r="AG101" s="2">
        <v>52.1</v>
      </c>
      <c r="AH101" s="2">
        <v>75.400000000000006</v>
      </c>
      <c r="AI101" s="2">
        <v>69.099999999999994</v>
      </c>
      <c r="AJ101" s="2">
        <v>92.6</v>
      </c>
      <c r="AK101" s="2">
        <v>133.80000000000001</v>
      </c>
      <c r="AL101" s="2">
        <v>91.1</v>
      </c>
      <c r="AM101" s="2">
        <v>102.1</v>
      </c>
      <c r="AN101" s="2">
        <v>70.900000000000006</v>
      </c>
      <c r="AO101" s="2">
        <v>74.3</v>
      </c>
      <c r="AP101" s="2">
        <v>79.5</v>
      </c>
      <c r="AQ101" s="2">
        <v>118.4</v>
      </c>
      <c r="AR101" s="2">
        <v>113.2</v>
      </c>
      <c r="AS101" s="2">
        <v>68.5</v>
      </c>
      <c r="AT101" s="2">
        <v>67.7</v>
      </c>
      <c r="AU101" s="2">
        <v>50.6</v>
      </c>
      <c r="AV101" s="2">
        <v>74.2</v>
      </c>
      <c r="AW101" s="2">
        <v>128.80000000000001</v>
      </c>
      <c r="AX101" s="2">
        <v>117.3</v>
      </c>
      <c r="AY101" s="2">
        <v>121.1</v>
      </c>
      <c r="AZ101" s="2">
        <v>119.8</v>
      </c>
      <c r="BA101" s="2">
        <v>98</v>
      </c>
      <c r="BB101" s="2">
        <v>93.7</v>
      </c>
      <c r="BC101" s="2">
        <v>127.3</v>
      </c>
      <c r="BD101" s="2">
        <v>150.9</v>
      </c>
      <c r="BE101" s="2">
        <v>77.8</v>
      </c>
      <c r="BF101" s="2">
        <v>116</v>
      </c>
      <c r="BG101" s="2">
        <v>101.2</v>
      </c>
      <c r="BH101" s="2">
        <v>95.2</v>
      </c>
      <c r="BI101" s="2">
        <v>76.599999999999994</v>
      </c>
      <c r="BJ101" s="2">
        <v>59.5</v>
      </c>
      <c r="BK101" s="2">
        <v>131.1</v>
      </c>
      <c r="BL101" s="2">
        <v>107.3</v>
      </c>
      <c r="BM101" s="2">
        <v>120.7</v>
      </c>
      <c r="BN101" s="2">
        <v>100.1</v>
      </c>
      <c r="BO101" s="2">
        <v>111.5</v>
      </c>
      <c r="BP101" s="2">
        <v>128.5</v>
      </c>
      <c r="BQ101" s="2">
        <v>121.8</v>
      </c>
      <c r="BR101" s="6">
        <v>96.1</v>
      </c>
      <c r="BS101" s="6">
        <v>121.3</v>
      </c>
      <c r="BT101" s="6">
        <v>68.5</v>
      </c>
      <c r="BU101" s="6">
        <v>88.5</v>
      </c>
      <c r="BV101" s="6"/>
      <c r="BW101" s="6"/>
      <c r="BX101" s="6"/>
      <c r="BY101" s="6"/>
      <c r="BZ101" s="6"/>
      <c r="CA101" s="6"/>
      <c r="CB101" s="6"/>
    </row>
    <row r="102" spans="1:80" s="19" customFormat="1" x14ac:dyDescent="0.25">
      <c r="A102" s="1" t="s">
        <v>10</v>
      </c>
      <c r="B102" s="2">
        <f t="shared" si="39"/>
        <v>31.171212121212125</v>
      </c>
      <c r="C102" s="2">
        <f t="shared" si="40"/>
        <v>41.506666666666675</v>
      </c>
      <c r="D102" s="4" t="s">
        <v>183</v>
      </c>
      <c r="E102" s="2">
        <v>3.8</v>
      </c>
      <c r="F102" s="2">
        <v>28.8</v>
      </c>
      <c r="G102" s="2">
        <v>17.7</v>
      </c>
      <c r="H102" s="2">
        <v>13.7</v>
      </c>
      <c r="I102" s="2">
        <v>33.4</v>
      </c>
      <c r="J102" s="2">
        <v>9.6</v>
      </c>
      <c r="K102" s="2">
        <v>5.0999999999999996</v>
      </c>
      <c r="L102" s="2">
        <v>4.9000000000000004</v>
      </c>
      <c r="M102" s="2" t="s">
        <v>15</v>
      </c>
      <c r="N102" s="2" t="s">
        <v>15</v>
      </c>
      <c r="O102" s="2">
        <v>11.2</v>
      </c>
      <c r="P102" s="2">
        <v>7.5</v>
      </c>
      <c r="Q102" s="2">
        <v>15.1</v>
      </c>
      <c r="R102" s="2">
        <v>24.5</v>
      </c>
      <c r="S102" s="2">
        <v>6.4</v>
      </c>
      <c r="T102" s="2">
        <v>16.899999999999999</v>
      </c>
      <c r="U102" s="2">
        <v>8.4</v>
      </c>
      <c r="V102" s="2">
        <v>28.1</v>
      </c>
      <c r="W102" s="2">
        <v>21.9</v>
      </c>
      <c r="X102" s="2">
        <v>18.2</v>
      </c>
      <c r="Y102" s="2">
        <v>21.6</v>
      </c>
      <c r="Z102" s="2">
        <v>8.5</v>
      </c>
      <c r="AA102" s="2">
        <v>20.5</v>
      </c>
      <c r="AB102" s="2">
        <v>0.8</v>
      </c>
      <c r="AC102" s="2">
        <v>23</v>
      </c>
      <c r="AD102" s="2">
        <v>9.1</v>
      </c>
      <c r="AE102" s="2">
        <v>26.5</v>
      </c>
      <c r="AF102" s="2">
        <v>37.200000000000003</v>
      </c>
      <c r="AG102" s="2">
        <v>24</v>
      </c>
      <c r="AH102" s="2">
        <v>17.2</v>
      </c>
      <c r="AI102" s="2">
        <v>50.6</v>
      </c>
      <c r="AJ102" s="2">
        <v>21.1</v>
      </c>
      <c r="AK102" s="2">
        <v>46.3</v>
      </c>
      <c r="AL102" s="2">
        <v>20.3</v>
      </c>
      <c r="AM102" s="2">
        <v>38.1</v>
      </c>
      <c r="AN102" s="2">
        <v>13.7</v>
      </c>
      <c r="AO102" s="2">
        <v>31.6</v>
      </c>
      <c r="AP102" s="2">
        <v>32.799999999999997</v>
      </c>
      <c r="AQ102" s="2">
        <v>32.1</v>
      </c>
      <c r="AR102" s="2">
        <v>53.9</v>
      </c>
      <c r="AS102" s="2">
        <v>34.6</v>
      </c>
      <c r="AT102" s="2">
        <v>15.9</v>
      </c>
      <c r="AU102" s="2">
        <v>3.4</v>
      </c>
      <c r="AV102" s="2">
        <v>37.5</v>
      </c>
      <c r="AW102" s="2">
        <v>80.2</v>
      </c>
      <c r="AX102" s="2">
        <v>54.5</v>
      </c>
      <c r="AY102" s="2">
        <v>91.6</v>
      </c>
      <c r="AZ102" s="2">
        <v>87.9</v>
      </c>
      <c r="BA102" s="2">
        <v>52.1</v>
      </c>
      <c r="BB102" s="2">
        <v>33.5</v>
      </c>
      <c r="BC102" s="2">
        <v>34.1</v>
      </c>
      <c r="BD102" s="2">
        <v>59.2</v>
      </c>
      <c r="BE102" s="2">
        <v>17.899999999999999</v>
      </c>
      <c r="BF102" s="2">
        <v>45.1</v>
      </c>
      <c r="BG102" s="2">
        <v>35.4</v>
      </c>
      <c r="BH102" s="2">
        <v>60.1</v>
      </c>
      <c r="BI102" s="2">
        <v>33.5</v>
      </c>
      <c r="BJ102" s="2">
        <v>3.4</v>
      </c>
      <c r="BK102" s="2">
        <v>68.900000000000006</v>
      </c>
      <c r="BL102" s="2">
        <v>55.9</v>
      </c>
      <c r="BM102" s="2">
        <v>26.3</v>
      </c>
      <c r="BN102" s="2">
        <v>64.2</v>
      </c>
      <c r="BO102" s="2">
        <v>47.1</v>
      </c>
      <c r="BP102" s="2">
        <v>61.8</v>
      </c>
      <c r="BQ102" s="2">
        <v>66.400000000000006</v>
      </c>
      <c r="BR102" s="6">
        <v>29.3</v>
      </c>
      <c r="BS102" s="6">
        <v>46.1</v>
      </c>
      <c r="BT102" s="6">
        <v>7.3</v>
      </c>
      <c r="BU102" s="6">
        <v>29.7</v>
      </c>
      <c r="BV102" s="6"/>
      <c r="BW102" s="6"/>
      <c r="BX102" s="6"/>
      <c r="BY102" s="6"/>
      <c r="BZ102" s="6"/>
      <c r="CA102" s="6"/>
      <c r="CB102" s="6"/>
    </row>
    <row r="103" spans="1:80" s="19" customFormat="1" ht="15.75" thickBot="1" x14ac:dyDescent="0.3">
      <c r="A103" s="1" t="s">
        <v>11</v>
      </c>
      <c r="B103" s="2">
        <f t="shared" si="39"/>
        <v>5.0333333333333332</v>
      </c>
      <c r="C103" s="2">
        <f t="shared" si="40"/>
        <v>8.2166666666666668</v>
      </c>
      <c r="D103" s="4" t="s">
        <v>184</v>
      </c>
      <c r="E103" s="2">
        <v>0</v>
      </c>
      <c r="F103" s="2">
        <v>0</v>
      </c>
      <c r="G103" s="2">
        <v>3.4</v>
      </c>
      <c r="H103" s="2">
        <v>0</v>
      </c>
      <c r="I103" s="2">
        <v>0.6</v>
      </c>
      <c r="J103" s="2">
        <v>0</v>
      </c>
      <c r="K103" s="2">
        <v>0</v>
      </c>
      <c r="L103" s="2">
        <v>0.7</v>
      </c>
      <c r="M103" s="2" t="s">
        <v>15</v>
      </c>
      <c r="N103" s="2" t="s">
        <v>15</v>
      </c>
      <c r="O103" s="2">
        <v>3.1</v>
      </c>
      <c r="P103" s="2">
        <v>2.7</v>
      </c>
      <c r="Q103" s="2">
        <v>1.2</v>
      </c>
      <c r="R103" s="2">
        <v>0</v>
      </c>
      <c r="S103" s="2">
        <v>0</v>
      </c>
      <c r="T103" s="2">
        <v>0</v>
      </c>
      <c r="U103" s="2">
        <v>0</v>
      </c>
      <c r="V103" s="2">
        <v>1</v>
      </c>
      <c r="W103" s="2">
        <v>0</v>
      </c>
      <c r="X103" s="2">
        <v>1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2.2000000000000002</v>
      </c>
      <c r="AE103" s="2">
        <v>3</v>
      </c>
      <c r="AF103" s="2">
        <v>0.2</v>
      </c>
      <c r="AG103" s="2">
        <v>2.4</v>
      </c>
      <c r="AH103" s="2">
        <v>0</v>
      </c>
      <c r="AI103" s="2">
        <v>1.2</v>
      </c>
      <c r="AJ103" s="2">
        <v>0</v>
      </c>
      <c r="AK103" s="2">
        <v>6.7</v>
      </c>
      <c r="AL103" s="2">
        <v>0.8</v>
      </c>
      <c r="AM103" s="2">
        <v>6.3</v>
      </c>
      <c r="AN103" s="2">
        <v>1.2</v>
      </c>
      <c r="AO103" s="2">
        <v>7</v>
      </c>
      <c r="AP103" s="2">
        <v>1</v>
      </c>
      <c r="AQ103" s="2">
        <v>5.7</v>
      </c>
      <c r="AR103" s="2">
        <v>15</v>
      </c>
      <c r="AS103" s="2">
        <v>3.4</v>
      </c>
      <c r="AT103" s="2">
        <v>1.8</v>
      </c>
      <c r="AU103" s="2">
        <v>0</v>
      </c>
      <c r="AV103" s="2">
        <v>5.2</v>
      </c>
      <c r="AW103" s="2">
        <v>8.3000000000000007</v>
      </c>
      <c r="AX103" s="2">
        <v>18.399999999999999</v>
      </c>
      <c r="AY103" s="2">
        <v>28.4</v>
      </c>
      <c r="AZ103" s="2">
        <v>4.7</v>
      </c>
      <c r="BA103" s="2">
        <v>0.3</v>
      </c>
      <c r="BB103" s="2">
        <v>14.4</v>
      </c>
      <c r="BC103" s="2">
        <v>16</v>
      </c>
      <c r="BD103" s="2">
        <v>18.7</v>
      </c>
      <c r="BE103" s="2">
        <v>4.9000000000000004</v>
      </c>
      <c r="BF103" s="2">
        <v>0</v>
      </c>
      <c r="BG103" s="2">
        <v>2.5</v>
      </c>
      <c r="BH103" s="2">
        <v>1.4</v>
      </c>
      <c r="BI103" s="2">
        <v>0.8</v>
      </c>
      <c r="BJ103" s="2">
        <v>0</v>
      </c>
      <c r="BK103" s="2">
        <v>39.9</v>
      </c>
      <c r="BL103" s="2">
        <v>32.5</v>
      </c>
      <c r="BM103" s="2">
        <v>5.4</v>
      </c>
      <c r="BN103" s="2">
        <v>3.5</v>
      </c>
      <c r="BO103" s="2">
        <v>13.6</v>
      </c>
      <c r="BP103" s="2">
        <v>3.1</v>
      </c>
      <c r="BQ103" s="2">
        <v>24.8</v>
      </c>
      <c r="BR103" s="6">
        <v>9.1999999999999993</v>
      </c>
      <c r="BS103" s="6">
        <v>1.2</v>
      </c>
      <c r="BT103" s="6">
        <v>3.4</v>
      </c>
      <c r="BU103" s="6"/>
      <c r="BV103" s="6"/>
      <c r="BW103" s="6"/>
      <c r="BX103" s="6"/>
      <c r="BY103" s="6"/>
      <c r="BZ103" s="6"/>
      <c r="CA103" s="6"/>
      <c r="CB103" s="6"/>
    </row>
    <row r="104" spans="1:80" s="42" customFormat="1" ht="15.75" thickBot="1" x14ac:dyDescent="0.3">
      <c r="A104" s="29" t="s">
        <v>18</v>
      </c>
      <c r="B104" s="30">
        <f t="shared" si="39"/>
        <v>585.12575757575758</v>
      </c>
      <c r="C104" s="30">
        <f t="shared" si="40"/>
        <v>653.9233333333334</v>
      </c>
      <c r="D104" s="31" t="s">
        <v>185</v>
      </c>
      <c r="E104" s="30">
        <f>SUM(E92:E103)</f>
        <v>416.7</v>
      </c>
      <c r="F104" s="30">
        <f t="shared" ref="F104:BU104" si="41">SUM(F92:F103)</f>
        <v>532</v>
      </c>
      <c r="G104" s="30">
        <f t="shared" si="41"/>
        <v>510.9</v>
      </c>
      <c r="H104" s="30">
        <f t="shared" si="41"/>
        <v>379.2</v>
      </c>
      <c r="I104" s="30">
        <f t="shared" si="41"/>
        <v>600.1</v>
      </c>
      <c r="J104" s="30">
        <f t="shared" si="41"/>
        <v>421.3</v>
      </c>
      <c r="K104" s="30">
        <f t="shared" si="41"/>
        <v>422.40000000000009</v>
      </c>
      <c r="L104" s="30">
        <f t="shared" si="41"/>
        <v>451.19999999999993</v>
      </c>
      <c r="M104" s="30" t="s">
        <v>15</v>
      </c>
      <c r="N104" s="30" t="s">
        <v>15</v>
      </c>
      <c r="O104" s="30">
        <f t="shared" si="41"/>
        <v>692.30000000000007</v>
      </c>
      <c r="P104" s="30">
        <f t="shared" si="41"/>
        <v>508.09999999999997</v>
      </c>
      <c r="Q104" s="30">
        <f t="shared" si="41"/>
        <v>432</v>
      </c>
      <c r="R104" s="30">
        <f t="shared" si="41"/>
        <v>580.9</v>
      </c>
      <c r="S104" s="30">
        <f t="shared" si="41"/>
        <v>425.5</v>
      </c>
      <c r="T104" s="30">
        <f t="shared" si="41"/>
        <v>541.6</v>
      </c>
      <c r="U104" s="30">
        <f t="shared" si="41"/>
        <v>486</v>
      </c>
      <c r="V104" s="30">
        <f t="shared" si="41"/>
        <v>484.1</v>
      </c>
      <c r="W104" s="30">
        <f t="shared" si="41"/>
        <v>485.4</v>
      </c>
      <c r="X104" s="30">
        <f t="shared" si="41"/>
        <v>481.8</v>
      </c>
      <c r="Y104" s="30">
        <f t="shared" si="41"/>
        <v>418.6</v>
      </c>
      <c r="Z104" s="30">
        <f t="shared" si="41"/>
        <v>341.2</v>
      </c>
      <c r="AA104" s="30">
        <f t="shared" si="41"/>
        <v>432.9</v>
      </c>
      <c r="AB104" s="30">
        <f t="shared" si="41"/>
        <v>407.2</v>
      </c>
      <c r="AC104" s="30">
        <f t="shared" si="41"/>
        <v>450.8</v>
      </c>
      <c r="AD104" s="30">
        <f t="shared" si="41"/>
        <v>555.20000000000005</v>
      </c>
      <c r="AE104" s="30">
        <f t="shared" si="41"/>
        <v>366.1</v>
      </c>
      <c r="AF104" s="30">
        <f t="shared" si="41"/>
        <v>507.8</v>
      </c>
      <c r="AG104" s="30">
        <f t="shared" si="41"/>
        <v>394.3</v>
      </c>
      <c r="AH104" s="30">
        <f t="shared" si="41"/>
        <v>530.30000000000007</v>
      </c>
      <c r="AI104" s="30">
        <f t="shared" si="41"/>
        <v>487.40000000000003</v>
      </c>
      <c r="AJ104" s="30">
        <f t="shared" si="41"/>
        <v>480.80000000000007</v>
      </c>
      <c r="AK104" s="30">
        <f t="shared" si="41"/>
        <v>633.79999999999995</v>
      </c>
      <c r="AL104" s="30">
        <f t="shared" si="41"/>
        <v>514.39999999999986</v>
      </c>
      <c r="AM104" s="30">
        <f t="shared" si="41"/>
        <v>645.19999999999993</v>
      </c>
      <c r="AN104" s="30">
        <f t="shared" si="41"/>
        <v>470.9</v>
      </c>
      <c r="AO104" s="30">
        <f t="shared" si="41"/>
        <v>678.8</v>
      </c>
      <c r="AP104" s="30">
        <f t="shared" si="41"/>
        <v>566.19999999999993</v>
      </c>
      <c r="AQ104" s="30">
        <f t="shared" si="41"/>
        <v>726.40000000000009</v>
      </c>
      <c r="AR104" s="30">
        <f t="shared" si="41"/>
        <v>812</v>
      </c>
      <c r="AS104" s="30">
        <f t="shared" si="41"/>
        <v>549.29999999999995</v>
      </c>
      <c r="AT104" s="30">
        <f t="shared" si="41"/>
        <v>497.4</v>
      </c>
      <c r="AU104" s="30">
        <f t="shared" si="41"/>
        <v>467.40000000000003</v>
      </c>
      <c r="AV104" s="30">
        <f t="shared" si="41"/>
        <v>547.20000000000005</v>
      </c>
      <c r="AW104" s="30">
        <f t="shared" si="41"/>
        <v>857.40000000000009</v>
      </c>
      <c r="AX104" s="30">
        <f t="shared" si="41"/>
        <v>756.09999999999991</v>
      </c>
      <c r="AY104" s="30">
        <f t="shared" si="41"/>
        <v>891.1</v>
      </c>
      <c r="AZ104" s="30">
        <f t="shared" si="41"/>
        <v>873.6</v>
      </c>
      <c r="BA104" s="30">
        <f t="shared" si="41"/>
        <v>760.19999999999993</v>
      </c>
      <c r="BB104" s="30">
        <f t="shared" si="41"/>
        <v>658.30000000000007</v>
      </c>
      <c r="BC104" s="30">
        <f t="shared" si="41"/>
        <v>744.8</v>
      </c>
      <c r="BD104" s="30">
        <f t="shared" si="41"/>
        <v>677.1</v>
      </c>
      <c r="BE104" s="30">
        <f t="shared" si="41"/>
        <v>636.59999999999991</v>
      </c>
      <c r="BF104" s="30">
        <f t="shared" si="41"/>
        <v>752.19999999999993</v>
      </c>
      <c r="BG104" s="30">
        <f t="shared" si="41"/>
        <v>653.30000000000007</v>
      </c>
      <c r="BH104" s="30">
        <f t="shared" si="41"/>
        <v>620.6</v>
      </c>
      <c r="BI104" s="30">
        <f t="shared" si="41"/>
        <v>522.4</v>
      </c>
      <c r="BJ104" s="30">
        <f t="shared" si="41"/>
        <v>541.69999999999993</v>
      </c>
      <c r="BK104" s="30">
        <f t="shared" si="41"/>
        <v>742.8</v>
      </c>
      <c r="BL104" s="30">
        <f t="shared" si="41"/>
        <v>852.29999999999984</v>
      </c>
      <c r="BM104" s="30">
        <f t="shared" si="41"/>
        <v>718.79999999999984</v>
      </c>
      <c r="BN104" s="30">
        <f t="shared" si="41"/>
        <v>791.5</v>
      </c>
      <c r="BO104" s="30">
        <f t="shared" si="41"/>
        <v>790.2</v>
      </c>
      <c r="BP104" s="30">
        <f t="shared" si="41"/>
        <v>831.19999999999993</v>
      </c>
      <c r="BQ104" s="30">
        <f t="shared" si="41"/>
        <v>777.09999999999991</v>
      </c>
      <c r="BR104" s="30">
        <f t="shared" si="41"/>
        <v>673.8</v>
      </c>
      <c r="BS104" s="30">
        <f t="shared" si="41"/>
        <v>725.3</v>
      </c>
      <c r="BT104" s="30">
        <f t="shared" si="41"/>
        <v>436.8</v>
      </c>
      <c r="BU104" s="30">
        <f t="shared" si="41"/>
        <v>523.70000000000005</v>
      </c>
      <c r="BV104" s="51"/>
      <c r="BW104" s="51"/>
      <c r="BX104" s="51"/>
      <c r="BY104" s="51"/>
      <c r="BZ104" s="51"/>
      <c r="CA104" s="51"/>
      <c r="CB104" s="51"/>
    </row>
    <row r="105" spans="1:80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80" s="29" customFormat="1" ht="30" customHeight="1" thickBot="1" x14ac:dyDescent="0.3">
      <c r="A106" s="38" t="s">
        <v>29</v>
      </c>
      <c r="B106" s="28" t="s">
        <v>166</v>
      </c>
      <c r="C106" s="28" t="s">
        <v>13</v>
      </c>
      <c r="D106" s="28" t="s">
        <v>17</v>
      </c>
      <c r="E106" s="29">
        <v>1951</v>
      </c>
      <c r="F106" s="29">
        <v>1952</v>
      </c>
      <c r="G106" s="29">
        <v>1953</v>
      </c>
      <c r="H106" s="29">
        <v>1954</v>
      </c>
      <c r="I106" s="29">
        <v>1955</v>
      </c>
      <c r="J106" s="29">
        <v>1956</v>
      </c>
      <c r="K106" s="29">
        <v>1957</v>
      </c>
      <c r="L106" s="29">
        <v>1958</v>
      </c>
      <c r="M106" s="29">
        <v>1959</v>
      </c>
      <c r="N106" s="29">
        <v>1960</v>
      </c>
      <c r="O106" s="29">
        <v>1961</v>
      </c>
      <c r="P106" s="29">
        <v>1962</v>
      </c>
      <c r="Q106" s="29">
        <v>1963</v>
      </c>
      <c r="R106" s="29">
        <v>1964</v>
      </c>
      <c r="S106" s="29">
        <v>1965</v>
      </c>
      <c r="T106" s="29">
        <v>1966</v>
      </c>
      <c r="U106" s="29">
        <v>1967</v>
      </c>
      <c r="V106" s="29">
        <v>1968</v>
      </c>
      <c r="W106" s="29">
        <v>1969</v>
      </c>
      <c r="X106" s="29">
        <v>1970</v>
      </c>
      <c r="Y106" s="29">
        <v>1971</v>
      </c>
      <c r="Z106" s="29">
        <v>1972</v>
      </c>
      <c r="AA106" s="29">
        <v>1973</v>
      </c>
      <c r="AB106" s="29">
        <v>1974</v>
      </c>
      <c r="AC106" s="29">
        <v>1975</v>
      </c>
      <c r="AD106" s="29">
        <v>1976</v>
      </c>
      <c r="AE106" s="29">
        <v>1977</v>
      </c>
      <c r="AF106" s="29">
        <v>1978</v>
      </c>
      <c r="AG106" s="29">
        <v>1979</v>
      </c>
      <c r="AH106" s="29">
        <v>1980</v>
      </c>
      <c r="AI106" s="29">
        <v>1981</v>
      </c>
      <c r="AJ106" s="29">
        <v>1982</v>
      </c>
      <c r="AK106" s="29">
        <v>1983</v>
      </c>
      <c r="AL106" s="29">
        <v>1984</v>
      </c>
      <c r="AM106" s="29">
        <v>1985</v>
      </c>
      <c r="AN106" s="29">
        <v>1986</v>
      </c>
      <c r="AO106" s="29">
        <v>1987</v>
      </c>
      <c r="AP106" s="29">
        <v>1988</v>
      </c>
      <c r="AQ106" s="29">
        <v>1989</v>
      </c>
      <c r="AR106" s="29">
        <v>1990</v>
      </c>
      <c r="AS106" s="29">
        <v>1991</v>
      </c>
      <c r="AT106" s="29">
        <v>1992</v>
      </c>
      <c r="AU106" s="29">
        <v>1993</v>
      </c>
      <c r="AV106" s="29">
        <v>1994</v>
      </c>
      <c r="AW106" s="29">
        <v>1995</v>
      </c>
      <c r="AX106" s="29">
        <v>1996</v>
      </c>
      <c r="AY106" s="29">
        <v>1997</v>
      </c>
      <c r="AZ106" s="29">
        <v>1998</v>
      </c>
      <c r="BA106" s="29">
        <v>1999</v>
      </c>
      <c r="BB106" s="29">
        <v>2000</v>
      </c>
      <c r="BC106" s="29">
        <v>2001</v>
      </c>
      <c r="BD106" s="29">
        <v>2002</v>
      </c>
      <c r="BE106" s="29">
        <v>2003</v>
      </c>
      <c r="BF106" s="29">
        <v>2004</v>
      </c>
      <c r="BG106" s="29">
        <v>2005</v>
      </c>
      <c r="BH106" s="29">
        <v>2006</v>
      </c>
      <c r="BI106" s="29">
        <v>2007</v>
      </c>
      <c r="BJ106" s="29">
        <v>2008</v>
      </c>
      <c r="BK106" s="29">
        <v>2009</v>
      </c>
      <c r="BL106" s="29">
        <v>2010</v>
      </c>
      <c r="BM106" s="29">
        <v>2011</v>
      </c>
      <c r="BN106" s="29">
        <v>2012</v>
      </c>
      <c r="BO106" s="29">
        <v>2013</v>
      </c>
      <c r="BP106" s="29">
        <v>2014</v>
      </c>
      <c r="BQ106" s="29">
        <v>2015</v>
      </c>
      <c r="BR106" s="29">
        <v>2016</v>
      </c>
      <c r="BS106" s="29">
        <v>2017</v>
      </c>
      <c r="BT106" s="29">
        <v>2018</v>
      </c>
      <c r="BU106" s="29">
        <v>2019</v>
      </c>
    </row>
    <row r="107" spans="1:80" s="3" customFormat="1" x14ac:dyDescent="0.25">
      <c r="A107" s="2" t="s">
        <v>0</v>
      </c>
      <c r="B107" s="2">
        <f>AVERAGE(E107:BT107)</f>
        <v>11.746969696969698</v>
      </c>
      <c r="C107" s="2">
        <f>AVERAGE(AI107:BL107)</f>
        <v>12.253333333333332</v>
      </c>
      <c r="D107" s="4" t="s">
        <v>76</v>
      </c>
      <c r="E107" s="2">
        <v>10.5</v>
      </c>
      <c r="F107" s="2">
        <v>9.9</v>
      </c>
      <c r="G107" s="2">
        <v>11.4</v>
      </c>
      <c r="H107" s="2">
        <v>9</v>
      </c>
      <c r="I107" s="2">
        <v>11.4</v>
      </c>
      <c r="J107" s="2">
        <v>11.6</v>
      </c>
      <c r="K107" s="2">
        <v>8.6</v>
      </c>
      <c r="L107" s="2">
        <v>8.6999999999999993</v>
      </c>
      <c r="M107" s="2" t="s">
        <v>15</v>
      </c>
      <c r="N107" s="2" t="s">
        <v>15</v>
      </c>
      <c r="O107" s="2">
        <v>11</v>
      </c>
      <c r="P107" s="2">
        <v>11.5</v>
      </c>
      <c r="Q107" s="2">
        <v>11</v>
      </c>
      <c r="R107" s="2">
        <v>11.4</v>
      </c>
      <c r="S107" s="2">
        <v>9.8000000000000007</v>
      </c>
      <c r="T107" s="2">
        <v>10.4</v>
      </c>
      <c r="U107" s="2">
        <v>10.199999999999999</v>
      </c>
      <c r="V107" s="2">
        <v>10.9</v>
      </c>
      <c r="W107" s="2">
        <v>10</v>
      </c>
      <c r="X107" s="2">
        <v>12</v>
      </c>
      <c r="Y107" s="2">
        <v>10.3</v>
      </c>
      <c r="Z107" s="2">
        <v>11</v>
      </c>
      <c r="AA107" s="2">
        <v>9.9</v>
      </c>
      <c r="AB107" s="2">
        <v>12.2</v>
      </c>
      <c r="AC107" s="2">
        <v>11.8</v>
      </c>
      <c r="AD107" s="2">
        <v>10.4</v>
      </c>
      <c r="AE107" s="2">
        <v>12.6</v>
      </c>
      <c r="AF107" s="2">
        <v>11.4</v>
      </c>
      <c r="AG107" s="2">
        <v>10.4</v>
      </c>
      <c r="AH107" s="2">
        <v>11</v>
      </c>
      <c r="AI107" s="2">
        <v>12.8</v>
      </c>
      <c r="AJ107" s="2">
        <v>13</v>
      </c>
      <c r="AK107" s="2">
        <v>13</v>
      </c>
      <c r="AL107" s="2">
        <v>13.2</v>
      </c>
      <c r="AM107" s="2">
        <v>11</v>
      </c>
      <c r="AN107" s="2">
        <v>12.6</v>
      </c>
      <c r="AO107" s="2">
        <v>10.4</v>
      </c>
      <c r="AP107" s="2">
        <v>11.8</v>
      </c>
      <c r="AQ107" s="2">
        <v>10.199999999999999</v>
      </c>
      <c r="AR107" s="2">
        <v>11.8</v>
      </c>
      <c r="AS107" s="2">
        <v>12</v>
      </c>
      <c r="AT107" s="2">
        <v>12.4</v>
      </c>
      <c r="AU107" s="2">
        <v>11.4</v>
      </c>
      <c r="AV107" s="2">
        <v>11</v>
      </c>
      <c r="AW107" s="2">
        <v>11.4</v>
      </c>
      <c r="AX107" s="2">
        <v>13.6</v>
      </c>
      <c r="AY107" s="2">
        <v>13</v>
      </c>
      <c r="AZ107" s="2">
        <v>14.3</v>
      </c>
      <c r="BA107" s="2">
        <v>12.2</v>
      </c>
      <c r="BB107" s="2">
        <v>11.2</v>
      </c>
      <c r="BC107" s="2">
        <v>13.9</v>
      </c>
      <c r="BD107" s="2">
        <v>12.5</v>
      </c>
      <c r="BE107" s="2">
        <v>10.9</v>
      </c>
      <c r="BF107" s="2">
        <v>13</v>
      </c>
      <c r="BG107" s="2">
        <v>12</v>
      </c>
      <c r="BH107" s="2">
        <v>12.3</v>
      </c>
      <c r="BI107" s="2">
        <v>12</v>
      </c>
      <c r="BJ107" s="2">
        <v>13.5</v>
      </c>
      <c r="BK107" s="2">
        <v>12</v>
      </c>
      <c r="BL107" s="2">
        <v>13.2</v>
      </c>
      <c r="BM107" s="2">
        <v>13.7</v>
      </c>
      <c r="BN107" s="2">
        <v>13.1</v>
      </c>
      <c r="BO107" s="2">
        <v>13.9</v>
      </c>
      <c r="BP107" s="2">
        <v>12.6</v>
      </c>
      <c r="BQ107" s="2">
        <v>15.4</v>
      </c>
      <c r="BR107" s="6">
        <v>15.2</v>
      </c>
      <c r="BS107" s="6">
        <v>12.5</v>
      </c>
      <c r="BT107" s="6">
        <v>11</v>
      </c>
      <c r="BU107" s="6">
        <v>13.2</v>
      </c>
      <c r="BV107" s="6"/>
      <c r="BW107" s="6"/>
      <c r="BX107" s="6"/>
      <c r="BY107" s="6"/>
      <c r="BZ107" s="6"/>
      <c r="CA107" s="6"/>
    </row>
    <row r="108" spans="1:80" s="3" customFormat="1" x14ac:dyDescent="0.25">
      <c r="A108" s="2" t="s">
        <v>1</v>
      </c>
      <c r="B108" s="2">
        <f t="shared" ref="B108:B119" si="42">AVERAGE(E108:BT108)</f>
        <v>11.736363636363635</v>
      </c>
      <c r="C108" s="2">
        <f t="shared" ref="C108:C119" si="43">AVERAGE(AI108:BL108)</f>
        <v>12.360000000000003</v>
      </c>
      <c r="D108" s="4" t="s">
        <v>80</v>
      </c>
      <c r="E108" s="2">
        <v>9.4</v>
      </c>
      <c r="F108" s="2">
        <v>9.6</v>
      </c>
      <c r="G108" s="2">
        <v>11</v>
      </c>
      <c r="H108" s="2">
        <v>7.5</v>
      </c>
      <c r="I108" s="2">
        <v>11.6</v>
      </c>
      <c r="J108" s="2">
        <v>11.8</v>
      </c>
      <c r="K108" s="2">
        <v>8.6</v>
      </c>
      <c r="L108" s="2">
        <v>10.8</v>
      </c>
      <c r="M108" s="2" t="s">
        <v>15</v>
      </c>
      <c r="N108" s="2" t="s">
        <v>15</v>
      </c>
      <c r="O108" s="2">
        <v>10.4</v>
      </c>
      <c r="P108" s="2">
        <v>10</v>
      </c>
      <c r="Q108" s="2">
        <v>11.8</v>
      </c>
      <c r="R108" s="2">
        <v>10.3</v>
      </c>
      <c r="S108" s="2">
        <v>9.1999999999999993</v>
      </c>
      <c r="T108" s="2">
        <v>11.4</v>
      </c>
      <c r="U108" s="2">
        <v>10.5</v>
      </c>
      <c r="V108" s="2">
        <v>11.4</v>
      </c>
      <c r="W108" s="2">
        <v>12</v>
      </c>
      <c r="X108" s="2">
        <v>12.2</v>
      </c>
      <c r="Y108" s="2">
        <v>11.2</v>
      </c>
      <c r="Z108" s="2">
        <v>10.199999999999999</v>
      </c>
      <c r="AA108" s="2">
        <v>13</v>
      </c>
      <c r="AB108" s="2">
        <v>12.2</v>
      </c>
      <c r="AC108" s="2">
        <v>11.8</v>
      </c>
      <c r="AD108" s="2">
        <v>12.6</v>
      </c>
      <c r="AE108" s="2">
        <v>11</v>
      </c>
      <c r="AF108" s="2">
        <v>12.4</v>
      </c>
      <c r="AG108" s="2">
        <v>13.6</v>
      </c>
      <c r="AH108" s="2">
        <v>12</v>
      </c>
      <c r="AI108" s="2">
        <v>10</v>
      </c>
      <c r="AJ108" s="2">
        <v>12</v>
      </c>
      <c r="AK108" s="2">
        <v>11</v>
      </c>
      <c r="AL108" s="2">
        <v>10</v>
      </c>
      <c r="AM108" s="2">
        <v>11</v>
      </c>
      <c r="AN108" s="2">
        <v>10</v>
      </c>
      <c r="AO108" s="2">
        <v>13</v>
      </c>
      <c r="AP108" s="2">
        <v>11</v>
      </c>
      <c r="AQ108" s="2">
        <v>12.4</v>
      </c>
      <c r="AR108" s="2">
        <v>14</v>
      </c>
      <c r="AS108" s="2">
        <v>11.5</v>
      </c>
      <c r="AT108" s="2">
        <v>10.6</v>
      </c>
      <c r="AU108" s="2">
        <v>12</v>
      </c>
      <c r="AV108" s="2">
        <v>9.4</v>
      </c>
      <c r="AW108" s="2">
        <v>13</v>
      </c>
      <c r="AX108" s="2">
        <v>13.4</v>
      </c>
      <c r="AY108" s="2">
        <v>15</v>
      </c>
      <c r="AZ108" s="2">
        <v>16</v>
      </c>
      <c r="BA108" s="2">
        <v>13.9</v>
      </c>
      <c r="BB108" s="2">
        <v>15</v>
      </c>
      <c r="BC108" s="2">
        <v>11.9</v>
      </c>
      <c r="BD108" s="2">
        <v>13.2</v>
      </c>
      <c r="BE108" s="2">
        <v>12.8</v>
      </c>
      <c r="BF108" s="2">
        <v>13</v>
      </c>
      <c r="BG108" s="2">
        <v>11.3</v>
      </c>
      <c r="BH108" s="2">
        <v>12.3</v>
      </c>
      <c r="BI108" s="2">
        <v>13.1</v>
      </c>
      <c r="BJ108" s="2">
        <v>13.3</v>
      </c>
      <c r="BK108" s="2">
        <v>11</v>
      </c>
      <c r="BL108" s="2">
        <v>14.7</v>
      </c>
      <c r="BM108" s="2">
        <v>13</v>
      </c>
      <c r="BN108" s="2">
        <v>11.8</v>
      </c>
      <c r="BO108" s="2">
        <v>13.7</v>
      </c>
      <c r="BP108" s="2">
        <v>10.4</v>
      </c>
      <c r="BQ108" s="2">
        <v>12.4</v>
      </c>
      <c r="BR108" s="6">
        <v>9.6999999999999993</v>
      </c>
      <c r="BS108" s="6">
        <v>12.7</v>
      </c>
      <c r="BT108" s="6">
        <v>10.6</v>
      </c>
      <c r="BU108" s="6">
        <v>13.8</v>
      </c>
      <c r="BV108" s="6"/>
      <c r="BW108" s="6"/>
      <c r="BX108" s="6"/>
      <c r="BY108" s="6"/>
      <c r="BZ108" s="6"/>
      <c r="CA108" s="6"/>
    </row>
    <row r="109" spans="1:80" s="3" customFormat="1" x14ac:dyDescent="0.25">
      <c r="A109" s="2" t="s">
        <v>2</v>
      </c>
      <c r="B109" s="2">
        <f t="shared" si="42"/>
        <v>12.203030303030305</v>
      </c>
      <c r="C109" s="2">
        <f t="shared" si="43"/>
        <v>13.043333333333335</v>
      </c>
      <c r="D109" s="4" t="s">
        <v>74</v>
      </c>
      <c r="E109" s="2">
        <v>10.4</v>
      </c>
      <c r="F109" s="2">
        <v>9</v>
      </c>
      <c r="G109" s="2">
        <v>9.8000000000000007</v>
      </c>
      <c r="H109" s="2">
        <v>6.5</v>
      </c>
      <c r="I109" s="2">
        <v>8.6</v>
      </c>
      <c r="J109" s="2">
        <v>9</v>
      </c>
      <c r="K109" s="2">
        <v>9.8000000000000007</v>
      </c>
      <c r="L109" s="2">
        <v>10.6</v>
      </c>
      <c r="M109" s="2" t="s">
        <v>15</v>
      </c>
      <c r="N109" s="2" t="s">
        <v>15</v>
      </c>
      <c r="O109" s="2">
        <v>10.6</v>
      </c>
      <c r="P109" s="2">
        <v>12</v>
      </c>
      <c r="Q109" s="2">
        <v>11</v>
      </c>
      <c r="R109" s="2">
        <v>10.7</v>
      </c>
      <c r="S109" s="2">
        <v>10.6</v>
      </c>
      <c r="T109" s="2">
        <v>11</v>
      </c>
      <c r="U109" s="2">
        <v>14.3</v>
      </c>
      <c r="V109" s="2">
        <v>9.5</v>
      </c>
      <c r="W109" s="2">
        <v>13</v>
      </c>
      <c r="X109" s="2">
        <v>12</v>
      </c>
      <c r="Y109" s="2">
        <v>12.8</v>
      </c>
      <c r="Z109" s="2">
        <v>10</v>
      </c>
      <c r="AA109" s="2">
        <v>11</v>
      </c>
      <c r="AB109" s="2">
        <v>12.4</v>
      </c>
      <c r="AC109" s="2">
        <v>12</v>
      </c>
      <c r="AD109" s="2">
        <v>11.8</v>
      </c>
      <c r="AE109" s="2">
        <v>13.2</v>
      </c>
      <c r="AF109" s="2">
        <v>13.4</v>
      </c>
      <c r="AG109" s="2">
        <v>12</v>
      </c>
      <c r="AH109" s="2">
        <v>10</v>
      </c>
      <c r="AI109" s="2">
        <v>12.4</v>
      </c>
      <c r="AJ109" s="2">
        <v>12.6</v>
      </c>
      <c r="AK109" s="2">
        <v>14</v>
      </c>
      <c r="AL109" s="2">
        <v>11.8</v>
      </c>
      <c r="AM109" s="2">
        <v>12.6</v>
      </c>
      <c r="AN109" s="2">
        <v>11</v>
      </c>
      <c r="AO109" s="2">
        <v>13.6</v>
      </c>
      <c r="AP109" s="2">
        <v>10.5</v>
      </c>
      <c r="AQ109" s="2">
        <v>14.5</v>
      </c>
      <c r="AR109" s="2">
        <v>12.4</v>
      </c>
      <c r="AS109" s="2">
        <v>11.8</v>
      </c>
      <c r="AT109" s="2">
        <v>13.5</v>
      </c>
      <c r="AU109" s="2">
        <v>10.5</v>
      </c>
      <c r="AV109" s="2">
        <v>12.8</v>
      </c>
      <c r="AW109" s="2">
        <v>12</v>
      </c>
      <c r="AX109" s="2">
        <v>12</v>
      </c>
      <c r="AY109" s="2">
        <v>14</v>
      </c>
      <c r="AZ109" s="2">
        <v>15.4</v>
      </c>
      <c r="BA109" s="2">
        <v>14.2</v>
      </c>
      <c r="BB109" s="2">
        <v>14</v>
      </c>
      <c r="BC109" s="2">
        <v>15.4</v>
      </c>
      <c r="BD109" s="2">
        <v>13.1</v>
      </c>
      <c r="BE109" s="2">
        <v>13.6</v>
      </c>
      <c r="BF109" s="2">
        <v>12.9</v>
      </c>
      <c r="BG109" s="2">
        <v>12.1</v>
      </c>
      <c r="BH109" s="2">
        <v>13.1</v>
      </c>
      <c r="BI109" s="2">
        <v>12.8</v>
      </c>
      <c r="BJ109" s="2">
        <v>15</v>
      </c>
      <c r="BK109" s="2">
        <v>12.3</v>
      </c>
      <c r="BL109" s="2">
        <v>15.4</v>
      </c>
      <c r="BM109" s="2">
        <v>10.1</v>
      </c>
      <c r="BN109" s="2">
        <v>13.7</v>
      </c>
      <c r="BO109" s="2">
        <v>14.6</v>
      </c>
      <c r="BP109" s="2">
        <v>13.7</v>
      </c>
      <c r="BQ109" s="2">
        <v>13.7</v>
      </c>
      <c r="BR109" s="6">
        <v>14</v>
      </c>
      <c r="BS109" s="6">
        <v>12.8</v>
      </c>
      <c r="BT109" s="6">
        <v>14.5</v>
      </c>
      <c r="BU109" s="6">
        <v>13.1</v>
      </c>
      <c r="BV109" s="6"/>
      <c r="BW109" s="6"/>
      <c r="BX109" s="6"/>
      <c r="BY109" s="6"/>
      <c r="BZ109" s="6"/>
      <c r="CA109" s="6"/>
    </row>
    <row r="110" spans="1:80" s="3" customFormat="1" x14ac:dyDescent="0.25">
      <c r="A110" s="2" t="s">
        <v>3</v>
      </c>
      <c r="B110" s="2">
        <f t="shared" si="42"/>
        <v>13.08939393939394</v>
      </c>
      <c r="C110" s="2">
        <f t="shared" si="43"/>
        <v>13.856666666666666</v>
      </c>
      <c r="D110" s="4" t="s">
        <v>74</v>
      </c>
      <c r="E110" s="2">
        <v>11</v>
      </c>
      <c r="F110" s="2">
        <v>11.5</v>
      </c>
      <c r="G110" s="2">
        <v>11.8</v>
      </c>
      <c r="H110" s="2">
        <v>9</v>
      </c>
      <c r="I110" s="2">
        <v>13.4</v>
      </c>
      <c r="J110" s="2">
        <v>10.4</v>
      </c>
      <c r="K110" s="2">
        <v>11.4</v>
      </c>
      <c r="L110" s="2">
        <v>9.5</v>
      </c>
      <c r="M110" s="2" t="s">
        <v>15</v>
      </c>
      <c r="N110" s="2" t="s">
        <v>15</v>
      </c>
      <c r="O110" s="2">
        <v>13.6</v>
      </c>
      <c r="P110" s="2">
        <v>12.5</v>
      </c>
      <c r="Q110" s="2">
        <v>12</v>
      </c>
      <c r="R110" s="2">
        <v>11.4</v>
      </c>
      <c r="S110" s="2">
        <v>14.5</v>
      </c>
      <c r="T110" s="2">
        <v>13</v>
      </c>
      <c r="U110" s="2">
        <v>11</v>
      </c>
      <c r="V110" s="2">
        <v>11</v>
      </c>
      <c r="W110" s="2">
        <v>10.4</v>
      </c>
      <c r="X110" s="2">
        <v>11</v>
      </c>
      <c r="Y110" s="2">
        <v>10.3</v>
      </c>
      <c r="Z110" s="2">
        <v>11.2</v>
      </c>
      <c r="AA110" s="2">
        <v>12.4</v>
      </c>
      <c r="AB110" s="2">
        <v>11.2</v>
      </c>
      <c r="AC110" s="2">
        <v>12.4</v>
      </c>
      <c r="AD110" s="2">
        <v>11</v>
      </c>
      <c r="AE110" s="2">
        <v>14.2</v>
      </c>
      <c r="AF110" s="2">
        <v>13.2</v>
      </c>
      <c r="AG110" s="2">
        <v>14</v>
      </c>
      <c r="AH110" s="2">
        <v>13</v>
      </c>
      <c r="AI110" s="2">
        <v>13</v>
      </c>
      <c r="AJ110" s="2">
        <v>12.6</v>
      </c>
      <c r="AK110" s="2">
        <v>13.4</v>
      </c>
      <c r="AL110" s="2">
        <v>13.2</v>
      </c>
      <c r="AM110" s="2">
        <v>12</v>
      </c>
      <c r="AN110" s="2">
        <v>12.4</v>
      </c>
      <c r="AO110" s="2">
        <v>15</v>
      </c>
      <c r="AP110" s="2">
        <v>14</v>
      </c>
      <c r="AQ110" s="2">
        <v>13.5</v>
      </c>
      <c r="AR110" s="2">
        <v>13.2</v>
      </c>
      <c r="AS110" s="2">
        <v>12.4</v>
      </c>
      <c r="AT110" s="2">
        <v>12.8</v>
      </c>
      <c r="AU110" s="2">
        <v>14.2</v>
      </c>
      <c r="AV110" s="2">
        <v>12.8</v>
      </c>
      <c r="AW110" s="2">
        <v>14.6</v>
      </c>
      <c r="AX110" s="2">
        <v>14.5</v>
      </c>
      <c r="AY110" s="2">
        <v>15.6</v>
      </c>
      <c r="AZ110" s="2">
        <v>14.9</v>
      </c>
      <c r="BA110" s="2">
        <v>15</v>
      </c>
      <c r="BB110" s="2">
        <v>13.6</v>
      </c>
      <c r="BC110" s="2">
        <v>14.8</v>
      </c>
      <c r="BD110" s="2">
        <v>14.7</v>
      </c>
      <c r="BE110" s="2">
        <v>13.2</v>
      </c>
      <c r="BF110" s="2">
        <v>12.6</v>
      </c>
      <c r="BG110" s="2">
        <v>14.4</v>
      </c>
      <c r="BH110" s="2">
        <v>14.4</v>
      </c>
      <c r="BI110" s="2">
        <v>13.9</v>
      </c>
      <c r="BJ110" s="2">
        <v>14.6</v>
      </c>
      <c r="BK110" s="2">
        <v>14.4</v>
      </c>
      <c r="BL110" s="2">
        <v>16</v>
      </c>
      <c r="BM110" s="2">
        <v>14.9</v>
      </c>
      <c r="BN110" s="2">
        <v>13.2</v>
      </c>
      <c r="BO110" s="2">
        <v>15.6</v>
      </c>
      <c r="BP110" s="2">
        <v>15.6</v>
      </c>
      <c r="BQ110" s="2">
        <v>13.8</v>
      </c>
      <c r="BR110" s="6">
        <v>15.1</v>
      </c>
      <c r="BS110" s="6">
        <v>15</v>
      </c>
      <c r="BT110" s="6">
        <v>13.7</v>
      </c>
      <c r="BU110" s="6">
        <v>13.7</v>
      </c>
      <c r="BV110" s="6"/>
      <c r="BW110" s="6"/>
      <c r="BX110" s="6"/>
      <c r="BY110" s="6"/>
      <c r="BZ110" s="6"/>
      <c r="CA110" s="6"/>
    </row>
    <row r="111" spans="1:80" s="3" customFormat="1" x14ac:dyDescent="0.25">
      <c r="A111" s="2" t="s">
        <v>4</v>
      </c>
      <c r="B111" s="2">
        <f t="shared" si="42"/>
        <v>14.498484848484846</v>
      </c>
      <c r="C111" s="2">
        <f t="shared" si="43"/>
        <v>14.85333333333333</v>
      </c>
      <c r="D111" s="4" t="s">
        <v>73</v>
      </c>
      <c r="E111" s="2">
        <v>13</v>
      </c>
      <c r="F111" s="2">
        <v>13.7</v>
      </c>
      <c r="G111" s="2">
        <v>13.8</v>
      </c>
      <c r="H111" s="2">
        <v>11.5</v>
      </c>
      <c r="I111" s="2">
        <v>15.2</v>
      </c>
      <c r="J111" s="2">
        <v>13</v>
      </c>
      <c r="K111" s="2">
        <v>12</v>
      </c>
      <c r="L111" s="2">
        <v>12.2</v>
      </c>
      <c r="M111" s="2" t="s">
        <v>15</v>
      </c>
      <c r="N111" s="2" t="s">
        <v>15</v>
      </c>
      <c r="O111" s="2">
        <v>14.4</v>
      </c>
      <c r="P111" s="2">
        <v>13</v>
      </c>
      <c r="Q111" s="2">
        <v>12.1</v>
      </c>
      <c r="R111" s="2">
        <v>15.7</v>
      </c>
      <c r="S111" s="2">
        <v>14</v>
      </c>
      <c r="T111" s="2">
        <v>14.6</v>
      </c>
      <c r="U111" s="2">
        <v>12.3</v>
      </c>
      <c r="V111" s="2">
        <v>14.2</v>
      </c>
      <c r="W111" s="2">
        <v>14.2</v>
      </c>
      <c r="X111" s="2">
        <v>14</v>
      </c>
      <c r="Y111" s="2">
        <v>13.5</v>
      </c>
      <c r="Z111" s="2">
        <v>14</v>
      </c>
      <c r="AA111" s="2">
        <v>14.2</v>
      </c>
      <c r="AB111" s="2">
        <v>15</v>
      </c>
      <c r="AC111" s="2">
        <v>13.6</v>
      </c>
      <c r="AD111" s="2">
        <v>12.8</v>
      </c>
      <c r="AE111" s="2">
        <v>15.6</v>
      </c>
      <c r="AF111" s="2">
        <v>14.6</v>
      </c>
      <c r="AG111" s="2">
        <v>16</v>
      </c>
      <c r="AH111" s="2">
        <v>14.2</v>
      </c>
      <c r="AI111" s="2">
        <v>14</v>
      </c>
      <c r="AJ111" s="2">
        <v>15</v>
      </c>
      <c r="AK111" s="2">
        <v>13.5</v>
      </c>
      <c r="AL111" s="2">
        <v>15</v>
      </c>
      <c r="AM111" s="2">
        <v>12.2</v>
      </c>
      <c r="AN111" s="2">
        <v>13</v>
      </c>
      <c r="AO111" s="2">
        <v>15.5</v>
      </c>
      <c r="AP111" s="2">
        <v>14</v>
      </c>
      <c r="AQ111" s="2">
        <v>14</v>
      </c>
      <c r="AR111" s="2">
        <v>15</v>
      </c>
      <c r="AS111" s="2">
        <v>14.8</v>
      </c>
      <c r="AT111" s="2">
        <v>14</v>
      </c>
      <c r="AU111" s="2">
        <v>13.2</v>
      </c>
      <c r="AV111" s="2">
        <v>13.6</v>
      </c>
      <c r="AW111" s="2">
        <v>17</v>
      </c>
      <c r="AX111" s="2">
        <v>16.100000000000001</v>
      </c>
      <c r="AY111" s="2">
        <v>16.399999999999999</v>
      </c>
      <c r="AZ111" s="2">
        <v>15.8</v>
      </c>
      <c r="BA111" s="2">
        <v>15.4</v>
      </c>
      <c r="BB111" s="2">
        <v>15.4</v>
      </c>
      <c r="BC111" s="2">
        <v>15.8</v>
      </c>
      <c r="BD111" s="2">
        <v>16.2</v>
      </c>
      <c r="BE111" s="2">
        <v>14.7</v>
      </c>
      <c r="BF111" s="2">
        <v>14.1</v>
      </c>
      <c r="BG111" s="2">
        <v>16.5</v>
      </c>
      <c r="BH111" s="2">
        <v>13.9</v>
      </c>
      <c r="BI111" s="2">
        <v>13.8</v>
      </c>
      <c r="BJ111" s="2">
        <v>15.3</v>
      </c>
      <c r="BK111" s="2">
        <v>15.5</v>
      </c>
      <c r="BL111" s="2">
        <v>16.899999999999999</v>
      </c>
      <c r="BM111" s="2">
        <v>14.1</v>
      </c>
      <c r="BN111" s="2">
        <v>13.6</v>
      </c>
      <c r="BO111" s="2">
        <v>16.399999999999999</v>
      </c>
      <c r="BP111" s="2">
        <v>17.600000000000001</v>
      </c>
      <c r="BQ111" s="2">
        <v>15.4</v>
      </c>
      <c r="BR111" s="6">
        <v>15.9</v>
      </c>
      <c r="BS111" s="6">
        <v>16.899999999999999</v>
      </c>
      <c r="BT111" s="6">
        <v>15</v>
      </c>
      <c r="BU111" s="6">
        <v>16.2</v>
      </c>
      <c r="BV111" s="6"/>
      <c r="BW111" s="6"/>
      <c r="BX111" s="6"/>
      <c r="BY111" s="6"/>
      <c r="BZ111" s="6"/>
      <c r="CA111" s="6"/>
    </row>
    <row r="112" spans="1:80" s="3" customFormat="1" x14ac:dyDescent="0.25">
      <c r="A112" s="2" t="s">
        <v>5</v>
      </c>
      <c r="B112" s="2">
        <f t="shared" si="42"/>
        <v>16.490909090909099</v>
      </c>
      <c r="C112" s="2">
        <f t="shared" si="43"/>
        <v>17.04666666666667</v>
      </c>
      <c r="D112" s="4" t="s">
        <v>72</v>
      </c>
      <c r="E112" s="2">
        <v>13.5</v>
      </c>
      <c r="F112" s="2">
        <v>14</v>
      </c>
      <c r="G112" s="2">
        <v>15.4</v>
      </c>
      <c r="H112" s="2">
        <v>14.6</v>
      </c>
      <c r="I112" s="2">
        <v>17.399999999999999</v>
      </c>
      <c r="J112" s="2">
        <v>15.8</v>
      </c>
      <c r="K112" s="2">
        <v>14.4</v>
      </c>
      <c r="L112" s="2">
        <v>14</v>
      </c>
      <c r="M112" s="2" t="s">
        <v>15</v>
      </c>
      <c r="N112" s="2" t="s">
        <v>15</v>
      </c>
      <c r="O112" s="2">
        <v>16</v>
      </c>
      <c r="P112" s="2">
        <v>15.4</v>
      </c>
      <c r="Q112" s="2">
        <v>12.5</v>
      </c>
      <c r="R112" s="2">
        <v>15.2</v>
      </c>
      <c r="S112" s="2">
        <v>17</v>
      </c>
      <c r="T112" s="2">
        <v>15.8</v>
      </c>
      <c r="U112" s="2">
        <v>16.8</v>
      </c>
      <c r="V112" s="2">
        <v>15.2</v>
      </c>
      <c r="W112" s="2">
        <v>16.399999999999999</v>
      </c>
      <c r="X112" s="2">
        <v>16.2</v>
      </c>
      <c r="Y112" s="2">
        <v>15</v>
      </c>
      <c r="Z112" s="2">
        <v>16</v>
      </c>
      <c r="AA112" s="2">
        <v>16.399999999999999</v>
      </c>
      <c r="AB112" s="2">
        <v>17</v>
      </c>
      <c r="AC112" s="2">
        <v>15</v>
      </c>
      <c r="AD112" s="2">
        <v>15.6</v>
      </c>
      <c r="AE112" s="2">
        <v>14.6</v>
      </c>
      <c r="AF112" s="2">
        <v>16.2</v>
      </c>
      <c r="AG112" s="2">
        <v>16.2</v>
      </c>
      <c r="AH112" s="2">
        <v>16</v>
      </c>
      <c r="AI112" s="2">
        <v>17</v>
      </c>
      <c r="AJ112" s="2">
        <v>16</v>
      </c>
      <c r="AK112" s="2">
        <v>16.399999999999999</v>
      </c>
      <c r="AL112" s="2">
        <v>16.5</v>
      </c>
      <c r="AM112" s="2">
        <v>16.399999999999999</v>
      </c>
      <c r="AN112" s="2">
        <v>14.4</v>
      </c>
      <c r="AO112" s="2">
        <v>18.2</v>
      </c>
      <c r="AP112" s="2">
        <v>16.2</v>
      </c>
      <c r="AQ112" s="2">
        <v>17</v>
      </c>
      <c r="AR112" s="2">
        <v>16</v>
      </c>
      <c r="AS112" s="2">
        <v>17</v>
      </c>
      <c r="AT112" s="2">
        <v>17</v>
      </c>
      <c r="AU112" s="2">
        <v>17.2</v>
      </c>
      <c r="AV112" s="2">
        <v>17</v>
      </c>
      <c r="AW112" s="2">
        <v>17</v>
      </c>
      <c r="AX112" s="2">
        <v>17.600000000000001</v>
      </c>
      <c r="AY112" s="2">
        <v>17.600000000000001</v>
      </c>
      <c r="AZ112" s="2">
        <v>17</v>
      </c>
      <c r="BA112" s="2">
        <v>18.600000000000001</v>
      </c>
      <c r="BB112" s="2">
        <v>18.100000000000001</v>
      </c>
      <c r="BC112" s="2">
        <v>16.7</v>
      </c>
      <c r="BD112" s="2">
        <v>18.100000000000001</v>
      </c>
      <c r="BE112" s="2">
        <v>18.600000000000001</v>
      </c>
      <c r="BF112" s="2">
        <v>17.600000000000001</v>
      </c>
      <c r="BG112" s="2">
        <v>17.899999999999999</v>
      </c>
      <c r="BH112" s="2">
        <v>16.600000000000001</v>
      </c>
      <c r="BI112" s="2">
        <v>15.9</v>
      </c>
      <c r="BJ112" s="2">
        <v>16.899999999999999</v>
      </c>
      <c r="BK112" s="2">
        <v>16.7</v>
      </c>
      <c r="BL112" s="2">
        <v>18.2</v>
      </c>
      <c r="BM112" s="2">
        <v>18.600000000000001</v>
      </c>
      <c r="BN112" s="2">
        <v>17.7</v>
      </c>
      <c r="BO112" s="2">
        <v>17.100000000000001</v>
      </c>
      <c r="BP112" s="2">
        <v>17.899999999999999</v>
      </c>
      <c r="BQ112" s="2">
        <v>17.7</v>
      </c>
      <c r="BR112" s="6">
        <v>18.3</v>
      </c>
      <c r="BS112" s="6">
        <v>18.899999999999999</v>
      </c>
      <c r="BT112" s="6">
        <v>17.2</v>
      </c>
      <c r="BU112" s="6">
        <v>16.8</v>
      </c>
      <c r="BV112" s="6"/>
      <c r="BW112" s="6"/>
      <c r="BX112" s="6"/>
      <c r="BY112" s="6"/>
      <c r="BZ112" s="6"/>
      <c r="CA112" s="6"/>
    </row>
    <row r="113" spans="1:88" s="3" customFormat="1" x14ac:dyDescent="0.25">
      <c r="A113" s="2" t="s">
        <v>6</v>
      </c>
      <c r="B113" s="2">
        <f t="shared" si="42"/>
        <v>18.642424242424248</v>
      </c>
      <c r="C113" s="2">
        <f t="shared" si="43"/>
        <v>19.050000000000004</v>
      </c>
      <c r="D113" s="4" t="s">
        <v>72</v>
      </c>
      <c r="E113" s="2">
        <v>16.600000000000001</v>
      </c>
      <c r="F113" s="2">
        <v>17</v>
      </c>
      <c r="G113" s="2">
        <v>19</v>
      </c>
      <c r="H113" s="2">
        <v>17</v>
      </c>
      <c r="I113" s="2">
        <v>19</v>
      </c>
      <c r="J113" s="2">
        <v>17.2</v>
      </c>
      <c r="K113" s="2">
        <v>14.8</v>
      </c>
      <c r="L113" s="2">
        <v>17</v>
      </c>
      <c r="M113" s="2" t="s">
        <v>15</v>
      </c>
      <c r="N113" s="2" t="s">
        <v>15</v>
      </c>
      <c r="O113" s="2">
        <v>19.8</v>
      </c>
      <c r="P113" s="2">
        <v>19</v>
      </c>
      <c r="Q113" s="2">
        <v>18.600000000000001</v>
      </c>
      <c r="R113" s="2">
        <v>18</v>
      </c>
      <c r="S113" s="2">
        <v>19</v>
      </c>
      <c r="T113" s="2">
        <v>19.2</v>
      </c>
      <c r="U113" s="2">
        <v>18</v>
      </c>
      <c r="V113" s="2">
        <v>17.5</v>
      </c>
      <c r="W113" s="2">
        <v>18.399999999999999</v>
      </c>
      <c r="X113" s="2">
        <v>19.2</v>
      </c>
      <c r="Y113" s="2">
        <v>17.8</v>
      </c>
      <c r="Z113" s="2">
        <v>15.5</v>
      </c>
      <c r="AA113" s="2">
        <v>18.8</v>
      </c>
      <c r="AB113" s="2">
        <v>18.600000000000001</v>
      </c>
      <c r="AC113" s="2">
        <v>17.600000000000001</v>
      </c>
      <c r="AD113" s="2">
        <v>17.8</v>
      </c>
      <c r="AE113" s="2">
        <v>17.600000000000001</v>
      </c>
      <c r="AF113" s="2">
        <v>17.600000000000001</v>
      </c>
      <c r="AG113" s="2">
        <v>16</v>
      </c>
      <c r="AH113" s="2">
        <v>18.399999999999999</v>
      </c>
      <c r="AI113" s="2">
        <v>18.8</v>
      </c>
      <c r="AJ113" s="2">
        <v>17.399999999999999</v>
      </c>
      <c r="AK113" s="2">
        <v>19.2</v>
      </c>
      <c r="AL113" s="2">
        <v>18</v>
      </c>
      <c r="AM113" s="2">
        <v>19</v>
      </c>
      <c r="AN113" s="2">
        <v>16.8</v>
      </c>
      <c r="AO113" s="2">
        <v>19.600000000000001</v>
      </c>
      <c r="AP113" s="2">
        <v>18.8</v>
      </c>
      <c r="AQ113" s="2">
        <v>20</v>
      </c>
      <c r="AR113" s="2">
        <v>18.5</v>
      </c>
      <c r="AS113" s="2">
        <v>18.399999999999999</v>
      </c>
      <c r="AT113" s="2">
        <v>19</v>
      </c>
      <c r="AU113" s="2">
        <v>19</v>
      </c>
      <c r="AV113" s="2">
        <v>19.600000000000001</v>
      </c>
      <c r="AW113" s="2">
        <v>20.6</v>
      </c>
      <c r="AX113" s="2">
        <v>19.600000000000001</v>
      </c>
      <c r="AY113" s="2">
        <v>19</v>
      </c>
      <c r="AZ113" s="2">
        <v>19.3</v>
      </c>
      <c r="BA113" s="2">
        <v>16.399999999999999</v>
      </c>
      <c r="BB113" s="2">
        <v>19.600000000000001</v>
      </c>
      <c r="BC113" s="2">
        <v>19.7</v>
      </c>
      <c r="BD113" s="2">
        <v>18.2</v>
      </c>
      <c r="BE113" s="2">
        <v>20.5</v>
      </c>
      <c r="BF113" s="2">
        <v>19.600000000000001</v>
      </c>
      <c r="BG113" s="2">
        <v>19</v>
      </c>
      <c r="BH113" s="2">
        <v>19.7</v>
      </c>
      <c r="BI113" s="2">
        <v>18.8</v>
      </c>
      <c r="BJ113" s="2">
        <v>19.7</v>
      </c>
      <c r="BK113" s="2">
        <v>20.6</v>
      </c>
      <c r="BL113" s="2">
        <v>19.100000000000001</v>
      </c>
      <c r="BM113" s="2">
        <v>20.399999999999999</v>
      </c>
      <c r="BN113" s="2">
        <v>20.100000000000001</v>
      </c>
      <c r="BO113" s="2">
        <v>19.399999999999999</v>
      </c>
      <c r="BP113" s="2">
        <v>20.5</v>
      </c>
      <c r="BQ113" s="2">
        <v>20.399999999999999</v>
      </c>
      <c r="BR113" s="6">
        <v>20.7</v>
      </c>
      <c r="BS113" s="6">
        <v>18.7</v>
      </c>
      <c r="BT113" s="6">
        <v>18.7</v>
      </c>
      <c r="BU113" s="6">
        <v>20</v>
      </c>
      <c r="BV113" s="6"/>
      <c r="BW113" s="6"/>
      <c r="BX113" s="6"/>
      <c r="BY113" s="6"/>
      <c r="BZ113" s="6"/>
      <c r="CA113" s="6"/>
    </row>
    <row r="114" spans="1:88" s="3" customFormat="1" x14ac:dyDescent="0.25">
      <c r="A114" s="2" t="s">
        <v>7</v>
      </c>
      <c r="B114" s="2">
        <f t="shared" si="42"/>
        <v>19.572727272727274</v>
      </c>
      <c r="C114" s="2">
        <f t="shared" si="43"/>
        <v>19.943333333333335</v>
      </c>
      <c r="D114" s="4" t="s">
        <v>26</v>
      </c>
      <c r="E114" s="2">
        <v>19.600000000000001</v>
      </c>
      <c r="F114" s="2">
        <v>17.5</v>
      </c>
      <c r="G114" s="2">
        <v>17.399999999999999</v>
      </c>
      <c r="H114" s="2">
        <v>17.5</v>
      </c>
      <c r="I114" s="2">
        <v>18.8</v>
      </c>
      <c r="J114" s="2">
        <v>18.2</v>
      </c>
      <c r="K114" s="2">
        <v>18.600000000000001</v>
      </c>
      <c r="L114" s="2">
        <v>16.2</v>
      </c>
      <c r="M114" s="2" t="s">
        <v>15</v>
      </c>
      <c r="N114" s="2" t="s">
        <v>15</v>
      </c>
      <c r="O114" s="2">
        <v>19.8</v>
      </c>
      <c r="P114" s="2">
        <v>19.2</v>
      </c>
      <c r="Q114" s="2">
        <v>18.8</v>
      </c>
      <c r="R114" s="2">
        <v>20</v>
      </c>
      <c r="S114" s="2">
        <v>19.600000000000001</v>
      </c>
      <c r="T114" s="2">
        <v>19.600000000000001</v>
      </c>
      <c r="U114" s="2">
        <v>19.3</v>
      </c>
      <c r="V114" s="2">
        <v>16</v>
      </c>
      <c r="W114" s="2">
        <v>20</v>
      </c>
      <c r="X114" s="2">
        <v>19</v>
      </c>
      <c r="Y114" s="2">
        <v>19.399999999999999</v>
      </c>
      <c r="Z114" s="2">
        <v>19</v>
      </c>
      <c r="AA114" s="2">
        <v>18.8</v>
      </c>
      <c r="AB114" s="2">
        <v>20</v>
      </c>
      <c r="AC114" s="2">
        <v>20</v>
      </c>
      <c r="AD114" s="2">
        <v>18</v>
      </c>
      <c r="AE114" s="2">
        <v>18.399999999999999</v>
      </c>
      <c r="AF114" s="2">
        <v>18.600000000000001</v>
      </c>
      <c r="AG114" s="2">
        <v>19</v>
      </c>
      <c r="AH114" s="2">
        <v>19.2</v>
      </c>
      <c r="AI114" s="2">
        <v>17.600000000000001</v>
      </c>
      <c r="AJ114" s="2">
        <v>19.399999999999999</v>
      </c>
      <c r="AK114" s="2">
        <v>18.399999999999999</v>
      </c>
      <c r="AL114" s="2">
        <v>19</v>
      </c>
      <c r="AM114" s="2">
        <v>19</v>
      </c>
      <c r="AN114" s="2">
        <v>18.2</v>
      </c>
      <c r="AO114" s="2">
        <v>17.600000000000001</v>
      </c>
      <c r="AP114" s="2">
        <v>20.399999999999999</v>
      </c>
      <c r="AQ114" s="2">
        <v>20</v>
      </c>
      <c r="AR114" s="2">
        <v>21</v>
      </c>
      <c r="AS114" s="2">
        <v>19.5</v>
      </c>
      <c r="AT114" s="2">
        <v>20</v>
      </c>
      <c r="AU114" s="2">
        <v>18.5</v>
      </c>
      <c r="AV114" s="2">
        <v>20.8</v>
      </c>
      <c r="AW114" s="2">
        <v>20.8</v>
      </c>
      <c r="AX114" s="2">
        <v>20.8</v>
      </c>
      <c r="AY114" s="2">
        <v>20</v>
      </c>
      <c r="AZ114" s="2">
        <v>21</v>
      </c>
      <c r="BA114" s="2">
        <v>21.1</v>
      </c>
      <c r="BB114" s="2">
        <v>20.3</v>
      </c>
      <c r="BC114" s="2">
        <v>21.4</v>
      </c>
      <c r="BD114" s="2">
        <v>20.2</v>
      </c>
      <c r="BE114" s="2">
        <v>21.1</v>
      </c>
      <c r="BF114" s="2">
        <v>20.399999999999999</v>
      </c>
      <c r="BG114" s="2">
        <v>20.399999999999999</v>
      </c>
      <c r="BH114" s="2">
        <v>20.2</v>
      </c>
      <c r="BI114" s="2">
        <v>19.5</v>
      </c>
      <c r="BJ114" s="2">
        <v>19.899999999999999</v>
      </c>
      <c r="BK114" s="2">
        <v>21.2</v>
      </c>
      <c r="BL114" s="2">
        <v>20.6</v>
      </c>
      <c r="BM114" s="2">
        <v>20.9</v>
      </c>
      <c r="BN114" s="2">
        <v>20.3</v>
      </c>
      <c r="BO114" s="2">
        <v>21.4</v>
      </c>
      <c r="BP114" s="2">
        <v>21.7</v>
      </c>
      <c r="BQ114" s="2">
        <v>20.3</v>
      </c>
      <c r="BR114" s="6">
        <v>22.4</v>
      </c>
      <c r="BS114" s="6">
        <v>20.399999999999999</v>
      </c>
      <c r="BT114" s="6">
        <v>20.6</v>
      </c>
      <c r="BU114" s="6">
        <v>20.6</v>
      </c>
      <c r="BV114" s="6"/>
      <c r="BW114" s="6"/>
      <c r="BX114" s="6"/>
      <c r="BY114" s="6"/>
      <c r="BZ114" s="6"/>
      <c r="CA114" s="6"/>
    </row>
    <row r="115" spans="1:88" s="3" customFormat="1" x14ac:dyDescent="0.25">
      <c r="A115" s="2" t="s">
        <v>8</v>
      </c>
      <c r="B115" s="2">
        <f t="shared" si="42"/>
        <v>18.5469696969697</v>
      </c>
      <c r="C115" s="2">
        <f t="shared" si="43"/>
        <v>19.126666666666669</v>
      </c>
      <c r="D115" s="4" t="s">
        <v>76</v>
      </c>
      <c r="E115" s="2">
        <v>16.600000000000001</v>
      </c>
      <c r="F115" s="2">
        <v>17.399999999999999</v>
      </c>
      <c r="G115" s="2">
        <v>17.399999999999999</v>
      </c>
      <c r="H115" s="2">
        <v>18</v>
      </c>
      <c r="I115" s="2">
        <v>18</v>
      </c>
      <c r="J115" s="2">
        <v>16.2</v>
      </c>
      <c r="K115" s="2">
        <v>16.5</v>
      </c>
      <c r="L115" s="2">
        <v>16.399999999999999</v>
      </c>
      <c r="M115" s="2" t="s">
        <v>15</v>
      </c>
      <c r="N115" s="2" t="s">
        <v>15</v>
      </c>
      <c r="O115" s="2">
        <v>18</v>
      </c>
      <c r="P115" s="2">
        <v>16.600000000000001</v>
      </c>
      <c r="Q115" s="2">
        <v>16.2</v>
      </c>
      <c r="R115" s="2">
        <v>17.2</v>
      </c>
      <c r="S115" s="2">
        <v>14.6</v>
      </c>
      <c r="T115" s="2">
        <v>17.8</v>
      </c>
      <c r="U115" s="2">
        <v>17.399999999999999</v>
      </c>
      <c r="V115" s="2">
        <v>17.399999999999999</v>
      </c>
      <c r="W115" s="2">
        <v>14.8</v>
      </c>
      <c r="X115" s="2">
        <v>18</v>
      </c>
      <c r="Y115" s="2">
        <v>15.8</v>
      </c>
      <c r="Z115" s="2">
        <v>18</v>
      </c>
      <c r="AA115" s="2">
        <v>19</v>
      </c>
      <c r="AB115" s="2">
        <v>18</v>
      </c>
      <c r="AC115" s="2">
        <v>18.399999999999999</v>
      </c>
      <c r="AD115" s="2">
        <v>19</v>
      </c>
      <c r="AE115" s="2">
        <v>19.2</v>
      </c>
      <c r="AF115" s="2">
        <v>19.2</v>
      </c>
      <c r="AG115" s="2">
        <v>18.600000000000001</v>
      </c>
      <c r="AH115" s="2">
        <v>17.2</v>
      </c>
      <c r="AI115" s="2">
        <v>19</v>
      </c>
      <c r="AJ115" s="2">
        <v>19</v>
      </c>
      <c r="AK115" s="2">
        <v>17.399999999999999</v>
      </c>
      <c r="AL115" s="2">
        <v>16.8</v>
      </c>
      <c r="AM115" s="2">
        <v>20.399999999999999</v>
      </c>
      <c r="AN115" s="2">
        <v>18</v>
      </c>
      <c r="AO115" s="2">
        <v>19.600000000000001</v>
      </c>
      <c r="AP115" s="2">
        <v>17.399999999999999</v>
      </c>
      <c r="AQ115" s="2">
        <v>19</v>
      </c>
      <c r="AR115" s="2">
        <v>19</v>
      </c>
      <c r="AS115" s="2">
        <v>19.2</v>
      </c>
      <c r="AT115" s="2">
        <v>17</v>
      </c>
      <c r="AU115" s="2">
        <v>18</v>
      </c>
      <c r="AV115" s="2">
        <v>18.600000000000001</v>
      </c>
      <c r="AW115" s="2">
        <v>20.2</v>
      </c>
      <c r="AX115" s="2">
        <v>18.2</v>
      </c>
      <c r="AY115" s="2">
        <v>19.600000000000001</v>
      </c>
      <c r="AZ115" s="2">
        <v>20.8</v>
      </c>
      <c r="BA115" s="2">
        <v>20.5</v>
      </c>
      <c r="BB115" s="2">
        <v>20.5</v>
      </c>
      <c r="BC115" s="2">
        <v>21</v>
      </c>
      <c r="BD115" s="2">
        <v>20.2</v>
      </c>
      <c r="BE115" s="2">
        <v>19.600000000000001</v>
      </c>
      <c r="BF115" s="2">
        <v>20.5</v>
      </c>
      <c r="BG115" s="2">
        <v>20.8</v>
      </c>
      <c r="BH115" s="2">
        <v>18.7</v>
      </c>
      <c r="BI115" s="2">
        <v>17.100000000000001</v>
      </c>
      <c r="BJ115" s="2">
        <v>18.5</v>
      </c>
      <c r="BK115" s="2">
        <v>18.5</v>
      </c>
      <c r="BL115" s="2">
        <v>20.7</v>
      </c>
      <c r="BM115" s="2">
        <v>20.6</v>
      </c>
      <c r="BN115" s="2">
        <v>20.399999999999999</v>
      </c>
      <c r="BO115" s="2">
        <v>20</v>
      </c>
      <c r="BP115" s="2">
        <v>21.4</v>
      </c>
      <c r="BQ115" s="2">
        <v>20</v>
      </c>
      <c r="BR115" s="6">
        <v>20.2</v>
      </c>
      <c r="BS115" s="6">
        <v>20.100000000000001</v>
      </c>
      <c r="BT115" s="2">
        <v>20.7</v>
      </c>
      <c r="BU115" s="6">
        <v>19.8</v>
      </c>
      <c r="BV115" s="6"/>
      <c r="BW115" s="6"/>
      <c r="BX115" s="6"/>
      <c r="BY115" s="6"/>
      <c r="BZ115" s="6"/>
      <c r="CA115" s="6"/>
    </row>
    <row r="116" spans="1:88" s="3" customFormat="1" x14ac:dyDescent="0.25">
      <c r="A116" s="2" t="s">
        <v>9</v>
      </c>
      <c r="B116" s="2">
        <f t="shared" si="42"/>
        <v>16.925757575757576</v>
      </c>
      <c r="C116" s="2">
        <f t="shared" si="43"/>
        <v>17.526666666666664</v>
      </c>
      <c r="D116" s="4" t="s">
        <v>76</v>
      </c>
      <c r="E116" s="2">
        <v>16</v>
      </c>
      <c r="F116" s="2">
        <v>16.399999999999999</v>
      </c>
      <c r="G116" s="2">
        <v>15</v>
      </c>
      <c r="H116" s="2">
        <v>14.2</v>
      </c>
      <c r="I116" s="2">
        <v>15.2</v>
      </c>
      <c r="J116" s="2">
        <v>16</v>
      </c>
      <c r="K116" s="2">
        <v>14.4</v>
      </c>
      <c r="L116" s="2">
        <v>15.2</v>
      </c>
      <c r="M116" s="2" t="s">
        <v>15</v>
      </c>
      <c r="N116" s="2" t="s">
        <v>15</v>
      </c>
      <c r="O116" s="2">
        <v>17</v>
      </c>
      <c r="P116" s="2">
        <v>15.8</v>
      </c>
      <c r="Q116" s="2">
        <v>14.6</v>
      </c>
      <c r="R116" s="2">
        <v>16</v>
      </c>
      <c r="S116" s="2">
        <v>14.4</v>
      </c>
      <c r="T116" s="2">
        <v>16</v>
      </c>
      <c r="U116" s="2">
        <v>15.3</v>
      </c>
      <c r="V116" s="2">
        <v>16</v>
      </c>
      <c r="W116" s="2">
        <v>16.8</v>
      </c>
      <c r="X116" s="2">
        <v>14</v>
      </c>
      <c r="Y116" s="2">
        <v>17.399999999999999</v>
      </c>
      <c r="Z116" s="2">
        <v>17</v>
      </c>
      <c r="AA116" s="2">
        <v>16.600000000000001</v>
      </c>
      <c r="AB116" s="2">
        <v>16.600000000000001</v>
      </c>
      <c r="AC116" s="2">
        <v>16.2</v>
      </c>
      <c r="AD116" s="2">
        <v>16.600000000000001</v>
      </c>
      <c r="AE116" s="2">
        <v>16.2</v>
      </c>
      <c r="AF116" s="2">
        <v>17</v>
      </c>
      <c r="AG116" s="2">
        <v>17.2</v>
      </c>
      <c r="AH116" s="2">
        <v>17</v>
      </c>
      <c r="AI116" s="2">
        <v>17.600000000000001</v>
      </c>
      <c r="AJ116" s="2">
        <v>16.399999999999999</v>
      </c>
      <c r="AK116" s="2">
        <v>16.399999999999999</v>
      </c>
      <c r="AL116" s="2">
        <v>18</v>
      </c>
      <c r="AM116" s="2">
        <v>17</v>
      </c>
      <c r="AN116" s="2">
        <v>17.399999999999999</v>
      </c>
      <c r="AO116" s="2">
        <v>16</v>
      </c>
      <c r="AP116" s="2">
        <v>16.2</v>
      </c>
      <c r="AQ116" s="2">
        <v>18</v>
      </c>
      <c r="AR116" s="2">
        <v>18.399999999999999</v>
      </c>
      <c r="AS116" s="2">
        <v>16</v>
      </c>
      <c r="AT116" s="2">
        <v>17</v>
      </c>
      <c r="AU116" s="2">
        <v>14.8</v>
      </c>
      <c r="AV116" s="2">
        <v>16.399999999999999</v>
      </c>
      <c r="AW116" s="2">
        <v>19</v>
      </c>
      <c r="AX116" s="2">
        <v>18.600000000000001</v>
      </c>
      <c r="AY116" s="2">
        <v>18.2</v>
      </c>
      <c r="AZ116" s="2">
        <v>19.3</v>
      </c>
      <c r="BA116" s="2">
        <v>16</v>
      </c>
      <c r="BB116" s="2">
        <v>18</v>
      </c>
      <c r="BC116" s="2">
        <v>19.2</v>
      </c>
      <c r="BD116" s="2">
        <v>19.2</v>
      </c>
      <c r="BE116" s="2">
        <v>17</v>
      </c>
      <c r="BF116" s="2">
        <v>19.3</v>
      </c>
      <c r="BG116" s="2">
        <v>18.3</v>
      </c>
      <c r="BH116" s="2">
        <v>17</v>
      </c>
      <c r="BI116" s="2">
        <v>17.7</v>
      </c>
      <c r="BJ116" s="2">
        <v>14.9</v>
      </c>
      <c r="BK116" s="2">
        <v>20.2</v>
      </c>
      <c r="BL116" s="2">
        <v>18.3</v>
      </c>
      <c r="BM116" s="2">
        <v>17.7</v>
      </c>
      <c r="BN116" s="2">
        <v>18.100000000000001</v>
      </c>
      <c r="BO116" s="2">
        <v>19.7</v>
      </c>
      <c r="BP116" s="2">
        <v>18.600000000000001</v>
      </c>
      <c r="BQ116" s="2">
        <v>17.600000000000001</v>
      </c>
      <c r="BR116" s="6">
        <v>17.8</v>
      </c>
      <c r="BS116" s="6">
        <v>19</v>
      </c>
      <c r="BT116" s="2">
        <v>16.7</v>
      </c>
      <c r="BU116" s="6">
        <v>17.3</v>
      </c>
      <c r="BV116" s="6"/>
      <c r="BW116" s="6"/>
      <c r="BX116" s="6"/>
      <c r="BY116" s="6"/>
      <c r="BZ116" s="6"/>
      <c r="CA116" s="6"/>
    </row>
    <row r="117" spans="1:88" s="3" customFormat="1" x14ac:dyDescent="0.25">
      <c r="A117" s="2" t="s">
        <v>10</v>
      </c>
      <c r="B117" s="2">
        <f t="shared" si="42"/>
        <v>14.431818181818185</v>
      </c>
      <c r="C117" s="2">
        <f t="shared" si="43"/>
        <v>15.173333333333334</v>
      </c>
      <c r="D117" s="4" t="s">
        <v>74</v>
      </c>
      <c r="E117" s="2">
        <v>10.5</v>
      </c>
      <c r="F117" s="2">
        <v>12.3</v>
      </c>
      <c r="G117" s="2">
        <v>13.8</v>
      </c>
      <c r="H117" s="2">
        <v>13.5</v>
      </c>
      <c r="I117" s="2">
        <v>14.4</v>
      </c>
      <c r="J117" s="2">
        <v>13.2</v>
      </c>
      <c r="K117" s="2">
        <v>11.6</v>
      </c>
      <c r="L117" s="2">
        <v>11.3</v>
      </c>
      <c r="M117" s="2" t="s">
        <v>15</v>
      </c>
      <c r="N117" s="2" t="s">
        <v>15</v>
      </c>
      <c r="O117" s="2">
        <v>13.5</v>
      </c>
      <c r="P117" s="2">
        <v>14</v>
      </c>
      <c r="Q117" s="2">
        <v>14.8</v>
      </c>
      <c r="R117" s="2">
        <v>13.8</v>
      </c>
      <c r="S117" s="2">
        <v>11.4</v>
      </c>
      <c r="T117" s="2">
        <v>12</v>
      </c>
      <c r="U117" s="2">
        <v>13.8</v>
      </c>
      <c r="V117" s="2">
        <v>12.4</v>
      </c>
      <c r="W117" s="2">
        <v>7</v>
      </c>
      <c r="X117" s="2">
        <v>13.4</v>
      </c>
      <c r="Y117" s="2">
        <v>14</v>
      </c>
      <c r="Z117" s="2">
        <v>15</v>
      </c>
      <c r="AA117" s="2">
        <v>15</v>
      </c>
      <c r="AB117" s="2">
        <v>12.2</v>
      </c>
      <c r="AC117" s="2">
        <v>15.6</v>
      </c>
      <c r="AD117" s="2">
        <v>14.8</v>
      </c>
      <c r="AE117" s="2">
        <v>13.2</v>
      </c>
      <c r="AF117" s="2">
        <v>15.6</v>
      </c>
      <c r="AG117" s="2">
        <v>14.8</v>
      </c>
      <c r="AH117" s="2">
        <v>14.6</v>
      </c>
      <c r="AI117" s="2">
        <v>16</v>
      </c>
      <c r="AJ117" s="2">
        <v>16</v>
      </c>
      <c r="AK117" s="2">
        <v>15.8</v>
      </c>
      <c r="AL117" s="2">
        <v>14.4</v>
      </c>
      <c r="AM117" s="2">
        <v>14.6</v>
      </c>
      <c r="AN117" s="2">
        <v>14.2</v>
      </c>
      <c r="AO117" s="2">
        <v>15.4</v>
      </c>
      <c r="AP117" s="2">
        <v>14</v>
      </c>
      <c r="AQ117" s="2">
        <v>14</v>
      </c>
      <c r="AR117" s="2">
        <v>15.2</v>
      </c>
      <c r="AS117" s="2">
        <v>12.8</v>
      </c>
      <c r="AT117" s="2">
        <v>15.4</v>
      </c>
      <c r="AU117" s="2">
        <v>13</v>
      </c>
      <c r="AV117" s="2">
        <v>14.6</v>
      </c>
      <c r="AW117" s="2">
        <v>14.2</v>
      </c>
      <c r="AX117" s="2">
        <v>15</v>
      </c>
      <c r="AY117" s="2">
        <v>16.600000000000001</v>
      </c>
      <c r="AZ117" s="2">
        <v>17.8</v>
      </c>
      <c r="BA117" s="2">
        <v>15.2</v>
      </c>
      <c r="BB117" s="2">
        <v>16</v>
      </c>
      <c r="BC117" s="2">
        <v>15.2</v>
      </c>
      <c r="BD117" s="2">
        <v>16.5</v>
      </c>
      <c r="BE117" s="2">
        <v>15</v>
      </c>
      <c r="BF117" s="2">
        <v>15.4</v>
      </c>
      <c r="BG117" s="2">
        <v>14.9</v>
      </c>
      <c r="BH117" s="2">
        <v>16.3</v>
      </c>
      <c r="BI117" s="2">
        <v>14.6</v>
      </c>
      <c r="BJ117" s="2">
        <v>13.1</v>
      </c>
      <c r="BK117" s="2">
        <v>16.399999999999999</v>
      </c>
      <c r="BL117" s="2">
        <v>17.600000000000001</v>
      </c>
      <c r="BM117" s="2">
        <v>16.5</v>
      </c>
      <c r="BN117" s="2">
        <v>16.7</v>
      </c>
      <c r="BO117" s="2">
        <v>16.399999999999999</v>
      </c>
      <c r="BP117" s="2">
        <v>15.2</v>
      </c>
      <c r="BQ117" s="2">
        <v>16.5</v>
      </c>
      <c r="BR117" s="6">
        <v>15</v>
      </c>
      <c r="BS117" s="6">
        <v>16.5</v>
      </c>
      <c r="BT117" s="6">
        <v>13</v>
      </c>
      <c r="BU117" s="6">
        <v>15.7</v>
      </c>
      <c r="BV117" s="6"/>
      <c r="BW117" s="6"/>
      <c r="BX117" s="6"/>
      <c r="BY117" s="6"/>
      <c r="BZ117" s="6"/>
      <c r="CA117" s="6"/>
    </row>
    <row r="118" spans="1:88" s="3" customFormat="1" ht="15.75" thickBot="1" x14ac:dyDescent="0.3">
      <c r="A118" s="2" t="s">
        <v>11</v>
      </c>
      <c r="B118" s="2">
        <f t="shared" si="42"/>
        <v>12.81818181818182</v>
      </c>
      <c r="C118" s="2">
        <f t="shared" si="43"/>
        <v>13.519999999999998</v>
      </c>
      <c r="D118" s="4" t="s">
        <v>80</v>
      </c>
      <c r="E118" s="2">
        <v>11.4</v>
      </c>
      <c r="F118" s="2">
        <v>11.4</v>
      </c>
      <c r="G118" s="2">
        <v>10.199999999999999</v>
      </c>
      <c r="H118" s="2">
        <v>10.4</v>
      </c>
      <c r="I118" s="2">
        <v>13.2</v>
      </c>
      <c r="J118" s="2">
        <v>11</v>
      </c>
      <c r="K118" s="2">
        <v>9.6999999999999993</v>
      </c>
      <c r="L118" s="2">
        <v>9.6999999999999993</v>
      </c>
      <c r="M118" s="2" t="s">
        <v>15</v>
      </c>
      <c r="N118" s="2" t="s">
        <v>15</v>
      </c>
      <c r="O118" s="2">
        <v>12.5</v>
      </c>
      <c r="P118" s="2">
        <v>11.2</v>
      </c>
      <c r="Q118" s="2">
        <v>11.5</v>
      </c>
      <c r="R118" s="2">
        <v>10</v>
      </c>
      <c r="S118" s="2">
        <v>11.4</v>
      </c>
      <c r="T118" s="2">
        <v>10.4</v>
      </c>
      <c r="U118" s="2">
        <v>12.5</v>
      </c>
      <c r="V118" s="2">
        <v>11.5</v>
      </c>
      <c r="W118" s="2">
        <v>12</v>
      </c>
      <c r="X118" s="2">
        <v>12.3</v>
      </c>
      <c r="Y118" s="2">
        <v>12</v>
      </c>
      <c r="Z118" s="2">
        <v>12</v>
      </c>
      <c r="AA118" s="2">
        <v>13.2</v>
      </c>
      <c r="AB118" s="2">
        <v>12</v>
      </c>
      <c r="AC118" s="2">
        <v>11.4</v>
      </c>
      <c r="AD118" s="2">
        <v>11.8</v>
      </c>
      <c r="AE118" s="2">
        <v>10.6</v>
      </c>
      <c r="AF118" s="2">
        <v>13</v>
      </c>
      <c r="AG118" s="2">
        <v>12</v>
      </c>
      <c r="AH118" s="2">
        <v>13</v>
      </c>
      <c r="AI118" s="2">
        <v>14</v>
      </c>
      <c r="AJ118" s="2">
        <v>12</v>
      </c>
      <c r="AK118" s="2">
        <v>13</v>
      </c>
      <c r="AL118" s="2">
        <v>13.8</v>
      </c>
      <c r="AM118" s="2">
        <v>12.4</v>
      </c>
      <c r="AN118" s="2">
        <v>12</v>
      </c>
      <c r="AO118" s="2">
        <v>12.2</v>
      </c>
      <c r="AP118" s="2">
        <v>12.5</v>
      </c>
      <c r="AQ118" s="2">
        <v>13.2</v>
      </c>
      <c r="AR118" s="2">
        <v>12.2</v>
      </c>
      <c r="AS118" s="2">
        <v>12</v>
      </c>
      <c r="AT118" s="2">
        <v>13</v>
      </c>
      <c r="AU118" s="2">
        <v>13.5</v>
      </c>
      <c r="AV118" s="2">
        <v>14.6</v>
      </c>
      <c r="AW118" s="2">
        <v>14.2</v>
      </c>
      <c r="AX118" s="2">
        <v>13.8</v>
      </c>
      <c r="AY118" s="2">
        <v>15.5</v>
      </c>
      <c r="AZ118" s="2">
        <v>14.7</v>
      </c>
      <c r="BA118" s="2">
        <v>14.1</v>
      </c>
      <c r="BB118" s="2">
        <v>12.9</v>
      </c>
      <c r="BC118" s="2">
        <v>15.3</v>
      </c>
      <c r="BD118" s="2">
        <v>14.4</v>
      </c>
      <c r="BE118" s="2">
        <v>13.5</v>
      </c>
      <c r="BF118" s="2">
        <v>13.4</v>
      </c>
      <c r="BG118" s="2">
        <v>13.7</v>
      </c>
      <c r="BH118" s="2">
        <v>13.1</v>
      </c>
      <c r="BI118" s="2">
        <v>13.4</v>
      </c>
      <c r="BJ118" s="2">
        <v>12.2</v>
      </c>
      <c r="BK118" s="2">
        <v>16.100000000000001</v>
      </c>
      <c r="BL118" s="2">
        <v>14.9</v>
      </c>
      <c r="BM118" s="2">
        <v>15.4</v>
      </c>
      <c r="BN118" s="2">
        <v>14.6</v>
      </c>
      <c r="BO118" s="2">
        <v>15.6</v>
      </c>
      <c r="BP118" s="2">
        <v>14.1</v>
      </c>
      <c r="BQ118" s="2">
        <v>15.1</v>
      </c>
      <c r="BR118" s="6">
        <v>15</v>
      </c>
      <c r="BS118" s="6">
        <v>13.6</v>
      </c>
      <c r="BT118" s="6">
        <v>13.7</v>
      </c>
      <c r="BU118" s="6"/>
      <c r="BV118" s="6"/>
      <c r="BW118" s="6"/>
      <c r="BX118" s="6"/>
      <c r="BY118" s="6"/>
      <c r="BZ118" s="6"/>
      <c r="CA118" s="6"/>
    </row>
    <row r="119" spans="1:88" s="52" customFormat="1" ht="15.75" thickBot="1" x14ac:dyDescent="0.3">
      <c r="A119" s="30" t="s">
        <v>30</v>
      </c>
      <c r="B119" s="30">
        <f t="shared" si="42"/>
        <v>10.727272727272727</v>
      </c>
      <c r="C119" s="30">
        <f t="shared" si="43"/>
        <v>11.430000000000001</v>
      </c>
      <c r="D119" s="31" t="s">
        <v>80</v>
      </c>
      <c r="E119" s="30">
        <f>MIN(E107:E118)</f>
        <v>9.4</v>
      </c>
      <c r="F119" s="30">
        <f t="shared" ref="F119:BR119" si="44">MIN(F107:F118)</f>
        <v>9</v>
      </c>
      <c r="G119" s="30">
        <f t="shared" si="44"/>
        <v>9.8000000000000007</v>
      </c>
      <c r="H119" s="30">
        <f t="shared" si="44"/>
        <v>6.5</v>
      </c>
      <c r="I119" s="30">
        <f t="shared" si="44"/>
        <v>8.6</v>
      </c>
      <c r="J119" s="30">
        <f t="shared" si="44"/>
        <v>9</v>
      </c>
      <c r="K119" s="30">
        <f t="shared" si="44"/>
        <v>8.6</v>
      </c>
      <c r="L119" s="30">
        <f t="shared" si="44"/>
        <v>8.6999999999999993</v>
      </c>
      <c r="M119" s="30" t="s">
        <v>15</v>
      </c>
      <c r="N119" s="30" t="s">
        <v>15</v>
      </c>
      <c r="O119" s="30">
        <f t="shared" si="44"/>
        <v>10.4</v>
      </c>
      <c r="P119" s="30">
        <f t="shared" si="44"/>
        <v>10</v>
      </c>
      <c r="Q119" s="30">
        <f t="shared" si="44"/>
        <v>11</v>
      </c>
      <c r="R119" s="30">
        <f t="shared" si="44"/>
        <v>10</v>
      </c>
      <c r="S119" s="30">
        <f t="shared" si="44"/>
        <v>9.1999999999999993</v>
      </c>
      <c r="T119" s="30">
        <f t="shared" si="44"/>
        <v>10.4</v>
      </c>
      <c r="U119" s="30">
        <f t="shared" si="44"/>
        <v>10.199999999999999</v>
      </c>
      <c r="V119" s="30">
        <f t="shared" si="44"/>
        <v>9.5</v>
      </c>
      <c r="W119" s="30">
        <f t="shared" si="44"/>
        <v>7</v>
      </c>
      <c r="X119" s="30">
        <f t="shared" si="44"/>
        <v>11</v>
      </c>
      <c r="Y119" s="30">
        <f t="shared" si="44"/>
        <v>10.3</v>
      </c>
      <c r="Z119" s="30">
        <f t="shared" si="44"/>
        <v>10</v>
      </c>
      <c r="AA119" s="30">
        <f t="shared" si="44"/>
        <v>9.9</v>
      </c>
      <c r="AB119" s="30">
        <f t="shared" si="44"/>
        <v>11.2</v>
      </c>
      <c r="AC119" s="30">
        <f t="shared" si="44"/>
        <v>11.4</v>
      </c>
      <c r="AD119" s="30">
        <f t="shared" si="44"/>
        <v>10.4</v>
      </c>
      <c r="AE119" s="30">
        <f t="shared" si="44"/>
        <v>10.6</v>
      </c>
      <c r="AF119" s="30">
        <f t="shared" si="44"/>
        <v>11.4</v>
      </c>
      <c r="AG119" s="30">
        <f t="shared" si="44"/>
        <v>10.4</v>
      </c>
      <c r="AH119" s="30">
        <f t="shared" si="44"/>
        <v>10</v>
      </c>
      <c r="AI119" s="30">
        <f t="shared" si="44"/>
        <v>10</v>
      </c>
      <c r="AJ119" s="30">
        <f t="shared" si="44"/>
        <v>12</v>
      </c>
      <c r="AK119" s="30">
        <f t="shared" si="44"/>
        <v>11</v>
      </c>
      <c r="AL119" s="30">
        <f t="shared" si="44"/>
        <v>10</v>
      </c>
      <c r="AM119" s="30">
        <f t="shared" si="44"/>
        <v>11</v>
      </c>
      <c r="AN119" s="30">
        <f t="shared" si="44"/>
        <v>10</v>
      </c>
      <c r="AO119" s="30">
        <f t="shared" si="44"/>
        <v>10.4</v>
      </c>
      <c r="AP119" s="30">
        <f t="shared" si="44"/>
        <v>10.5</v>
      </c>
      <c r="AQ119" s="30">
        <f t="shared" si="44"/>
        <v>10.199999999999999</v>
      </c>
      <c r="AR119" s="30">
        <f t="shared" si="44"/>
        <v>11.8</v>
      </c>
      <c r="AS119" s="30">
        <f t="shared" si="44"/>
        <v>11.5</v>
      </c>
      <c r="AT119" s="30">
        <f t="shared" si="44"/>
        <v>10.6</v>
      </c>
      <c r="AU119" s="30">
        <f t="shared" si="44"/>
        <v>10.5</v>
      </c>
      <c r="AV119" s="30">
        <f t="shared" si="44"/>
        <v>9.4</v>
      </c>
      <c r="AW119" s="30">
        <f t="shared" si="44"/>
        <v>11.4</v>
      </c>
      <c r="AX119" s="30">
        <f t="shared" si="44"/>
        <v>12</v>
      </c>
      <c r="AY119" s="30">
        <f t="shared" si="44"/>
        <v>13</v>
      </c>
      <c r="AZ119" s="30">
        <f t="shared" si="44"/>
        <v>14.3</v>
      </c>
      <c r="BA119" s="30">
        <f t="shared" si="44"/>
        <v>12.2</v>
      </c>
      <c r="BB119" s="30">
        <f t="shared" si="44"/>
        <v>11.2</v>
      </c>
      <c r="BC119" s="30">
        <f t="shared" si="44"/>
        <v>11.9</v>
      </c>
      <c r="BD119" s="30">
        <f t="shared" si="44"/>
        <v>12.5</v>
      </c>
      <c r="BE119" s="30">
        <f t="shared" si="44"/>
        <v>10.9</v>
      </c>
      <c r="BF119" s="30">
        <f t="shared" si="44"/>
        <v>12.6</v>
      </c>
      <c r="BG119" s="30">
        <f t="shared" si="44"/>
        <v>11.3</v>
      </c>
      <c r="BH119" s="30">
        <f t="shared" si="44"/>
        <v>12.3</v>
      </c>
      <c r="BI119" s="30">
        <f t="shared" si="44"/>
        <v>12</v>
      </c>
      <c r="BJ119" s="30">
        <f t="shared" si="44"/>
        <v>12.2</v>
      </c>
      <c r="BK119" s="30">
        <f t="shared" si="44"/>
        <v>11</v>
      </c>
      <c r="BL119" s="30">
        <f t="shared" si="44"/>
        <v>13.2</v>
      </c>
      <c r="BM119" s="30">
        <f t="shared" si="44"/>
        <v>10.1</v>
      </c>
      <c r="BN119" s="30">
        <f t="shared" si="44"/>
        <v>11.8</v>
      </c>
      <c r="BO119" s="30">
        <f t="shared" si="44"/>
        <v>13.7</v>
      </c>
      <c r="BP119" s="30">
        <f t="shared" si="44"/>
        <v>10.4</v>
      </c>
      <c r="BQ119" s="30">
        <f t="shared" si="44"/>
        <v>12.4</v>
      </c>
      <c r="BR119" s="30">
        <f t="shared" si="44"/>
        <v>9.6999999999999993</v>
      </c>
      <c r="BS119" s="30">
        <f>MIN(BS107:BS118)</f>
        <v>12.5</v>
      </c>
      <c r="BT119" s="30">
        <f>MIN(BT107:BT118)</f>
        <v>10.6</v>
      </c>
      <c r="BU119" s="30">
        <f>MIN(BU107:BU118)</f>
        <v>13.1</v>
      </c>
      <c r="BV119" s="51"/>
      <c r="BW119" s="51"/>
      <c r="BX119" s="51"/>
      <c r="BY119" s="51"/>
      <c r="BZ119" s="51"/>
      <c r="CA119" s="51"/>
    </row>
    <row r="120" spans="1:88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88" s="29" customFormat="1" ht="30" customHeight="1" thickBot="1" x14ac:dyDescent="0.3">
      <c r="A121" s="38" t="s">
        <v>34</v>
      </c>
      <c r="B121" s="28" t="s">
        <v>166</v>
      </c>
      <c r="C121" s="28" t="s">
        <v>13</v>
      </c>
      <c r="D121" s="28" t="s">
        <v>17</v>
      </c>
      <c r="E121" s="29">
        <v>1951</v>
      </c>
      <c r="F121" s="29">
        <v>1952</v>
      </c>
      <c r="G121" s="29">
        <v>1953</v>
      </c>
      <c r="H121" s="29">
        <v>1954</v>
      </c>
      <c r="I121" s="29">
        <v>1955</v>
      </c>
      <c r="J121" s="29">
        <v>1956</v>
      </c>
      <c r="K121" s="29">
        <v>1957</v>
      </c>
      <c r="L121" s="29">
        <v>1958</v>
      </c>
      <c r="M121" s="29">
        <v>1959</v>
      </c>
      <c r="N121" s="29">
        <v>1960</v>
      </c>
      <c r="O121" s="29">
        <v>1961</v>
      </c>
      <c r="P121" s="29">
        <v>1962</v>
      </c>
      <c r="Q121" s="29">
        <v>1963</v>
      </c>
      <c r="R121" s="29">
        <v>1964</v>
      </c>
      <c r="S121" s="29">
        <v>1965</v>
      </c>
      <c r="T121" s="29">
        <v>1966</v>
      </c>
      <c r="U121" s="29">
        <v>1967</v>
      </c>
      <c r="V121" s="29">
        <v>1968</v>
      </c>
      <c r="W121" s="29">
        <v>1969</v>
      </c>
      <c r="X121" s="29">
        <v>1970</v>
      </c>
      <c r="Y121" s="29">
        <v>1971</v>
      </c>
      <c r="Z121" s="29">
        <v>1972</v>
      </c>
      <c r="AA121" s="29">
        <v>1973</v>
      </c>
      <c r="AB121" s="29">
        <v>1974</v>
      </c>
      <c r="AC121" s="29">
        <v>1975</v>
      </c>
      <c r="AD121" s="29">
        <v>1976</v>
      </c>
      <c r="AE121" s="29">
        <v>1977</v>
      </c>
      <c r="AF121" s="29">
        <v>1978</v>
      </c>
      <c r="AG121" s="29">
        <v>1979</v>
      </c>
      <c r="AH121" s="29">
        <v>1980</v>
      </c>
      <c r="AI121" s="29">
        <v>1981</v>
      </c>
      <c r="AJ121" s="29">
        <v>1982</v>
      </c>
      <c r="AK121" s="29">
        <v>1983</v>
      </c>
      <c r="AL121" s="29">
        <v>1984</v>
      </c>
      <c r="AM121" s="29">
        <v>1985</v>
      </c>
      <c r="AN121" s="29">
        <v>1986</v>
      </c>
      <c r="AO121" s="29">
        <v>1987</v>
      </c>
      <c r="AP121" s="29">
        <v>1988</v>
      </c>
      <c r="AQ121" s="29">
        <v>1989</v>
      </c>
      <c r="AR121" s="29">
        <v>1990</v>
      </c>
      <c r="AS121" s="29">
        <v>1991</v>
      </c>
      <c r="AT121" s="29">
        <v>1992</v>
      </c>
      <c r="AU121" s="29">
        <v>1993</v>
      </c>
      <c r="AV121" s="29">
        <v>1994</v>
      </c>
      <c r="AW121" s="29">
        <v>1995</v>
      </c>
      <c r="AX121" s="29">
        <v>1996</v>
      </c>
      <c r="AY121" s="29">
        <v>1997</v>
      </c>
      <c r="AZ121" s="29">
        <v>1998</v>
      </c>
      <c r="BA121" s="29">
        <v>1999</v>
      </c>
      <c r="BB121" s="29">
        <v>2000</v>
      </c>
      <c r="BC121" s="29">
        <v>2001</v>
      </c>
      <c r="BD121" s="29">
        <v>2002</v>
      </c>
      <c r="BE121" s="29">
        <v>2003</v>
      </c>
      <c r="BF121" s="29">
        <v>2004</v>
      </c>
      <c r="BG121" s="29">
        <v>2005</v>
      </c>
      <c r="BH121" s="29">
        <v>2006</v>
      </c>
      <c r="BI121" s="29">
        <v>2007</v>
      </c>
      <c r="BJ121" s="29">
        <v>2008</v>
      </c>
      <c r="BK121" s="29">
        <v>2009</v>
      </c>
      <c r="BL121" s="29">
        <v>2010</v>
      </c>
      <c r="BM121" s="29">
        <v>2011</v>
      </c>
      <c r="BN121" s="29">
        <v>2012</v>
      </c>
      <c r="BO121" s="29">
        <v>2013</v>
      </c>
      <c r="BP121" s="29">
        <v>2014</v>
      </c>
      <c r="BQ121" s="29">
        <v>2015</v>
      </c>
      <c r="BR121" s="29">
        <v>2016</v>
      </c>
      <c r="BS121" s="29">
        <v>2017</v>
      </c>
      <c r="BT121" s="29">
        <v>2018</v>
      </c>
      <c r="BU121" s="29">
        <v>2019</v>
      </c>
    </row>
    <row r="122" spans="1:88" x14ac:dyDescent="0.25">
      <c r="A122" s="2" t="s">
        <v>0</v>
      </c>
      <c r="B122" s="2">
        <f>AVERAGE(E122:BT122)</f>
        <v>23.812121212121212</v>
      </c>
      <c r="C122" s="2">
        <f>AVERAGE(AI122:BL122)</f>
        <v>23.719999999999995</v>
      </c>
      <c r="D122" s="4" t="s">
        <v>69</v>
      </c>
      <c r="E122" s="2">
        <v>23</v>
      </c>
      <c r="F122" s="2">
        <v>22.2</v>
      </c>
      <c r="G122" s="2">
        <v>24.6</v>
      </c>
      <c r="H122" s="2">
        <v>22.1</v>
      </c>
      <c r="I122" s="2">
        <v>22.6</v>
      </c>
      <c r="J122" s="2">
        <v>25</v>
      </c>
      <c r="K122" s="2">
        <v>22</v>
      </c>
      <c r="L122" s="2">
        <v>24.7</v>
      </c>
      <c r="M122" s="2" t="s">
        <v>15</v>
      </c>
      <c r="N122" s="2" t="s">
        <v>15</v>
      </c>
      <c r="O122" s="2">
        <v>22.5</v>
      </c>
      <c r="P122" s="2">
        <v>23</v>
      </c>
      <c r="Q122" s="2">
        <v>26</v>
      </c>
      <c r="R122" s="2">
        <v>22.4</v>
      </c>
      <c r="S122" s="2">
        <v>21</v>
      </c>
      <c r="T122" s="2">
        <v>27.2</v>
      </c>
      <c r="U122" s="2">
        <v>23.5</v>
      </c>
      <c r="V122" s="2">
        <v>22.2</v>
      </c>
      <c r="W122" s="2">
        <v>26</v>
      </c>
      <c r="X122" s="2">
        <v>26.5</v>
      </c>
      <c r="Y122" s="2">
        <v>21.5</v>
      </c>
      <c r="Z122" s="2">
        <v>23.6</v>
      </c>
      <c r="AA122" s="2">
        <v>21</v>
      </c>
      <c r="AB122" s="2">
        <v>21.2</v>
      </c>
      <c r="AC122" s="2">
        <v>25</v>
      </c>
      <c r="AD122" s="2">
        <v>21.4</v>
      </c>
      <c r="AE122" s="2">
        <v>27.2</v>
      </c>
      <c r="AF122" s="2">
        <v>26.6</v>
      </c>
      <c r="AG122" s="2">
        <v>24.6</v>
      </c>
      <c r="AH122" s="2">
        <v>22.8</v>
      </c>
      <c r="AI122" s="2">
        <v>25</v>
      </c>
      <c r="AJ122" s="2">
        <v>25.4</v>
      </c>
      <c r="AK122" s="2">
        <v>21.7</v>
      </c>
      <c r="AL122" s="2">
        <v>22</v>
      </c>
      <c r="AM122" s="2">
        <v>24.8</v>
      </c>
      <c r="AN122" s="2">
        <v>22.2</v>
      </c>
      <c r="AO122" s="2">
        <v>23.6</v>
      </c>
      <c r="AP122" s="2">
        <v>21.6</v>
      </c>
      <c r="AQ122" s="2">
        <v>23</v>
      </c>
      <c r="AR122" s="2">
        <v>22.5</v>
      </c>
      <c r="AS122" s="2">
        <v>22.6</v>
      </c>
      <c r="AT122" s="2">
        <v>23</v>
      </c>
      <c r="AU122" s="2">
        <v>21.5</v>
      </c>
      <c r="AV122" s="2">
        <v>24.4</v>
      </c>
      <c r="AW122" s="2">
        <v>22.7</v>
      </c>
      <c r="AX122" s="2">
        <v>26.2</v>
      </c>
      <c r="AY122" s="2">
        <v>25</v>
      </c>
      <c r="AZ122" s="2">
        <v>26</v>
      </c>
      <c r="BA122" s="2">
        <v>24.5</v>
      </c>
      <c r="BB122" s="2">
        <v>26</v>
      </c>
      <c r="BC122" s="2">
        <v>26.4</v>
      </c>
      <c r="BD122" s="2">
        <v>23.7</v>
      </c>
      <c r="BE122" s="2">
        <v>23.9</v>
      </c>
      <c r="BF122" s="2">
        <v>21.5</v>
      </c>
      <c r="BG122" s="2">
        <v>22.6</v>
      </c>
      <c r="BH122" s="2">
        <v>21.3</v>
      </c>
      <c r="BI122" s="2">
        <v>24.4</v>
      </c>
      <c r="BJ122" s="2">
        <v>23.6</v>
      </c>
      <c r="BK122" s="2">
        <v>21</v>
      </c>
      <c r="BL122" s="2">
        <v>29.5</v>
      </c>
      <c r="BM122" s="2">
        <v>25.9</v>
      </c>
      <c r="BN122" s="2">
        <v>23.6</v>
      </c>
      <c r="BO122" s="2">
        <v>24</v>
      </c>
      <c r="BP122" s="2">
        <v>26.2</v>
      </c>
      <c r="BQ122" s="2">
        <v>23.6</v>
      </c>
      <c r="BR122" s="2">
        <v>28.1</v>
      </c>
      <c r="BS122" s="2">
        <v>23</v>
      </c>
      <c r="BT122" s="2">
        <v>24.2</v>
      </c>
      <c r="BU122" s="2">
        <v>22.5</v>
      </c>
      <c r="BV122" s="2"/>
      <c r="BW122" s="2"/>
      <c r="BX122" s="2"/>
      <c r="BY122" s="2"/>
      <c r="BZ122" s="2"/>
      <c r="CA122" s="2"/>
      <c r="CB122" s="3"/>
      <c r="CC122" s="3"/>
      <c r="CD122" s="3"/>
      <c r="CE122" s="3"/>
      <c r="CF122" s="3"/>
      <c r="CG122" s="3"/>
      <c r="CH122" s="3"/>
      <c r="CI122" s="3"/>
      <c r="CJ122" s="3"/>
    </row>
    <row r="123" spans="1:88" x14ac:dyDescent="0.25">
      <c r="A123" s="2" t="s">
        <v>1</v>
      </c>
      <c r="B123" s="2">
        <f t="shared" ref="B123:B134" si="45">AVERAGE(E123:BT123)</f>
        <v>24.600000000000005</v>
      </c>
      <c r="C123" s="2">
        <f t="shared" ref="C123:C134" si="46">AVERAGE(AI123:BL123)</f>
        <v>25.083333333333325</v>
      </c>
      <c r="D123" s="4" t="s">
        <v>72</v>
      </c>
      <c r="E123" s="2">
        <v>22.5</v>
      </c>
      <c r="F123" s="2">
        <v>21.2</v>
      </c>
      <c r="G123" s="2">
        <v>22</v>
      </c>
      <c r="H123" s="2">
        <v>22.7</v>
      </c>
      <c r="I123" s="2">
        <v>27</v>
      </c>
      <c r="J123" s="2">
        <v>23.4</v>
      </c>
      <c r="K123" s="2">
        <v>26</v>
      </c>
      <c r="L123" s="2">
        <v>25.5</v>
      </c>
      <c r="M123" s="2" t="s">
        <v>15</v>
      </c>
      <c r="N123" s="2" t="s">
        <v>15</v>
      </c>
      <c r="O123" s="2">
        <v>25.6</v>
      </c>
      <c r="P123" s="2">
        <v>22.5</v>
      </c>
      <c r="Q123" s="2">
        <v>24</v>
      </c>
      <c r="R123" s="2">
        <v>23.5</v>
      </c>
      <c r="S123" s="2">
        <v>26.2</v>
      </c>
      <c r="T123" s="2">
        <v>26</v>
      </c>
      <c r="U123" s="2">
        <v>27.6</v>
      </c>
      <c r="V123" s="2">
        <v>23.2</v>
      </c>
      <c r="W123" s="2">
        <v>24.9</v>
      </c>
      <c r="X123" s="2">
        <v>22</v>
      </c>
      <c r="Y123" s="2">
        <v>23.2</v>
      </c>
      <c r="Z123" s="2">
        <v>22</v>
      </c>
      <c r="AA123" s="2">
        <v>21.7</v>
      </c>
      <c r="AB123" s="2">
        <v>22.6</v>
      </c>
      <c r="AC123" s="2">
        <v>24.2</v>
      </c>
      <c r="AD123" s="2">
        <v>24</v>
      </c>
      <c r="AE123" s="2">
        <v>28</v>
      </c>
      <c r="AF123" s="2">
        <v>29.2</v>
      </c>
      <c r="AG123" s="2">
        <v>29.4</v>
      </c>
      <c r="AH123" s="2">
        <v>25</v>
      </c>
      <c r="AI123" s="2">
        <v>23.4</v>
      </c>
      <c r="AJ123" s="2">
        <v>23.6</v>
      </c>
      <c r="AK123" s="2">
        <v>23.2</v>
      </c>
      <c r="AL123" s="2">
        <v>25.5</v>
      </c>
      <c r="AM123" s="2">
        <v>27</v>
      </c>
      <c r="AN123" s="2">
        <v>23.4</v>
      </c>
      <c r="AO123" s="2">
        <v>25.8</v>
      </c>
      <c r="AP123" s="2">
        <v>26</v>
      </c>
      <c r="AQ123" s="2">
        <v>22.6</v>
      </c>
      <c r="AR123" s="2">
        <v>28</v>
      </c>
      <c r="AS123" s="2">
        <v>22.5</v>
      </c>
      <c r="AT123" s="2">
        <v>24</v>
      </c>
      <c r="AU123" s="2">
        <v>23.2</v>
      </c>
      <c r="AV123" s="2">
        <v>25.6</v>
      </c>
      <c r="AW123" s="2">
        <v>23.8</v>
      </c>
      <c r="AX123" s="2">
        <v>25</v>
      </c>
      <c r="AY123" s="2">
        <v>28</v>
      </c>
      <c r="AZ123" s="2">
        <v>27</v>
      </c>
      <c r="BA123" s="2">
        <v>22.2</v>
      </c>
      <c r="BB123" s="2">
        <v>28.5</v>
      </c>
      <c r="BC123" s="2">
        <v>25.2</v>
      </c>
      <c r="BD123" s="2">
        <v>26</v>
      </c>
      <c r="BE123" s="2">
        <v>23.4</v>
      </c>
      <c r="BF123" s="2">
        <v>25.9</v>
      </c>
      <c r="BG123" s="2">
        <v>22.8</v>
      </c>
      <c r="BH123" s="2">
        <v>23.1</v>
      </c>
      <c r="BI123" s="2">
        <v>27.8</v>
      </c>
      <c r="BJ123" s="2">
        <v>26.8</v>
      </c>
      <c r="BK123" s="2">
        <v>22.3</v>
      </c>
      <c r="BL123" s="2">
        <v>30.9</v>
      </c>
      <c r="BM123" s="2">
        <v>22.7</v>
      </c>
      <c r="BN123" s="2">
        <v>20.399999999999999</v>
      </c>
      <c r="BO123" s="2">
        <v>24.1</v>
      </c>
      <c r="BP123" s="2">
        <v>22.7</v>
      </c>
      <c r="BQ123" s="2">
        <v>22.9</v>
      </c>
      <c r="BR123" s="2">
        <v>23.7</v>
      </c>
      <c r="BS123" s="2">
        <v>26.6</v>
      </c>
      <c r="BT123" s="2">
        <v>22.9</v>
      </c>
      <c r="BU123" s="2">
        <v>27.2</v>
      </c>
      <c r="BV123" s="2"/>
      <c r="BW123" s="2"/>
      <c r="BX123" s="2"/>
      <c r="BY123" s="2"/>
      <c r="BZ123" s="2"/>
      <c r="CA123" s="2"/>
      <c r="CB123" s="3"/>
      <c r="CC123" s="3"/>
      <c r="CD123" s="3"/>
      <c r="CE123" s="3"/>
      <c r="CF123" s="3"/>
      <c r="CG123" s="3"/>
      <c r="CH123" s="3"/>
      <c r="CI123" s="3"/>
      <c r="CJ123" s="3"/>
    </row>
    <row r="124" spans="1:88" x14ac:dyDescent="0.25">
      <c r="A124" s="2" t="s">
        <v>2</v>
      </c>
      <c r="B124" s="2">
        <f t="shared" si="45"/>
        <v>26.971212121212126</v>
      </c>
      <c r="C124" s="2">
        <f t="shared" si="46"/>
        <v>27.519999999999996</v>
      </c>
      <c r="D124" s="4" t="s">
        <v>72</v>
      </c>
      <c r="E124" s="2">
        <v>34</v>
      </c>
      <c r="F124" s="2">
        <v>30.4</v>
      </c>
      <c r="G124" s="2">
        <v>29.2</v>
      </c>
      <c r="H124" s="2">
        <v>24</v>
      </c>
      <c r="I124" s="2">
        <v>28.5</v>
      </c>
      <c r="J124" s="2">
        <v>23</v>
      </c>
      <c r="K124" s="2">
        <v>26.8</v>
      </c>
      <c r="L124" s="2">
        <v>24.5</v>
      </c>
      <c r="M124" s="2" t="s">
        <v>15</v>
      </c>
      <c r="N124" s="2" t="s">
        <v>15</v>
      </c>
      <c r="O124" s="2">
        <v>30</v>
      </c>
      <c r="P124" s="2">
        <v>29.2</v>
      </c>
      <c r="Q124" s="2">
        <v>31</v>
      </c>
      <c r="R124" s="2">
        <v>25.8</v>
      </c>
      <c r="S124" s="2">
        <v>28.6</v>
      </c>
      <c r="T124" s="2">
        <v>25.6</v>
      </c>
      <c r="U124" s="2">
        <v>28.6</v>
      </c>
      <c r="V124" s="2">
        <v>22.2</v>
      </c>
      <c r="W124" s="2">
        <v>25.6</v>
      </c>
      <c r="X124" s="2">
        <v>25</v>
      </c>
      <c r="Y124" s="2">
        <v>21.3</v>
      </c>
      <c r="Z124" s="2">
        <v>22</v>
      </c>
      <c r="AA124" s="2">
        <v>25</v>
      </c>
      <c r="AB124" s="2">
        <v>23.2</v>
      </c>
      <c r="AC124" s="2">
        <v>24.2</v>
      </c>
      <c r="AD124" s="2">
        <v>22.6</v>
      </c>
      <c r="AE124" s="2">
        <v>29</v>
      </c>
      <c r="AF124" s="2">
        <v>27.6</v>
      </c>
      <c r="AG124" s="2">
        <v>27</v>
      </c>
      <c r="AH124" s="2">
        <v>31.4</v>
      </c>
      <c r="AI124" s="2">
        <v>30.8</v>
      </c>
      <c r="AJ124" s="2">
        <v>23.4</v>
      </c>
      <c r="AK124" s="2">
        <v>26.4</v>
      </c>
      <c r="AL124" s="2">
        <v>25</v>
      </c>
      <c r="AM124" s="2">
        <v>29</v>
      </c>
      <c r="AN124" s="2">
        <v>22</v>
      </c>
      <c r="AO124" s="2">
        <v>30.5</v>
      </c>
      <c r="AP124" s="2">
        <v>28.2</v>
      </c>
      <c r="AQ124" s="2">
        <v>29.5</v>
      </c>
      <c r="AR124" s="2">
        <v>32.6</v>
      </c>
      <c r="AS124" s="2">
        <v>25.2</v>
      </c>
      <c r="AT124" s="2">
        <v>26.2</v>
      </c>
      <c r="AU124" s="2">
        <v>26.8</v>
      </c>
      <c r="AV124" s="2">
        <v>25.3</v>
      </c>
      <c r="AW124" s="2">
        <v>27</v>
      </c>
      <c r="AX124" s="2">
        <v>25.6</v>
      </c>
      <c r="AY124" s="2">
        <v>30.2</v>
      </c>
      <c r="AZ124" s="2">
        <v>29</v>
      </c>
      <c r="BA124" s="2">
        <v>26</v>
      </c>
      <c r="BB124" s="2">
        <v>30.5</v>
      </c>
      <c r="BC124" s="2">
        <v>31.9</v>
      </c>
      <c r="BD124" s="2">
        <v>31</v>
      </c>
      <c r="BE124" s="2">
        <v>25.4</v>
      </c>
      <c r="BF124" s="2">
        <v>25.4</v>
      </c>
      <c r="BG124" s="2">
        <v>27.8</v>
      </c>
      <c r="BH124" s="2">
        <v>27.6</v>
      </c>
      <c r="BI124" s="2">
        <v>25.1</v>
      </c>
      <c r="BJ124" s="2">
        <v>24.4</v>
      </c>
      <c r="BK124" s="2">
        <v>27.9</v>
      </c>
      <c r="BL124" s="2">
        <v>29.9</v>
      </c>
      <c r="BM124" s="2">
        <v>24.4</v>
      </c>
      <c r="BN124" s="2">
        <v>26.7</v>
      </c>
      <c r="BO124" s="2">
        <v>25.5</v>
      </c>
      <c r="BP124" s="2">
        <v>24.5</v>
      </c>
      <c r="BQ124" s="2">
        <v>28</v>
      </c>
      <c r="BR124" s="2">
        <v>24.8</v>
      </c>
      <c r="BS124" s="2">
        <v>29.7</v>
      </c>
      <c r="BT124" s="2">
        <v>25.6</v>
      </c>
      <c r="BU124" s="2">
        <v>23.8</v>
      </c>
      <c r="BV124" s="2"/>
      <c r="BW124" s="2"/>
      <c r="BX124" s="2"/>
      <c r="BY124" s="2"/>
      <c r="BZ124" s="2"/>
      <c r="CA124" s="2"/>
      <c r="CB124" s="3"/>
      <c r="CC124" s="3"/>
      <c r="CD124" s="3"/>
      <c r="CE124" s="3"/>
      <c r="CF124" s="3"/>
      <c r="CG124" s="3"/>
      <c r="CH124" s="3"/>
      <c r="CI124" s="3"/>
      <c r="CJ124" s="3"/>
    </row>
    <row r="125" spans="1:88" x14ac:dyDescent="0.25">
      <c r="A125" s="2" t="s">
        <v>3</v>
      </c>
      <c r="B125" s="2">
        <f t="shared" si="45"/>
        <v>26.545454545454547</v>
      </c>
      <c r="C125" s="2">
        <f t="shared" si="46"/>
        <v>26.963333333333335</v>
      </c>
      <c r="D125" s="4" t="s">
        <v>72</v>
      </c>
      <c r="E125" s="2">
        <v>27.4</v>
      </c>
      <c r="F125" s="2">
        <v>24.2</v>
      </c>
      <c r="G125" s="2">
        <v>27.4</v>
      </c>
      <c r="H125" s="2">
        <v>24.5</v>
      </c>
      <c r="I125" s="2">
        <v>24</v>
      </c>
      <c r="J125" s="2">
        <v>25</v>
      </c>
      <c r="K125" s="2">
        <v>25.8</v>
      </c>
      <c r="L125" s="2">
        <v>26.6</v>
      </c>
      <c r="M125" s="2" t="s">
        <v>15</v>
      </c>
      <c r="N125" s="2" t="s">
        <v>15</v>
      </c>
      <c r="O125" s="2">
        <v>25.8</v>
      </c>
      <c r="P125" s="2">
        <v>25.3</v>
      </c>
      <c r="Q125" s="2">
        <v>28</v>
      </c>
      <c r="R125" s="2">
        <v>28.3</v>
      </c>
      <c r="S125" s="2">
        <v>24.8</v>
      </c>
      <c r="T125" s="2">
        <v>24.6</v>
      </c>
      <c r="U125" s="2">
        <v>23.5</v>
      </c>
      <c r="V125" s="2">
        <v>24.4</v>
      </c>
      <c r="W125" s="2">
        <v>22.5</v>
      </c>
      <c r="X125" s="2">
        <v>28</v>
      </c>
      <c r="Y125" s="2">
        <v>25</v>
      </c>
      <c r="Z125" s="2">
        <v>23.2</v>
      </c>
      <c r="AA125" s="2">
        <v>27.4</v>
      </c>
      <c r="AB125" s="2">
        <v>21.4</v>
      </c>
      <c r="AC125" s="2">
        <v>25.2</v>
      </c>
      <c r="AD125" s="2">
        <v>23</v>
      </c>
      <c r="AE125" s="2">
        <v>28.2</v>
      </c>
      <c r="AF125" s="2">
        <v>24.2</v>
      </c>
      <c r="AG125" s="2">
        <v>29</v>
      </c>
      <c r="AH125" s="2">
        <v>32.6</v>
      </c>
      <c r="AI125" s="2">
        <v>23</v>
      </c>
      <c r="AJ125" s="2">
        <v>23</v>
      </c>
      <c r="AK125" s="2">
        <v>30.3</v>
      </c>
      <c r="AL125" s="2">
        <v>27.5</v>
      </c>
      <c r="AM125" s="2">
        <v>30.6</v>
      </c>
      <c r="AN125" s="2">
        <v>23.6</v>
      </c>
      <c r="AO125" s="2">
        <v>26.5</v>
      </c>
      <c r="AP125" s="2">
        <v>23.5</v>
      </c>
      <c r="AQ125" s="2">
        <v>24</v>
      </c>
      <c r="AR125" s="2">
        <v>26.6</v>
      </c>
      <c r="AS125" s="2">
        <v>23</v>
      </c>
      <c r="AT125" s="2">
        <v>30.5</v>
      </c>
      <c r="AU125" s="2">
        <v>27</v>
      </c>
      <c r="AV125" s="2">
        <v>33.6</v>
      </c>
      <c r="AW125" s="2">
        <v>26</v>
      </c>
      <c r="AX125" s="2">
        <v>25.4</v>
      </c>
      <c r="AY125" s="2">
        <v>26</v>
      </c>
      <c r="AZ125" s="2">
        <v>25</v>
      </c>
      <c r="BA125" s="2">
        <v>28</v>
      </c>
      <c r="BB125" s="2">
        <v>27.8</v>
      </c>
      <c r="BC125" s="2">
        <v>25.6</v>
      </c>
      <c r="BD125" s="2">
        <v>31.6</v>
      </c>
      <c r="BE125" s="2">
        <v>24.1</v>
      </c>
      <c r="BF125" s="2">
        <v>27.7</v>
      </c>
      <c r="BG125" s="2">
        <v>24.5</v>
      </c>
      <c r="BH125" s="2">
        <v>31.6</v>
      </c>
      <c r="BI125" s="2">
        <v>26.4</v>
      </c>
      <c r="BJ125" s="2">
        <v>33</v>
      </c>
      <c r="BK125" s="2">
        <v>22.8</v>
      </c>
      <c r="BL125" s="2">
        <v>30.7</v>
      </c>
      <c r="BM125" s="2">
        <v>27.2</v>
      </c>
      <c r="BN125" s="2">
        <v>23.3</v>
      </c>
      <c r="BO125" s="2">
        <v>34.4</v>
      </c>
      <c r="BP125" s="2">
        <v>30.9</v>
      </c>
      <c r="BQ125" s="2">
        <v>23.8</v>
      </c>
      <c r="BR125" s="2">
        <v>24.7</v>
      </c>
      <c r="BS125" s="2">
        <v>34.200000000000003</v>
      </c>
      <c r="BT125" s="2">
        <v>25.3</v>
      </c>
      <c r="BU125" s="2">
        <v>25.3</v>
      </c>
      <c r="BV125" s="2"/>
      <c r="BW125" s="2"/>
      <c r="BX125" s="2"/>
      <c r="BY125" s="2"/>
      <c r="BZ125" s="2"/>
      <c r="CA125" s="2"/>
      <c r="CB125" s="3"/>
      <c r="CC125" s="3"/>
      <c r="CD125" s="3"/>
      <c r="CE125" s="3"/>
      <c r="CF125" s="3"/>
      <c r="CG125" s="3"/>
      <c r="CH125" s="3"/>
      <c r="CI125" s="3"/>
      <c r="CJ125" s="3"/>
    </row>
    <row r="126" spans="1:88" x14ac:dyDescent="0.25">
      <c r="A126" s="2" t="s">
        <v>4</v>
      </c>
      <c r="B126" s="2">
        <f t="shared" si="45"/>
        <v>27.572727272727271</v>
      </c>
      <c r="C126" s="2">
        <f t="shared" si="46"/>
        <v>27.213333333333331</v>
      </c>
      <c r="D126" s="4" t="s">
        <v>68</v>
      </c>
      <c r="E126" s="2">
        <v>24.6</v>
      </c>
      <c r="F126" s="2">
        <v>26.2</v>
      </c>
      <c r="G126" s="2">
        <v>32.9</v>
      </c>
      <c r="H126" s="2">
        <v>28.8</v>
      </c>
      <c r="I126" s="2">
        <v>35</v>
      </c>
      <c r="J126" s="2">
        <v>32</v>
      </c>
      <c r="K126" s="2">
        <v>27.6</v>
      </c>
      <c r="L126" s="2">
        <v>33.6</v>
      </c>
      <c r="M126" s="2" t="s">
        <v>15</v>
      </c>
      <c r="N126" s="2" t="s">
        <v>15</v>
      </c>
      <c r="O126" s="2">
        <v>27.2</v>
      </c>
      <c r="P126" s="2">
        <v>27</v>
      </c>
      <c r="Q126" s="2">
        <v>23.7</v>
      </c>
      <c r="R126" s="2">
        <v>36</v>
      </c>
      <c r="S126" s="2">
        <v>27.5</v>
      </c>
      <c r="T126" s="2">
        <v>27.2</v>
      </c>
      <c r="U126" s="2">
        <v>28.3</v>
      </c>
      <c r="V126" s="2">
        <v>26.3</v>
      </c>
      <c r="W126" s="2">
        <v>26.2</v>
      </c>
      <c r="X126" s="2">
        <v>31.5</v>
      </c>
      <c r="Y126" s="2">
        <v>23.2</v>
      </c>
      <c r="Z126" s="2">
        <v>24.7</v>
      </c>
      <c r="AA126" s="2">
        <v>24.5</v>
      </c>
      <c r="AB126" s="2">
        <v>25</v>
      </c>
      <c r="AC126" s="2">
        <v>26</v>
      </c>
      <c r="AD126" s="2">
        <v>23.6</v>
      </c>
      <c r="AE126" s="2">
        <v>23.6</v>
      </c>
      <c r="AF126" s="2">
        <v>26.4</v>
      </c>
      <c r="AG126" s="2">
        <v>30</v>
      </c>
      <c r="AH126" s="2">
        <v>27.6</v>
      </c>
      <c r="AI126" s="2">
        <v>24.6</v>
      </c>
      <c r="AJ126" s="2">
        <v>28.6</v>
      </c>
      <c r="AK126" s="2">
        <v>25.4</v>
      </c>
      <c r="AL126" s="2">
        <v>25</v>
      </c>
      <c r="AM126" s="2">
        <v>25.6</v>
      </c>
      <c r="AN126" s="2">
        <v>30.4</v>
      </c>
      <c r="AO126" s="2">
        <v>29.4</v>
      </c>
      <c r="AP126" s="2">
        <v>25.6</v>
      </c>
      <c r="AQ126" s="2">
        <v>26.5</v>
      </c>
      <c r="AR126" s="2">
        <v>27.5</v>
      </c>
      <c r="AS126" s="2">
        <v>27.2</v>
      </c>
      <c r="AT126" s="2">
        <v>26</v>
      </c>
      <c r="AU126" s="2">
        <v>25</v>
      </c>
      <c r="AV126" s="2">
        <v>25</v>
      </c>
      <c r="AW126" s="2">
        <v>27</v>
      </c>
      <c r="AX126" s="2">
        <v>30.2</v>
      </c>
      <c r="AY126" s="2">
        <v>26.2</v>
      </c>
      <c r="AZ126" s="2">
        <v>27</v>
      </c>
      <c r="BA126" s="2">
        <v>26.6</v>
      </c>
      <c r="BB126" s="2">
        <v>26.5</v>
      </c>
      <c r="BC126" s="2">
        <v>30.3</v>
      </c>
      <c r="BD126" s="2">
        <v>25.8</v>
      </c>
      <c r="BE126" s="2">
        <v>32.5</v>
      </c>
      <c r="BF126" s="2">
        <v>25.1</v>
      </c>
      <c r="BG126" s="2">
        <v>26.3</v>
      </c>
      <c r="BH126" s="2">
        <v>25.7</v>
      </c>
      <c r="BI126" s="2">
        <v>31.7</v>
      </c>
      <c r="BJ126" s="2">
        <v>26.6</v>
      </c>
      <c r="BK126" s="2">
        <v>25.4</v>
      </c>
      <c r="BL126" s="2">
        <v>31.7</v>
      </c>
      <c r="BM126" s="2">
        <v>27.1</v>
      </c>
      <c r="BN126" s="2">
        <v>34.5</v>
      </c>
      <c r="BO126" s="2">
        <v>26.6</v>
      </c>
      <c r="BP126" s="2">
        <v>27.7</v>
      </c>
      <c r="BQ126" s="2">
        <v>32.5</v>
      </c>
      <c r="BR126" s="2">
        <v>26.2</v>
      </c>
      <c r="BS126" s="2">
        <v>28.6</v>
      </c>
      <c r="BT126" s="2">
        <v>24</v>
      </c>
      <c r="BU126" s="2">
        <v>29.2</v>
      </c>
      <c r="BV126" s="2"/>
      <c r="BW126" s="2"/>
      <c r="BX126" s="2"/>
      <c r="BY126" s="2"/>
      <c r="BZ126" s="2"/>
      <c r="CA126" s="2"/>
      <c r="CB126" s="3"/>
      <c r="CC126" s="3"/>
      <c r="CD126" s="3"/>
      <c r="CE126" s="3"/>
      <c r="CF126" s="3"/>
      <c r="CG126" s="3"/>
      <c r="CH126" s="3"/>
      <c r="CI126" s="3"/>
      <c r="CJ126" s="3"/>
    </row>
    <row r="127" spans="1:88" x14ac:dyDescent="0.25">
      <c r="A127" s="2" t="s">
        <v>5</v>
      </c>
      <c r="B127" s="2">
        <f t="shared" si="45"/>
        <v>28.719696969696972</v>
      </c>
      <c r="C127" s="2">
        <f t="shared" si="46"/>
        <v>29.033333333333335</v>
      </c>
      <c r="D127" s="4" t="s">
        <v>26</v>
      </c>
      <c r="E127" s="2">
        <v>29</v>
      </c>
      <c r="F127" s="2">
        <v>34.6</v>
      </c>
      <c r="G127" s="2">
        <v>30.8</v>
      </c>
      <c r="H127" s="2">
        <v>27.5</v>
      </c>
      <c r="I127" s="2">
        <v>29.6</v>
      </c>
      <c r="J127" s="2">
        <v>27</v>
      </c>
      <c r="K127" s="2">
        <v>27.4</v>
      </c>
      <c r="L127" s="2">
        <v>28.6</v>
      </c>
      <c r="M127" s="2" t="s">
        <v>15</v>
      </c>
      <c r="N127" s="2" t="s">
        <v>15</v>
      </c>
      <c r="O127" s="2">
        <v>28</v>
      </c>
      <c r="P127" s="2">
        <v>27.7</v>
      </c>
      <c r="Q127" s="2">
        <v>27.7</v>
      </c>
      <c r="R127" s="2">
        <v>29</v>
      </c>
      <c r="S127" s="2">
        <v>31.4</v>
      </c>
      <c r="T127" s="2">
        <v>27.5</v>
      </c>
      <c r="U127" s="2">
        <v>27.2</v>
      </c>
      <c r="V127" s="2">
        <v>28</v>
      </c>
      <c r="W127" s="2">
        <v>28.2</v>
      </c>
      <c r="X127" s="2">
        <v>26.2</v>
      </c>
      <c r="Y127" s="2">
        <v>27</v>
      </c>
      <c r="Z127" s="2">
        <v>24.5</v>
      </c>
      <c r="AA127" s="2">
        <v>30</v>
      </c>
      <c r="AB127" s="2">
        <v>26.6</v>
      </c>
      <c r="AC127" s="2">
        <v>25</v>
      </c>
      <c r="AD127" s="2">
        <v>26.8</v>
      </c>
      <c r="AE127" s="2">
        <v>27.4</v>
      </c>
      <c r="AF127" s="2">
        <v>24.2</v>
      </c>
      <c r="AG127" s="2">
        <v>25.4</v>
      </c>
      <c r="AH127" s="2">
        <v>26.6</v>
      </c>
      <c r="AI127" s="2">
        <v>26.6</v>
      </c>
      <c r="AJ127" s="2">
        <v>27</v>
      </c>
      <c r="AK127" s="2">
        <v>34</v>
      </c>
      <c r="AL127" s="2">
        <v>32</v>
      </c>
      <c r="AM127" s="2">
        <v>29.2</v>
      </c>
      <c r="AN127" s="2">
        <v>26</v>
      </c>
      <c r="AO127" s="2">
        <v>30.2</v>
      </c>
      <c r="AP127" s="2">
        <v>27.4</v>
      </c>
      <c r="AQ127" s="2">
        <v>28</v>
      </c>
      <c r="AR127" s="2">
        <v>26.5</v>
      </c>
      <c r="AS127" s="2">
        <v>30.2</v>
      </c>
      <c r="AT127" s="2">
        <v>27.2</v>
      </c>
      <c r="AU127" s="2">
        <v>27</v>
      </c>
      <c r="AV127" s="2">
        <v>30</v>
      </c>
      <c r="AW127" s="2">
        <v>28</v>
      </c>
      <c r="AX127" s="2">
        <v>30.8</v>
      </c>
      <c r="AY127" s="2">
        <v>28.4</v>
      </c>
      <c r="AZ127" s="2">
        <v>29.2</v>
      </c>
      <c r="BA127" s="2">
        <v>28.6</v>
      </c>
      <c r="BB127" s="2">
        <v>26.7</v>
      </c>
      <c r="BC127" s="2">
        <v>28.2</v>
      </c>
      <c r="BD127" s="2">
        <v>33.6</v>
      </c>
      <c r="BE127" s="2">
        <v>29.3</v>
      </c>
      <c r="BF127" s="2">
        <v>29.7</v>
      </c>
      <c r="BG127" s="2">
        <v>27.8</v>
      </c>
      <c r="BH127" s="2">
        <v>26.6</v>
      </c>
      <c r="BI127" s="2">
        <v>29</v>
      </c>
      <c r="BJ127" s="2">
        <v>28.3</v>
      </c>
      <c r="BK127" s="2">
        <v>28.6</v>
      </c>
      <c r="BL127" s="2">
        <v>36.9</v>
      </c>
      <c r="BM127" s="2">
        <v>31.5</v>
      </c>
      <c r="BN127" s="2">
        <v>31.6</v>
      </c>
      <c r="BO127" s="2">
        <v>33.700000000000003</v>
      </c>
      <c r="BP127" s="2">
        <v>28.4</v>
      </c>
      <c r="BQ127" s="2">
        <v>27.3</v>
      </c>
      <c r="BR127" s="2">
        <v>30.7</v>
      </c>
      <c r="BS127" s="2">
        <v>35</v>
      </c>
      <c r="BT127" s="2">
        <v>27.4</v>
      </c>
      <c r="BU127" s="2">
        <v>31.6</v>
      </c>
      <c r="BV127" s="2"/>
      <c r="BW127" s="2"/>
      <c r="BX127" s="2"/>
      <c r="BY127" s="2"/>
      <c r="BZ127" s="2"/>
      <c r="CA127" s="2"/>
      <c r="CB127" s="3"/>
      <c r="CC127" s="3"/>
      <c r="CD127" s="3"/>
      <c r="CE127" s="3"/>
      <c r="CF127" s="3"/>
      <c r="CG127" s="3"/>
      <c r="CH127" s="3"/>
      <c r="CI127" s="3"/>
      <c r="CJ127" s="3"/>
    </row>
    <row r="128" spans="1:88" x14ac:dyDescent="0.25">
      <c r="A128" s="2" t="s">
        <v>6</v>
      </c>
      <c r="B128" s="2">
        <f t="shared" si="45"/>
        <v>32.419696969696972</v>
      </c>
      <c r="C128" s="2">
        <f t="shared" si="46"/>
        <v>32.023333333333333</v>
      </c>
      <c r="D128" s="4" t="s">
        <v>68</v>
      </c>
      <c r="E128" s="2">
        <v>28.2</v>
      </c>
      <c r="F128" s="2">
        <v>44.2</v>
      </c>
      <c r="G128" s="2">
        <v>36.6</v>
      </c>
      <c r="H128" s="2">
        <v>36.6</v>
      </c>
      <c r="I128" s="2">
        <v>28.2</v>
      </c>
      <c r="J128" s="2">
        <v>30</v>
      </c>
      <c r="K128" s="2">
        <v>38</v>
      </c>
      <c r="L128" s="2">
        <v>32.5</v>
      </c>
      <c r="M128" s="2" t="s">
        <v>15</v>
      </c>
      <c r="N128" s="2" t="s">
        <v>15</v>
      </c>
      <c r="O128" s="2">
        <v>36.6</v>
      </c>
      <c r="P128" s="2">
        <v>33.299999999999997</v>
      </c>
      <c r="Q128" s="2">
        <v>33.5</v>
      </c>
      <c r="R128" s="2">
        <v>32</v>
      </c>
      <c r="S128" s="2">
        <v>27.5</v>
      </c>
      <c r="T128" s="2">
        <v>26.4</v>
      </c>
      <c r="U128" s="2">
        <v>39.6</v>
      </c>
      <c r="V128" s="2">
        <v>34</v>
      </c>
      <c r="W128" s="2">
        <v>35.5</v>
      </c>
      <c r="X128" s="2">
        <v>32</v>
      </c>
      <c r="Y128" s="2">
        <v>27</v>
      </c>
      <c r="Z128" s="2">
        <v>29.5</v>
      </c>
      <c r="AA128" s="2">
        <v>28.8</v>
      </c>
      <c r="AB128" s="2">
        <v>31.2</v>
      </c>
      <c r="AC128" s="2">
        <v>34</v>
      </c>
      <c r="AD128" s="2">
        <v>28.4</v>
      </c>
      <c r="AE128" s="2">
        <v>26</v>
      </c>
      <c r="AF128" s="2">
        <v>35.4</v>
      </c>
      <c r="AG128" s="2">
        <v>35.6</v>
      </c>
      <c r="AH128" s="2">
        <v>34</v>
      </c>
      <c r="AI128" s="2">
        <v>32.200000000000003</v>
      </c>
      <c r="AJ128" s="2">
        <v>38</v>
      </c>
      <c r="AK128" s="2">
        <v>28</v>
      </c>
      <c r="AL128" s="2">
        <v>33.200000000000003</v>
      </c>
      <c r="AM128" s="2">
        <v>28</v>
      </c>
      <c r="AN128" s="2">
        <v>27.6</v>
      </c>
      <c r="AO128" s="2">
        <v>31.2</v>
      </c>
      <c r="AP128" s="2">
        <v>32.200000000000003</v>
      </c>
      <c r="AQ128" s="2">
        <v>32.5</v>
      </c>
      <c r="AR128" s="2">
        <v>32</v>
      </c>
      <c r="AS128" s="2">
        <v>30.5</v>
      </c>
      <c r="AT128" s="2">
        <v>30.6</v>
      </c>
      <c r="AU128" s="2">
        <v>33.6</v>
      </c>
      <c r="AV128" s="2">
        <v>33</v>
      </c>
      <c r="AW128" s="2">
        <v>34.200000000000003</v>
      </c>
      <c r="AX128" s="2">
        <v>33</v>
      </c>
      <c r="AY128" s="2">
        <v>28.4</v>
      </c>
      <c r="AZ128" s="2">
        <v>30.8</v>
      </c>
      <c r="BA128" s="2">
        <v>31.4</v>
      </c>
      <c r="BB128" s="2">
        <v>31.7</v>
      </c>
      <c r="BC128" s="2">
        <v>30.7</v>
      </c>
      <c r="BD128" s="2">
        <v>28.3</v>
      </c>
      <c r="BE128" s="2">
        <v>29.9</v>
      </c>
      <c r="BF128" s="2">
        <v>37.700000000000003</v>
      </c>
      <c r="BG128" s="2">
        <v>33.700000000000003</v>
      </c>
      <c r="BH128" s="2">
        <v>29.3</v>
      </c>
      <c r="BI128" s="2">
        <v>38.9</v>
      </c>
      <c r="BJ128" s="2">
        <v>28.7</v>
      </c>
      <c r="BK128" s="2">
        <v>38.1</v>
      </c>
      <c r="BL128" s="2">
        <v>33.299999999999997</v>
      </c>
      <c r="BM128" s="2">
        <v>29.4</v>
      </c>
      <c r="BN128" s="2">
        <v>33</v>
      </c>
      <c r="BO128" s="2">
        <v>35</v>
      </c>
      <c r="BP128" s="2">
        <v>31.7</v>
      </c>
      <c r="BQ128" s="2">
        <v>34</v>
      </c>
      <c r="BR128" s="2">
        <v>33.299999999999997</v>
      </c>
      <c r="BS128" s="2">
        <v>33.6</v>
      </c>
      <c r="BT128" s="2">
        <v>34.4</v>
      </c>
      <c r="BU128" s="2">
        <v>30</v>
      </c>
      <c r="BV128" s="2"/>
      <c r="BW128" s="2"/>
      <c r="BX128" s="2"/>
      <c r="BY128" s="2"/>
      <c r="BZ128" s="2"/>
      <c r="CA128" s="2"/>
      <c r="CB128" s="3"/>
      <c r="CC128" s="3"/>
      <c r="CD128" s="3"/>
      <c r="CE128" s="3"/>
      <c r="CF128" s="3"/>
      <c r="CG128" s="3"/>
      <c r="CH128" s="3"/>
      <c r="CI128" s="3"/>
      <c r="CJ128" s="3"/>
    </row>
    <row r="129" spans="1:88" x14ac:dyDescent="0.25">
      <c r="A129" s="2" t="s">
        <v>7</v>
      </c>
      <c r="B129" s="2">
        <f t="shared" si="45"/>
        <v>32.027272727272738</v>
      </c>
      <c r="C129" s="2">
        <f t="shared" si="46"/>
        <v>32.213333333333331</v>
      </c>
      <c r="D129" s="4" t="s">
        <v>75</v>
      </c>
      <c r="E129" s="2">
        <v>30.5</v>
      </c>
      <c r="F129" s="2">
        <v>29.5</v>
      </c>
      <c r="G129" s="2">
        <v>32.4</v>
      </c>
      <c r="H129" s="2">
        <v>30</v>
      </c>
      <c r="I129" s="2">
        <v>36</v>
      </c>
      <c r="J129" s="2">
        <v>35</v>
      </c>
      <c r="K129" s="2">
        <v>27.7</v>
      </c>
      <c r="L129" s="2">
        <v>33.5</v>
      </c>
      <c r="M129" s="2" t="s">
        <v>15</v>
      </c>
      <c r="N129" s="2" t="s">
        <v>15</v>
      </c>
      <c r="O129" s="2">
        <v>37</v>
      </c>
      <c r="P129" s="2">
        <v>33.6</v>
      </c>
      <c r="Q129" s="2">
        <v>27.5</v>
      </c>
      <c r="R129" s="2">
        <v>28</v>
      </c>
      <c r="S129" s="2">
        <v>31.3</v>
      </c>
      <c r="T129" s="2">
        <v>38</v>
      </c>
      <c r="U129" s="2">
        <v>31.7</v>
      </c>
      <c r="V129" s="2">
        <v>29.4</v>
      </c>
      <c r="W129" s="2">
        <v>32</v>
      </c>
      <c r="X129" s="2">
        <v>31.4</v>
      </c>
      <c r="Y129" s="2">
        <v>27.8</v>
      </c>
      <c r="Z129" s="2">
        <v>27.9</v>
      </c>
      <c r="AA129" s="2">
        <v>31.2</v>
      </c>
      <c r="AB129" s="2">
        <v>31</v>
      </c>
      <c r="AC129" s="2">
        <v>31.8</v>
      </c>
      <c r="AD129" s="2">
        <v>38.6</v>
      </c>
      <c r="AE129" s="2">
        <v>29.6</v>
      </c>
      <c r="AF129" s="2">
        <v>29</v>
      </c>
      <c r="AG129" s="2">
        <v>28</v>
      </c>
      <c r="AH129" s="2">
        <v>32.6</v>
      </c>
      <c r="AI129" s="2">
        <v>33</v>
      </c>
      <c r="AJ129" s="2">
        <v>29</v>
      </c>
      <c r="AK129" s="2">
        <v>27.6</v>
      </c>
      <c r="AL129" s="2">
        <v>32.6</v>
      </c>
      <c r="AM129" s="2">
        <v>34.6</v>
      </c>
      <c r="AN129" s="2">
        <v>31</v>
      </c>
      <c r="AO129" s="2">
        <v>32.5</v>
      </c>
      <c r="AP129" s="2">
        <v>34.700000000000003</v>
      </c>
      <c r="AQ129" s="2">
        <v>35.200000000000003</v>
      </c>
      <c r="AR129" s="2">
        <v>37.799999999999997</v>
      </c>
      <c r="AS129" s="2">
        <v>29.2</v>
      </c>
      <c r="AT129" s="2">
        <v>31.6</v>
      </c>
      <c r="AU129" s="2">
        <v>30.4</v>
      </c>
      <c r="AV129" s="2">
        <v>32</v>
      </c>
      <c r="AW129" s="2">
        <v>33</v>
      </c>
      <c r="AX129" s="2">
        <v>29.8</v>
      </c>
      <c r="AY129" s="2">
        <v>29</v>
      </c>
      <c r="AZ129" s="2">
        <v>34</v>
      </c>
      <c r="BA129" s="2">
        <v>34.9</v>
      </c>
      <c r="BB129" s="2">
        <v>31.2</v>
      </c>
      <c r="BC129" s="2">
        <v>30.4</v>
      </c>
      <c r="BD129" s="2">
        <v>31.7</v>
      </c>
      <c r="BE129" s="2">
        <v>30.6</v>
      </c>
      <c r="BF129" s="2">
        <v>36.700000000000003</v>
      </c>
      <c r="BG129" s="2">
        <v>28.8</v>
      </c>
      <c r="BH129" s="2">
        <v>29.8</v>
      </c>
      <c r="BI129" s="2">
        <v>29.3</v>
      </c>
      <c r="BJ129" s="2">
        <v>30.3</v>
      </c>
      <c r="BK129" s="2">
        <v>36.700000000000003</v>
      </c>
      <c r="BL129" s="2">
        <v>39</v>
      </c>
      <c r="BM129" s="2">
        <v>28.7</v>
      </c>
      <c r="BN129" s="2">
        <v>32.4</v>
      </c>
      <c r="BO129" s="2">
        <v>37.4</v>
      </c>
      <c r="BP129" s="2">
        <v>30.7</v>
      </c>
      <c r="BQ129" s="2">
        <v>32.5</v>
      </c>
      <c r="BR129" s="2">
        <v>37.9</v>
      </c>
      <c r="BS129" s="2">
        <v>33.5</v>
      </c>
      <c r="BT129" s="2">
        <v>32.299999999999997</v>
      </c>
      <c r="BU129" s="2">
        <v>31.7</v>
      </c>
      <c r="BV129" s="2"/>
      <c r="BW129" s="2"/>
      <c r="BX129" s="2"/>
      <c r="BY129" s="2"/>
      <c r="BZ129" s="2"/>
      <c r="CA129" s="2"/>
      <c r="CB129" s="3"/>
      <c r="CC129" s="3"/>
      <c r="CD129" s="3"/>
      <c r="CE129" s="3"/>
      <c r="CF129" s="3"/>
      <c r="CG129" s="3"/>
      <c r="CH129" s="3"/>
      <c r="CI129" s="3"/>
      <c r="CJ129" s="3"/>
    </row>
    <row r="130" spans="1:88" x14ac:dyDescent="0.25">
      <c r="A130" s="2" t="s">
        <v>8</v>
      </c>
      <c r="B130" s="2">
        <f t="shared" si="45"/>
        <v>31.128787878787879</v>
      </c>
      <c r="C130" s="2">
        <f t="shared" si="46"/>
        <v>31.456666666666671</v>
      </c>
      <c r="D130" s="4" t="s">
        <v>73</v>
      </c>
      <c r="E130" s="2">
        <v>31.2</v>
      </c>
      <c r="F130" s="2">
        <v>29</v>
      </c>
      <c r="G130" s="2">
        <v>31.2</v>
      </c>
      <c r="H130" s="2">
        <v>33</v>
      </c>
      <c r="I130" s="2">
        <v>33.5</v>
      </c>
      <c r="J130" s="2">
        <v>28</v>
      </c>
      <c r="K130" s="2">
        <v>35.299999999999997</v>
      </c>
      <c r="L130" s="2">
        <v>29.5</v>
      </c>
      <c r="M130" s="2" t="s">
        <v>15</v>
      </c>
      <c r="N130" s="2" t="s">
        <v>15</v>
      </c>
      <c r="O130" s="2">
        <v>36.799999999999997</v>
      </c>
      <c r="P130" s="2">
        <v>34.6</v>
      </c>
      <c r="Q130" s="2">
        <v>32</v>
      </c>
      <c r="R130" s="2">
        <v>30.2</v>
      </c>
      <c r="S130" s="2">
        <v>28</v>
      </c>
      <c r="T130" s="2">
        <v>33.799999999999997</v>
      </c>
      <c r="U130" s="2">
        <v>31.2</v>
      </c>
      <c r="V130" s="2">
        <v>30</v>
      </c>
      <c r="W130" s="2">
        <v>27.5</v>
      </c>
      <c r="X130" s="2">
        <v>28</v>
      </c>
      <c r="Y130" s="2">
        <v>28.4</v>
      </c>
      <c r="Z130" s="2">
        <v>27</v>
      </c>
      <c r="AA130" s="2">
        <v>27.6</v>
      </c>
      <c r="AB130" s="2">
        <v>32.6</v>
      </c>
      <c r="AC130" s="2">
        <v>32</v>
      </c>
      <c r="AD130" s="2">
        <v>30.6</v>
      </c>
      <c r="AE130" s="2">
        <v>30.2</v>
      </c>
      <c r="AF130" s="2">
        <v>36.200000000000003</v>
      </c>
      <c r="AG130" s="2">
        <v>29.6</v>
      </c>
      <c r="AH130" s="2">
        <v>31.2</v>
      </c>
      <c r="AI130" s="2">
        <v>29</v>
      </c>
      <c r="AJ130" s="2">
        <v>28</v>
      </c>
      <c r="AK130" s="2">
        <v>37.200000000000003</v>
      </c>
      <c r="AL130" s="2">
        <v>31.4</v>
      </c>
      <c r="AM130" s="2">
        <v>33</v>
      </c>
      <c r="AN130" s="2">
        <v>35</v>
      </c>
      <c r="AO130" s="2">
        <v>39</v>
      </c>
      <c r="AP130" s="2">
        <v>34</v>
      </c>
      <c r="AQ130" s="2">
        <v>34.5</v>
      </c>
      <c r="AR130" s="2">
        <v>32</v>
      </c>
      <c r="AS130" s="2">
        <v>32</v>
      </c>
      <c r="AT130" s="2">
        <v>30.5</v>
      </c>
      <c r="AU130" s="2">
        <v>28</v>
      </c>
      <c r="AV130" s="2">
        <v>30</v>
      </c>
      <c r="AW130" s="2">
        <v>28.8</v>
      </c>
      <c r="AX130" s="2">
        <v>29.8</v>
      </c>
      <c r="AY130" s="2">
        <v>29</v>
      </c>
      <c r="AZ130" s="2">
        <v>29.5</v>
      </c>
      <c r="BA130" s="2">
        <v>28.7</v>
      </c>
      <c r="BB130" s="2">
        <v>30.3</v>
      </c>
      <c r="BC130" s="2">
        <v>29</v>
      </c>
      <c r="BD130" s="2">
        <v>29.9</v>
      </c>
      <c r="BE130" s="2">
        <v>30.1</v>
      </c>
      <c r="BF130" s="2">
        <v>28.6</v>
      </c>
      <c r="BG130" s="2">
        <v>37.700000000000003</v>
      </c>
      <c r="BH130" s="2">
        <v>38.9</v>
      </c>
      <c r="BI130" s="2">
        <v>26.9</v>
      </c>
      <c r="BJ130" s="2">
        <v>31</v>
      </c>
      <c r="BK130" s="2">
        <v>28.2</v>
      </c>
      <c r="BL130" s="2">
        <v>33.700000000000003</v>
      </c>
      <c r="BM130" s="2">
        <v>30.6</v>
      </c>
      <c r="BN130" s="2">
        <v>30.2</v>
      </c>
      <c r="BO130" s="2">
        <v>31.4</v>
      </c>
      <c r="BP130" s="2">
        <v>30.1</v>
      </c>
      <c r="BQ130" s="2">
        <v>29.6</v>
      </c>
      <c r="BR130" s="2">
        <v>29.1</v>
      </c>
      <c r="BS130" s="2">
        <v>30.2</v>
      </c>
      <c r="BT130" s="1">
        <v>31.4</v>
      </c>
      <c r="BU130" s="2">
        <v>28.4</v>
      </c>
      <c r="BV130" s="2"/>
      <c r="BW130" s="2"/>
      <c r="BX130" s="2"/>
      <c r="BY130" s="2"/>
      <c r="BZ130" s="2"/>
      <c r="CA130" s="2"/>
      <c r="CB130" s="3"/>
      <c r="CC130" s="3"/>
      <c r="CD130" s="3"/>
      <c r="CE130" s="3"/>
      <c r="CF130" s="3"/>
      <c r="CG130" s="3"/>
      <c r="CH130" s="3"/>
      <c r="CI130" s="3"/>
      <c r="CJ130" s="3"/>
    </row>
    <row r="131" spans="1:88" x14ac:dyDescent="0.25">
      <c r="A131" s="2" t="s">
        <v>9</v>
      </c>
      <c r="B131" s="2">
        <f t="shared" si="45"/>
        <v>30.298484848484858</v>
      </c>
      <c r="C131" s="2">
        <f t="shared" si="46"/>
        <v>30.130000000000006</v>
      </c>
      <c r="D131" s="4" t="s">
        <v>64</v>
      </c>
      <c r="E131" s="2">
        <v>26.4</v>
      </c>
      <c r="F131" s="2">
        <v>35</v>
      </c>
      <c r="G131" s="2">
        <v>27.4</v>
      </c>
      <c r="H131" s="2">
        <v>33</v>
      </c>
      <c r="I131" s="2">
        <v>27.5</v>
      </c>
      <c r="J131" s="2">
        <v>31</v>
      </c>
      <c r="K131" s="2">
        <v>28.2</v>
      </c>
      <c r="L131" s="2">
        <v>35</v>
      </c>
      <c r="M131" s="2" t="s">
        <v>15</v>
      </c>
      <c r="N131" s="2" t="s">
        <v>15</v>
      </c>
      <c r="O131" s="2">
        <v>30.3</v>
      </c>
      <c r="P131" s="2">
        <v>27.7</v>
      </c>
      <c r="Q131" s="2">
        <v>31.6</v>
      </c>
      <c r="R131" s="2">
        <v>33</v>
      </c>
      <c r="S131" s="2">
        <v>29</v>
      </c>
      <c r="T131" s="2">
        <v>30</v>
      </c>
      <c r="U131" s="2">
        <v>27</v>
      </c>
      <c r="V131" s="2">
        <v>31.6</v>
      </c>
      <c r="W131" s="2">
        <v>27.2</v>
      </c>
      <c r="X131" s="2">
        <v>28</v>
      </c>
      <c r="Y131" s="2">
        <v>33.700000000000003</v>
      </c>
      <c r="Z131" s="2">
        <v>28.2</v>
      </c>
      <c r="AA131" s="2">
        <v>30.2</v>
      </c>
      <c r="AB131" s="2">
        <v>32</v>
      </c>
      <c r="AC131" s="2">
        <v>30.6</v>
      </c>
      <c r="AD131" s="2">
        <v>27.6</v>
      </c>
      <c r="AE131" s="2">
        <v>30</v>
      </c>
      <c r="AF131" s="2">
        <v>30.4</v>
      </c>
      <c r="AG131" s="2">
        <v>28</v>
      </c>
      <c r="AH131" s="2">
        <v>32.4</v>
      </c>
      <c r="AI131" s="2">
        <v>26.4</v>
      </c>
      <c r="AJ131" s="2">
        <v>27.6</v>
      </c>
      <c r="AK131" s="2">
        <v>34.200000000000003</v>
      </c>
      <c r="AL131" s="2">
        <v>30</v>
      </c>
      <c r="AM131" s="2">
        <v>33</v>
      </c>
      <c r="AN131" s="2">
        <v>26.8</v>
      </c>
      <c r="AO131" s="2">
        <v>28.2</v>
      </c>
      <c r="AP131" s="2">
        <v>29</v>
      </c>
      <c r="AQ131" s="2">
        <v>34</v>
      </c>
      <c r="AR131" s="2">
        <v>29.5</v>
      </c>
      <c r="AS131" s="2">
        <v>26.8</v>
      </c>
      <c r="AT131" s="2">
        <v>29</v>
      </c>
      <c r="AU131" s="2">
        <v>27.4</v>
      </c>
      <c r="AV131" s="2">
        <v>30</v>
      </c>
      <c r="AW131" s="2">
        <v>36</v>
      </c>
      <c r="AX131" s="2">
        <v>30.4</v>
      </c>
      <c r="AY131" s="2">
        <v>29</v>
      </c>
      <c r="AZ131" s="2">
        <v>31.8</v>
      </c>
      <c r="BA131" s="2">
        <v>29</v>
      </c>
      <c r="BB131" s="2">
        <v>31.4</v>
      </c>
      <c r="BC131" s="2">
        <v>33.4</v>
      </c>
      <c r="BD131" s="2">
        <v>34.6</v>
      </c>
      <c r="BE131" s="2">
        <v>27.2</v>
      </c>
      <c r="BF131" s="2">
        <v>32.1</v>
      </c>
      <c r="BG131" s="2">
        <v>29.7</v>
      </c>
      <c r="BH131" s="2">
        <v>31.2</v>
      </c>
      <c r="BI131" s="2">
        <v>30.2</v>
      </c>
      <c r="BJ131" s="2">
        <v>25.7</v>
      </c>
      <c r="BK131" s="2">
        <v>29.7</v>
      </c>
      <c r="BL131" s="2">
        <v>30.6</v>
      </c>
      <c r="BM131" s="2">
        <v>31.6</v>
      </c>
      <c r="BN131" s="2">
        <v>29.4</v>
      </c>
      <c r="BO131" s="2">
        <v>28.4</v>
      </c>
      <c r="BP131" s="2">
        <v>35.6</v>
      </c>
      <c r="BQ131" s="2">
        <v>33.799999999999997</v>
      </c>
      <c r="BR131" s="2">
        <v>30</v>
      </c>
      <c r="BS131" s="2">
        <v>35.9</v>
      </c>
      <c r="BT131" s="1">
        <v>29.1</v>
      </c>
      <c r="BU131" s="2">
        <v>30.6</v>
      </c>
      <c r="BV131" s="2"/>
      <c r="BW131" s="2"/>
      <c r="BX131" s="2"/>
      <c r="BY131" s="2"/>
      <c r="BZ131" s="2"/>
      <c r="CA131" s="2"/>
      <c r="CB131" s="3"/>
      <c r="CC131" s="3"/>
      <c r="CD131" s="3"/>
      <c r="CE131" s="3"/>
      <c r="CF131" s="3"/>
      <c r="CG131" s="3"/>
      <c r="CH131" s="3"/>
      <c r="CI131" s="3"/>
      <c r="CJ131" s="3"/>
    </row>
    <row r="132" spans="1:88" x14ac:dyDescent="0.25">
      <c r="A132" s="2" t="s">
        <v>10</v>
      </c>
      <c r="B132" s="2">
        <f t="shared" si="45"/>
        <v>27.821212121212124</v>
      </c>
      <c r="C132" s="2">
        <f t="shared" si="46"/>
        <v>28.646666666666661</v>
      </c>
      <c r="D132" s="4" t="s">
        <v>74</v>
      </c>
      <c r="E132" s="2">
        <v>27.4</v>
      </c>
      <c r="F132" s="2">
        <v>31.3</v>
      </c>
      <c r="G132" s="2">
        <v>26.6</v>
      </c>
      <c r="H132" s="2">
        <v>28.4</v>
      </c>
      <c r="I132" s="2">
        <v>28.5</v>
      </c>
      <c r="J132" s="2">
        <v>27</v>
      </c>
      <c r="K132" s="2">
        <v>27</v>
      </c>
      <c r="L132" s="2">
        <v>25.4</v>
      </c>
      <c r="M132" s="2" t="s">
        <v>15</v>
      </c>
      <c r="N132" s="2" t="s">
        <v>15</v>
      </c>
      <c r="O132" s="2">
        <v>26.3</v>
      </c>
      <c r="P132" s="2">
        <v>25.6</v>
      </c>
      <c r="Q132" s="2">
        <v>27.5</v>
      </c>
      <c r="R132" s="2">
        <v>26.6</v>
      </c>
      <c r="S132" s="2">
        <v>25.2</v>
      </c>
      <c r="T132" s="2">
        <v>28</v>
      </c>
      <c r="U132" s="2">
        <v>24.7</v>
      </c>
      <c r="V132" s="2">
        <v>28.6</v>
      </c>
      <c r="W132" s="2">
        <v>26.8</v>
      </c>
      <c r="X132" s="2">
        <v>29</v>
      </c>
      <c r="Y132" s="2">
        <v>27.6</v>
      </c>
      <c r="Z132" s="2">
        <v>26.3</v>
      </c>
      <c r="AA132" s="2">
        <v>26.6</v>
      </c>
      <c r="AB132" s="2">
        <v>23.6</v>
      </c>
      <c r="AC132" s="2">
        <v>29.6</v>
      </c>
      <c r="AD132" s="2">
        <v>25.4</v>
      </c>
      <c r="AE132" s="2">
        <v>28.4</v>
      </c>
      <c r="AF132" s="2">
        <v>28.6</v>
      </c>
      <c r="AG132" s="2">
        <v>26.4</v>
      </c>
      <c r="AH132" s="2">
        <v>25</v>
      </c>
      <c r="AI132" s="2">
        <v>28.8</v>
      </c>
      <c r="AJ132" s="2">
        <v>26.6</v>
      </c>
      <c r="AK132" s="2">
        <v>29</v>
      </c>
      <c r="AL132" s="2">
        <v>26</v>
      </c>
      <c r="AM132" s="2">
        <v>33.6</v>
      </c>
      <c r="AN132" s="2">
        <v>25.2</v>
      </c>
      <c r="AO132" s="2">
        <v>29</v>
      </c>
      <c r="AP132" s="2">
        <v>28</v>
      </c>
      <c r="AQ132" s="2">
        <v>28</v>
      </c>
      <c r="AR132" s="2">
        <v>27.7</v>
      </c>
      <c r="AS132" s="2">
        <v>31</v>
      </c>
      <c r="AT132" s="2">
        <v>27.9</v>
      </c>
      <c r="AU132" s="2">
        <v>24.5</v>
      </c>
      <c r="AV132" s="2">
        <v>28.4</v>
      </c>
      <c r="AW132" s="2">
        <v>32</v>
      </c>
      <c r="AX132" s="2">
        <v>29.4</v>
      </c>
      <c r="AY132" s="2">
        <v>36.200000000000003</v>
      </c>
      <c r="AZ132" s="2">
        <v>32.200000000000003</v>
      </c>
      <c r="BA132" s="2">
        <v>33</v>
      </c>
      <c r="BB132" s="2">
        <v>26.7</v>
      </c>
      <c r="BC132" s="2">
        <v>28.6</v>
      </c>
      <c r="BD132" s="2">
        <v>27.9</v>
      </c>
      <c r="BE132" s="2">
        <v>25.9</v>
      </c>
      <c r="BF132" s="2">
        <v>29.4</v>
      </c>
      <c r="BG132" s="2">
        <v>27.3</v>
      </c>
      <c r="BH132" s="2">
        <v>29.1</v>
      </c>
      <c r="BI132" s="2">
        <v>29.1</v>
      </c>
      <c r="BJ132" s="2">
        <v>24.3</v>
      </c>
      <c r="BK132" s="2">
        <v>27.5</v>
      </c>
      <c r="BL132" s="2">
        <v>27.1</v>
      </c>
      <c r="BM132" s="2">
        <v>26.6</v>
      </c>
      <c r="BN132" s="2">
        <v>28.6</v>
      </c>
      <c r="BO132" s="2">
        <v>26.1</v>
      </c>
      <c r="BP132" s="2">
        <v>28</v>
      </c>
      <c r="BQ132" s="2">
        <v>28.2</v>
      </c>
      <c r="BR132" s="2">
        <v>27</v>
      </c>
      <c r="BS132" s="2">
        <v>29</v>
      </c>
      <c r="BT132" s="2">
        <v>25.9</v>
      </c>
      <c r="BU132" s="2">
        <v>29.8</v>
      </c>
      <c r="BV132" s="2"/>
      <c r="BW132" s="2"/>
      <c r="BX132" s="2"/>
      <c r="BY132" s="2"/>
      <c r="BZ132" s="2"/>
      <c r="CA132" s="2"/>
      <c r="CB132" s="3"/>
      <c r="CC132" s="3"/>
      <c r="CD132" s="3"/>
      <c r="CE132" s="3"/>
      <c r="CF132" s="3"/>
      <c r="CG132" s="3"/>
      <c r="CH132" s="3"/>
      <c r="CI132" s="3"/>
      <c r="CJ132" s="3"/>
    </row>
    <row r="133" spans="1:88" ht="15.75" thickBot="1" x14ac:dyDescent="0.3">
      <c r="A133" s="2" t="s">
        <v>11</v>
      </c>
      <c r="B133" s="2">
        <f t="shared" si="45"/>
        <v>24.803030303030312</v>
      </c>
      <c r="C133" s="2">
        <f t="shared" si="46"/>
        <v>25.359999999999992</v>
      </c>
      <c r="D133" s="4" t="s">
        <v>76</v>
      </c>
      <c r="E133" s="2">
        <v>24.2</v>
      </c>
      <c r="F133" s="2">
        <v>23.2</v>
      </c>
      <c r="G133" s="2">
        <v>26.7</v>
      </c>
      <c r="H133" s="2">
        <v>23</v>
      </c>
      <c r="I133" s="2">
        <v>24.2</v>
      </c>
      <c r="J133" s="2">
        <v>21.4</v>
      </c>
      <c r="K133" s="2">
        <v>24.5</v>
      </c>
      <c r="L133" s="2">
        <v>25</v>
      </c>
      <c r="M133" s="2" t="s">
        <v>15</v>
      </c>
      <c r="N133" s="2" t="s">
        <v>15</v>
      </c>
      <c r="O133" s="2">
        <v>27.4</v>
      </c>
      <c r="P133" s="2">
        <v>25</v>
      </c>
      <c r="Q133" s="2">
        <v>24.6</v>
      </c>
      <c r="R133" s="2">
        <v>22.6</v>
      </c>
      <c r="S133" s="2">
        <v>22.7</v>
      </c>
      <c r="T133" s="2">
        <v>24</v>
      </c>
      <c r="U133" s="2">
        <v>25</v>
      </c>
      <c r="V133" s="2">
        <v>24</v>
      </c>
      <c r="W133" s="2">
        <v>21.4</v>
      </c>
      <c r="X133" s="2">
        <v>24.4</v>
      </c>
      <c r="Y133" s="2">
        <v>20.6</v>
      </c>
      <c r="Z133" s="2">
        <v>22</v>
      </c>
      <c r="AA133" s="2">
        <v>22.6</v>
      </c>
      <c r="AB133" s="2">
        <v>22.6</v>
      </c>
      <c r="AC133" s="2">
        <v>23</v>
      </c>
      <c r="AD133" s="2">
        <v>25</v>
      </c>
      <c r="AE133" s="2">
        <v>26.6</v>
      </c>
      <c r="AF133" s="2">
        <v>25.4</v>
      </c>
      <c r="AG133" s="2">
        <v>23.4</v>
      </c>
      <c r="AH133" s="2">
        <v>23.6</v>
      </c>
      <c r="AI133" s="2">
        <v>23.6</v>
      </c>
      <c r="AJ133" s="2">
        <v>22.2</v>
      </c>
      <c r="AK133" s="2">
        <v>25</v>
      </c>
      <c r="AL133" s="2">
        <v>22.5</v>
      </c>
      <c r="AM133" s="2">
        <v>27</v>
      </c>
      <c r="AN133" s="2">
        <v>23.3</v>
      </c>
      <c r="AO133" s="2">
        <v>28</v>
      </c>
      <c r="AP133" s="2">
        <v>24.2</v>
      </c>
      <c r="AQ133" s="2">
        <v>27</v>
      </c>
      <c r="AR133" s="2">
        <v>28</v>
      </c>
      <c r="AS133" s="2">
        <v>25.5</v>
      </c>
      <c r="AT133" s="2">
        <v>24.5</v>
      </c>
      <c r="AU133" s="2">
        <v>23.2</v>
      </c>
      <c r="AV133" s="2">
        <v>24.6</v>
      </c>
      <c r="AW133" s="2">
        <v>25.4</v>
      </c>
      <c r="AX133" s="2">
        <v>29.4</v>
      </c>
      <c r="AY133" s="2">
        <v>28</v>
      </c>
      <c r="AZ133" s="2">
        <v>25.8</v>
      </c>
      <c r="BA133" s="2">
        <v>23.4</v>
      </c>
      <c r="BB133" s="2">
        <v>27.2</v>
      </c>
      <c r="BC133" s="2">
        <v>25.4</v>
      </c>
      <c r="BD133" s="2">
        <v>26.9</v>
      </c>
      <c r="BE133" s="2">
        <v>25.4</v>
      </c>
      <c r="BF133" s="2">
        <v>23.3</v>
      </c>
      <c r="BG133" s="2">
        <v>24.4</v>
      </c>
      <c r="BH133" s="2">
        <v>23.3</v>
      </c>
      <c r="BI133" s="2">
        <v>24.1</v>
      </c>
      <c r="BJ133" s="2">
        <v>23.8</v>
      </c>
      <c r="BK133" s="2">
        <v>28.9</v>
      </c>
      <c r="BL133" s="2">
        <v>27.5</v>
      </c>
      <c r="BM133" s="2">
        <v>24.5</v>
      </c>
      <c r="BN133" s="2">
        <v>25.4</v>
      </c>
      <c r="BO133" s="2">
        <v>26.9</v>
      </c>
      <c r="BP133" s="2">
        <v>27.1</v>
      </c>
      <c r="BQ133" s="2">
        <v>27.1</v>
      </c>
      <c r="BR133" s="2">
        <v>27.6</v>
      </c>
      <c r="BS133" s="2">
        <v>24.2</v>
      </c>
      <c r="BT133" s="2">
        <v>25.3</v>
      </c>
      <c r="BU133" s="2"/>
      <c r="BV133" s="2"/>
      <c r="BW133" s="2"/>
      <c r="BX133" s="2"/>
      <c r="BY133" s="2"/>
      <c r="BZ133" s="2"/>
      <c r="CA133" s="2"/>
      <c r="CB133" s="3"/>
      <c r="CC133" s="3"/>
      <c r="CD133" s="3"/>
      <c r="CE133" s="3"/>
      <c r="CF133" s="3"/>
      <c r="CG133" s="3"/>
      <c r="CH133" s="3"/>
      <c r="CI133" s="3"/>
      <c r="CJ133" s="3"/>
    </row>
    <row r="134" spans="1:88" s="32" customFormat="1" ht="15.75" thickBot="1" x14ac:dyDescent="0.3">
      <c r="A134" s="30" t="s">
        <v>35</v>
      </c>
      <c r="B134" s="30">
        <f t="shared" si="45"/>
        <v>35.181818181818194</v>
      </c>
      <c r="C134" s="30">
        <f t="shared" si="46"/>
        <v>35.270000000000003</v>
      </c>
      <c r="D134" s="31" t="s">
        <v>104</v>
      </c>
      <c r="E134" s="30">
        <f>MAX(E122:E133)</f>
        <v>34</v>
      </c>
      <c r="F134" s="30">
        <f t="shared" ref="F134:BU134" si="47">MAX(F122:F133)</f>
        <v>44.2</v>
      </c>
      <c r="G134" s="30">
        <f t="shared" si="47"/>
        <v>36.6</v>
      </c>
      <c r="H134" s="30">
        <f t="shared" si="47"/>
        <v>36.6</v>
      </c>
      <c r="I134" s="30">
        <f t="shared" si="47"/>
        <v>36</v>
      </c>
      <c r="J134" s="30">
        <f t="shared" si="47"/>
        <v>35</v>
      </c>
      <c r="K134" s="30">
        <f t="shared" si="47"/>
        <v>38</v>
      </c>
      <c r="L134" s="30">
        <f t="shared" si="47"/>
        <v>35</v>
      </c>
      <c r="M134" s="30" t="s">
        <v>15</v>
      </c>
      <c r="N134" s="30" t="s">
        <v>15</v>
      </c>
      <c r="O134" s="30">
        <f t="shared" si="47"/>
        <v>37</v>
      </c>
      <c r="P134" s="30">
        <f t="shared" si="47"/>
        <v>34.6</v>
      </c>
      <c r="Q134" s="30">
        <f t="shared" si="47"/>
        <v>33.5</v>
      </c>
      <c r="R134" s="30">
        <f t="shared" si="47"/>
        <v>36</v>
      </c>
      <c r="S134" s="30">
        <f t="shared" si="47"/>
        <v>31.4</v>
      </c>
      <c r="T134" s="30">
        <f t="shared" si="47"/>
        <v>38</v>
      </c>
      <c r="U134" s="30">
        <f t="shared" si="47"/>
        <v>39.6</v>
      </c>
      <c r="V134" s="30">
        <f t="shared" si="47"/>
        <v>34</v>
      </c>
      <c r="W134" s="30">
        <f t="shared" si="47"/>
        <v>35.5</v>
      </c>
      <c r="X134" s="30">
        <f t="shared" si="47"/>
        <v>32</v>
      </c>
      <c r="Y134" s="30">
        <f t="shared" si="47"/>
        <v>33.700000000000003</v>
      </c>
      <c r="Z134" s="30">
        <f t="shared" si="47"/>
        <v>29.5</v>
      </c>
      <c r="AA134" s="30">
        <f t="shared" si="47"/>
        <v>31.2</v>
      </c>
      <c r="AB134" s="30">
        <f t="shared" si="47"/>
        <v>32.6</v>
      </c>
      <c r="AC134" s="30">
        <f t="shared" si="47"/>
        <v>34</v>
      </c>
      <c r="AD134" s="30">
        <f t="shared" si="47"/>
        <v>38.6</v>
      </c>
      <c r="AE134" s="30">
        <f t="shared" si="47"/>
        <v>30.2</v>
      </c>
      <c r="AF134" s="30">
        <f t="shared" si="47"/>
        <v>36.200000000000003</v>
      </c>
      <c r="AG134" s="30">
        <f t="shared" si="47"/>
        <v>35.6</v>
      </c>
      <c r="AH134" s="30">
        <f t="shared" si="47"/>
        <v>34</v>
      </c>
      <c r="AI134" s="30">
        <f t="shared" si="47"/>
        <v>33</v>
      </c>
      <c r="AJ134" s="30">
        <f t="shared" si="47"/>
        <v>38</v>
      </c>
      <c r="AK134" s="30">
        <f t="shared" si="47"/>
        <v>37.200000000000003</v>
      </c>
      <c r="AL134" s="30">
        <f t="shared" si="47"/>
        <v>33.200000000000003</v>
      </c>
      <c r="AM134" s="30">
        <f t="shared" si="47"/>
        <v>34.6</v>
      </c>
      <c r="AN134" s="30">
        <f t="shared" si="47"/>
        <v>35</v>
      </c>
      <c r="AO134" s="30">
        <f t="shared" si="47"/>
        <v>39</v>
      </c>
      <c r="AP134" s="30">
        <f t="shared" si="47"/>
        <v>34.700000000000003</v>
      </c>
      <c r="AQ134" s="30">
        <f t="shared" si="47"/>
        <v>35.200000000000003</v>
      </c>
      <c r="AR134" s="30">
        <f t="shared" si="47"/>
        <v>37.799999999999997</v>
      </c>
      <c r="AS134" s="30">
        <f t="shared" si="47"/>
        <v>32</v>
      </c>
      <c r="AT134" s="30">
        <f t="shared" si="47"/>
        <v>31.6</v>
      </c>
      <c r="AU134" s="30">
        <f t="shared" si="47"/>
        <v>33.6</v>
      </c>
      <c r="AV134" s="30">
        <f t="shared" si="47"/>
        <v>33.6</v>
      </c>
      <c r="AW134" s="30">
        <f t="shared" si="47"/>
        <v>36</v>
      </c>
      <c r="AX134" s="30">
        <f t="shared" si="47"/>
        <v>33</v>
      </c>
      <c r="AY134" s="30">
        <f t="shared" si="47"/>
        <v>36.200000000000003</v>
      </c>
      <c r="AZ134" s="30">
        <f t="shared" si="47"/>
        <v>34</v>
      </c>
      <c r="BA134" s="30">
        <f t="shared" si="47"/>
        <v>34.9</v>
      </c>
      <c r="BB134" s="30">
        <f t="shared" si="47"/>
        <v>31.7</v>
      </c>
      <c r="BC134" s="30">
        <f t="shared" si="47"/>
        <v>33.4</v>
      </c>
      <c r="BD134" s="30">
        <f t="shared" si="47"/>
        <v>34.6</v>
      </c>
      <c r="BE134" s="30">
        <f t="shared" si="47"/>
        <v>32.5</v>
      </c>
      <c r="BF134" s="30">
        <f t="shared" si="47"/>
        <v>37.700000000000003</v>
      </c>
      <c r="BG134" s="30">
        <f t="shared" si="47"/>
        <v>37.700000000000003</v>
      </c>
      <c r="BH134" s="30">
        <f t="shared" si="47"/>
        <v>38.9</v>
      </c>
      <c r="BI134" s="30">
        <f t="shared" si="47"/>
        <v>38.9</v>
      </c>
      <c r="BJ134" s="30">
        <f t="shared" si="47"/>
        <v>33</v>
      </c>
      <c r="BK134" s="30">
        <f t="shared" si="47"/>
        <v>38.1</v>
      </c>
      <c r="BL134" s="30">
        <f t="shared" si="47"/>
        <v>39</v>
      </c>
      <c r="BM134" s="30">
        <f t="shared" si="47"/>
        <v>31.6</v>
      </c>
      <c r="BN134" s="30">
        <f t="shared" si="47"/>
        <v>34.5</v>
      </c>
      <c r="BO134" s="30">
        <f t="shared" si="47"/>
        <v>37.4</v>
      </c>
      <c r="BP134" s="30">
        <f t="shared" si="47"/>
        <v>35.6</v>
      </c>
      <c r="BQ134" s="30">
        <f t="shared" si="47"/>
        <v>34</v>
      </c>
      <c r="BR134" s="30">
        <f t="shared" si="47"/>
        <v>37.9</v>
      </c>
      <c r="BS134" s="30">
        <f t="shared" si="47"/>
        <v>35.9</v>
      </c>
      <c r="BT134" s="30">
        <f t="shared" si="47"/>
        <v>34.4</v>
      </c>
      <c r="BU134" s="30">
        <f t="shared" si="47"/>
        <v>31.7</v>
      </c>
      <c r="BV134" s="30"/>
      <c r="BW134" s="30"/>
      <c r="BX134" s="30"/>
      <c r="BY134" s="30"/>
      <c r="BZ134" s="30"/>
      <c r="CA134" s="30"/>
      <c r="CB134" s="52"/>
      <c r="CC134" s="52"/>
      <c r="CD134" s="52"/>
      <c r="CE134" s="52"/>
      <c r="CF134" s="52"/>
      <c r="CG134" s="52"/>
      <c r="CH134" s="52"/>
      <c r="CI134" s="52"/>
      <c r="CJ134" s="52"/>
    </row>
    <row r="135" spans="1:88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</row>
    <row r="136" spans="1:88" s="32" customFormat="1" ht="30.75" thickBot="1" x14ac:dyDescent="0.3">
      <c r="A136" s="41" t="s">
        <v>37</v>
      </c>
      <c r="B136" s="28" t="s">
        <v>187</v>
      </c>
      <c r="C136" s="28" t="s">
        <v>13</v>
      </c>
      <c r="D136" s="28" t="s">
        <v>17</v>
      </c>
      <c r="E136" s="29">
        <v>1961</v>
      </c>
      <c r="F136" s="29">
        <v>1962</v>
      </c>
      <c r="G136" s="29">
        <v>1963</v>
      </c>
      <c r="H136" s="29">
        <v>1964</v>
      </c>
      <c r="I136" s="44">
        <v>1965</v>
      </c>
      <c r="J136" s="29">
        <v>1966</v>
      </c>
      <c r="K136" s="29">
        <v>1967</v>
      </c>
      <c r="L136" s="29">
        <v>1968</v>
      </c>
      <c r="M136" s="29">
        <v>1969</v>
      </c>
      <c r="N136" s="29">
        <v>1970</v>
      </c>
      <c r="O136" s="29">
        <v>1971</v>
      </c>
      <c r="P136" s="29">
        <v>1972</v>
      </c>
      <c r="Q136" s="29">
        <v>1973</v>
      </c>
      <c r="R136" s="29">
        <v>1974</v>
      </c>
      <c r="S136" s="29">
        <v>1975</v>
      </c>
      <c r="T136" s="29">
        <v>1976</v>
      </c>
      <c r="U136" s="29">
        <v>1977</v>
      </c>
      <c r="V136" s="44">
        <v>1978</v>
      </c>
      <c r="W136" s="44">
        <v>1979</v>
      </c>
      <c r="X136" s="44">
        <v>1980</v>
      </c>
      <c r="Y136" s="29">
        <v>1981</v>
      </c>
      <c r="Z136" s="29">
        <v>1982</v>
      </c>
      <c r="AA136" s="29">
        <v>1983</v>
      </c>
      <c r="AB136" s="44">
        <v>1984</v>
      </c>
      <c r="AC136" s="29">
        <v>1985</v>
      </c>
      <c r="AD136" s="44">
        <v>1986</v>
      </c>
      <c r="AE136" s="29">
        <v>1987</v>
      </c>
      <c r="AF136" s="29">
        <v>1988</v>
      </c>
      <c r="AG136" s="29">
        <v>1989</v>
      </c>
      <c r="AH136" s="29">
        <v>1990</v>
      </c>
      <c r="AI136" s="29">
        <v>1991</v>
      </c>
      <c r="AJ136" s="29">
        <v>1992</v>
      </c>
      <c r="AK136" s="29">
        <v>1993</v>
      </c>
      <c r="AL136" s="44">
        <v>1994</v>
      </c>
      <c r="AM136" s="29">
        <v>1995</v>
      </c>
      <c r="AN136" s="29">
        <v>1996</v>
      </c>
      <c r="AO136" s="44">
        <v>1997</v>
      </c>
      <c r="AP136" s="29">
        <v>1998</v>
      </c>
      <c r="AQ136" s="29">
        <v>1999</v>
      </c>
      <c r="AR136" s="29">
        <v>2000</v>
      </c>
      <c r="AS136" s="29">
        <v>2001</v>
      </c>
      <c r="AT136" s="29">
        <v>2002</v>
      </c>
      <c r="AU136" s="44">
        <v>2003</v>
      </c>
      <c r="AV136" s="44">
        <v>2004</v>
      </c>
      <c r="AW136" s="29">
        <v>2005</v>
      </c>
      <c r="AX136" s="44">
        <v>2006</v>
      </c>
      <c r="AY136" s="44">
        <v>2007</v>
      </c>
      <c r="AZ136" s="29">
        <v>2008</v>
      </c>
      <c r="BA136" s="29">
        <v>2009</v>
      </c>
      <c r="BB136" s="29">
        <v>2010</v>
      </c>
      <c r="BC136" s="29">
        <v>2011</v>
      </c>
      <c r="BD136" s="29">
        <v>2012</v>
      </c>
      <c r="BE136" s="29">
        <v>2013</v>
      </c>
      <c r="BF136" s="29">
        <v>2014</v>
      </c>
      <c r="BG136" s="29">
        <v>2015</v>
      </c>
      <c r="BH136" s="29">
        <v>2016</v>
      </c>
      <c r="BI136" s="44">
        <v>2017</v>
      </c>
      <c r="BJ136" s="29">
        <v>2018</v>
      </c>
      <c r="BK136" s="29">
        <v>2019</v>
      </c>
      <c r="BL136" s="29"/>
      <c r="BM136" s="29"/>
      <c r="BN136" s="29"/>
      <c r="BO136" s="29"/>
      <c r="BP136" s="29"/>
      <c r="BQ136" s="29"/>
    </row>
    <row r="137" spans="1:88" x14ac:dyDescent="0.25">
      <c r="A137" s="2" t="s">
        <v>0</v>
      </c>
      <c r="B137" s="2">
        <f>AVERAGE(E137:BJ137)</f>
        <v>4.13448275862069</v>
      </c>
      <c r="C137" s="2">
        <f>AVERAGE(X137:BB137)</f>
        <v>4.0838709677419347</v>
      </c>
      <c r="D137" s="4" t="s">
        <v>71</v>
      </c>
      <c r="E137" s="2">
        <v>5</v>
      </c>
      <c r="F137" s="2">
        <v>4.7</v>
      </c>
      <c r="G137" s="2">
        <v>4.8</v>
      </c>
      <c r="H137" s="2">
        <v>4.5</v>
      </c>
      <c r="I137" s="56">
        <v>5.8</v>
      </c>
      <c r="J137" s="2">
        <v>4.7</v>
      </c>
      <c r="K137" s="2">
        <v>3.5</v>
      </c>
      <c r="L137" s="2">
        <v>4.3</v>
      </c>
      <c r="M137" s="2">
        <v>4.3</v>
      </c>
      <c r="N137" s="2">
        <v>4.7</v>
      </c>
      <c r="O137" s="2">
        <v>4</v>
      </c>
      <c r="P137" s="2">
        <v>5.4</v>
      </c>
      <c r="Q137" s="2">
        <v>4.4000000000000004</v>
      </c>
      <c r="R137" s="2">
        <v>2.5</v>
      </c>
      <c r="S137" s="2">
        <v>4</v>
      </c>
      <c r="T137" s="2">
        <v>4.0999999999999996</v>
      </c>
      <c r="U137" s="2">
        <v>4.5999999999999996</v>
      </c>
      <c r="V137" s="56">
        <v>6.2</v>
      </c>
      <c r="W137" s="56">
        <v>5</v>
      </c>
      <c r="X137" s="56">
        <v>4.4000000000000004</v>
      </c>
      <c r="Y137" s="2">
        <v>4.4000000000000004</v>
      </c>
      <c r="Z137" s="2">
        <v>3.8</v>
      </c>
      <c r="AA137" s="2">
        <v>3.9</v>
      </c>
      <c r="AB137" s="66">
        <v>4.9000000000000004</v>
      </c>
      <c r="AC137" s="2">
        <v>3.9</v>
      </c>
      <c r="AD137" s="66">
        <v>5</v>
      </c>
      <c r="AE137" s="2">
        <v>4.5</v>
      </c>
      <c r="AF137" s="2">
        <v>5.4</v>
      </c>
      <c r="AG137" s="2">
        <v>3.2</v>
      </c>
      <c r="AH137" s="2">
        <v>4.5</v>
      </c>
      <c r="AI137" s="2">
        <v>3.6</v>
      </c>
      <c r="AJ137" s="2">
        <v>2.9</v>
      </c>
      <c r="AK137" s="2">
        <v>3.4</v>
      </c>
      <c r="AL137" s="66">
        <v>4.3</v>
      </c>
      <c r="AM137" s="2">
        <v>3</v>
      </c>
      <c r="AN137" s="2">
        <v>5</v>
      </c>
      <c r="AO137" s="66">
        <v>4.7</v>
      </c>
      <c r="AP137" s="2">
        <v>4.5</v>
      </c>
      <c r="AQ137" s="2">
        <v>3.6</v>
      </c>
      <c r="AR137" s="2">
        <v>4</v>
      </c>
      <c r="AS137" s="2">
        <v>4.0999999999999996</v>
      </c>
      <c r="AT137" s="2">
        <v>3.4</v>
      </c>
      <c r="AU137" s="66">
        <v>4.3</v>
      </c>
      <c r="AV137" s="66">
        <v>4.5999999999999996</v>
      </c>
      <c r="AW137" s="2">
        <v>2.8</v>
      </c>
      <c r="AX137" s="67">
        <v>4.9000000000000004</v>
      </c>
      <c r="AY137" s="66">
        <v>3.8</v>
      </c>
      <c r="AZ137" s="2">
        <v>4.2</v>
      </c>
      <c r="BA137" s="2">
        <v>4</v>
      </c>
      <c r="BB137" s="2">
        <v>3.6</v>
      </c>
      <c r="BC137" s="2">
        <v>3.1</v>
      </c>
      <c r="BD137" s="2">
        <v>3.3</v>
      </c>
      <c r="BE137" s="2">
        <v>2.6</v>
      </c>
      <c r="BF137" s="2">
        <v>3.5</v>
      </c>
      <c r="BG137" s="2">
        <v>2.9</v>
      </c>
      <c r="BH137" s="1">
        <v>3.8</v>
      </c>
      <c r="BI137" s="46">
        <v>3.8</v>
      </c>
      <c r="BJ137" s="25">
        <v>3.7</v>
      </c>
      <c r="BK137" s="2">
        <v>3.6</v>
      </c>
      <c r="BL137" s="2"/>
      <c r="BM137" s="2"/>
      <c r="BN137" s="2"/>
      <c r="BO137" s="2"/>
      <c r="BP137" s="2"/>
      <c r="BQ137" s="2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</row>
    <row r="138" spans="1:88" x14ac:dyDescent="0.25">
      <c r="A138" s="2" t="s">
        <v>1</v>
      </c>
      <c r="B138" s="2">
        <f t="shared" ref="B138:B149" si="48">AVERAGE(E138:BJ138)</f>
        <v>3.9982758620689642</v>
      </c>
      <c r="C138" s="2">
        <f t="shared" ref="C138:C149" si="49">AVERAGE(X138:BB138)</f>
        <v>3.7580645161290325</v>
      </c>
      <c r="D138" s="4" t="s">
        <v>64</v>
      </c>
      <c r="E138" s="53">
        <v>2.6</v>
      </c>
      <c r="F138" s="2">
        <v>5.3</v>
      </c>
      <c r="G138" s="2">
        <v>4.7</v>
      </c>
      <c r="H138" s="2">
        <v>4.2</v>
      </c>
      <c r="I138" s="2">
        <v>4.5999999999999996</v>
      </c>
      <c r="J138" s="2">
        <v>4.0999999999999996</v>
      </c>
      <c r="K138" s="2">
        <v>3.9</v>
      </c>
      <c r="L138" s="2">
        <v>5</v>
      </c>
      <c r="M138" s="2">
        <v>5.9</v>
      </c>
      <c r="N138" s="2">
        <v>6.2</v>
      </c>
      <c r="O138" s="2">
        <v>5.0999999999999996</v>
      </c>
      <c r="P138" s="2">
        <v>5.4</v>
      </c>
      <c r="Q138" s="2">
        <v>5.0999999999999996</v>
      </c>
      <c r="R138" s="2">
        <v>4.4000000000000004</v>
      </c>
      <c r="S138" s="2">
        <v>3.1</v>
      </c>
      <c r="T138" s="2">
        <v>3.8</v>
      </c>
      <c r="U138" s="2">
        <v>3.8</v>
      </c>
      <c r="V138" s="2">
        <v>4.2</v>
      </c>
      <c r="W138" s="2">
        <v>3.1</v>
      </c>
      <c r="X138" s="2">
        <v>3.4</v>
      </c>
      <c r="Y138" s="2">
        <v>4.3</v>
      </c>
      <c r="Z138" s="2">
        <v>4</v>
      </c>
      <c r="AA138" s="2">
        <v>4.5999999999999996</v>
      </c>
      <c r="AB138" s="2">
        <v>4.4000000000000004</v>
      </c>
      <c r="AC138" s="2">
        <v>3.5</v>
      </c>
      <c r="AD138" s="2">
        <v>4.5999999999999996</v>
      </c>
      <c r="AE138" s="2">
        <v>3.5</v>
      </c>
      <c r="AF138" s="66">
        <v>5.9</v>
      </c>
      <c r="AG138" s="2">
        <v>4.2</v>
      </c>
      <c r="AH138" s="2">
        <v>2.7</v>
      </c>
      <c r="AI138" s="2">
        <v>4.0999999999999996</v>
      </c>
      <c r="AJ138" s="2">
        <v>4.2</v>
      </c>
      <c r="AK138" s="2">
        <v>3.1</v>
      </c>
      <c r="AL138" s="2">
        <v>2.8</v>
      </c>
      <c r="AM138" s="2">
        <v>3.4</v>
      </c>
      <c r="AN138" s="66">
        <v>5.0999999999999996</v>
      </c>
      <c r="AO138" s="2">
        <v>3.6</v>
      </c>
      <c r="AP138" s="2">
        <v>3</v>
      </c>
      <c r="AQ138" s="2">
        <v>4.0999999999999996</v>
      </c>
      <c r="AR138" s="2">
        <v>2.7</v>
      </c>
      <c r="AS138" s="2">
        <v>2.9</v>
      </c>
      <c r="AT138" s="2">
        <v>3.2</v>
      </c>
      <c r="AU138" s="2">
        <v>3.4</v>
      </c>
      <c r="AV138" s="2">
        <v>3</v>
      </c>
      <c r="AW138" s="66">
        <v>4.5</v>
      </c>
      <c r="AX138" s="2">
        <v>4.4000000000000004</v>
      </c>
      <c r="AY138" s="2">
        <v>3.5</v>
      </c>
      <c r="AZ138" s="2">
        <v>3.2</v>
      </c>
      <c r="BA138" s="2">
        <v>3.1</v>
      </c>
      <c r="BB138" s="2">
        <v>4.0999999999999996</v>
      </c>
      <c r="BC138" s="2">
        <v>3.2</v>
      </c>
      <c r="BD138" s="2">
        <v>3.6</v>
      </c>
      <c r="BE138" s="2">
        <v>3.1</v>
      </c>
      <c r="BF138" s="66">
        <v>3.6</v>
      </c>
      <c r="BG138" s="66">
        <v>4.5</v>
      </c>
      <c r="BH138" s="46">
        <v>5.3</v>
      </c>
      <c r="BI138" s="1">
        <v>3.5</v>
      </c>
      <c r="BJ138" s="25">
        <v>4.0999999999999996</v>
      </c>
      <c r="BK138" s="2">
        <v>1.9</v>
      </c>
      <c r="BL138" s="2"/>
      <c r="BM138" s="2"/>
      <c r="BN138" s="2"/>
      <c r="BO138" s="2"/>
      <c r="BP138" s="2"/>
      <c r="BQ138" s="2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</row>
    <row r="139" spans="1:88" x14ac:dyDescent="0.25">
      <c r="A139" s="2" t="s">
        <v>2</v>
      </c>
      <c r="B139" s="2">
        <f t="shared" si="48"/>
        <v>3.9655172413793109</v>
      </c>
      <c r="C139" s="2">
        <f t="shared" si="49"/>
        <v>3.725806451612903</v>
      </c>
      <c r="D139" s="4" t="s">
        <v>70</v>
      </c>
      <c r="E139" s="2">
        <v>4.2</v>
      </c>
      <c r="F139" s="2">
        <v>5</v>
      </c>
      <c r="G139" s="2">
        <v>3</v>
      </c>
      <c r="H139" s="2">
        <v>4.5</v>
      </c>
      <c r="I139" s="2">
        <v>3.9</v>
      </c>
      <c r="J139" s="2">
        <v>4.4000000000000004</v>
      </c>
      <c r="K139" s="2">
        <v>3.8</v>
      </c>
      <c r="L139" s="56">
        <v>5.8</v>
      </c>
      <c r="M139" s="2">
        <v>4.8</v>
      </c>
      <c r="N139" s="56">
        <v>6.3</v>
      </c>
      <c r="O139" s="56">
        <v>5.4</v>
      </c>
      <c r="P139" s="56">
        <v>5.5</v>
      </c>
      <c r="Q139" s="2">
        <v>3.7</v>
      </c>
      <c r="R139" s="2">
        <v>4.5</v>
      </c>
      <c r="S139" s="2">
        <v>4.5</v>
      </c>
      <c r="T139" s="2">
        <v>4.2</v>
      </c>
      <c r="U139" s="2">
        <v>3.5</v>
      </c>
      <c r="V139" s="2">
        <v>4.7</v>
      </c>
      <c r="W139" s="2">
        <v>4.7</v>
      </c>
      <c r="X139" s="2">
        <v>3.9</v>
      </c>
      <c r="Y139" s="2">
        <v>3.7</v>
      </c>
      <c r="Z139" s="2">
        <v>3.8</v>
      </c>
      <c r="AA139" s="66">
        <v>5.9</v>
      </c>
      <c r="AB139" s="2">
        <v>4</v>
      </c>
      <c r="AC139" s="2">
        <v>3.9</v>
      </c>
      <c r="AD139" s="2">
        <v>4.5</v>
      </c>
      <c r="AE139" s="2">
        <v>3.4</v>
      </c>
      <c r="AF139" s="2">
        <v>3</v>
      </c>
      <c r="AG139" s="2">
        <v>3.9</v>
      </c>
      <c r="AH139" s="2">
        <v>4.0999999999999996</v>
      </c>
      <c r="AI139" s="2">
        <v>4.4000000000000004</v>
      </c>
      <c r="AJ139" s="2">
        <v>3.7</v>
      </c>
      <c r="AK139" s="2">
        <v>4.3</v>
      </c>
      <c r="AL139" s="2">
        <v>3.4</v>
      </c>
      <c r="AM139" s="66">
        <v>4.5</v>
      </c>
      <c r="AN139" s="2">
        <v>4.4000000000000004</v>
      </c>
      <c r="AO139" s="2">
        <v>3.1</v>
      </c>
      <c r="AP139" s="2">
        <v>2.9</v>
      </c>
      <c r="AQ139" s="2">
        <v>3.6</v>
      </c>
      <c r="AR139" s="2">
        <v>2.5</v>
      </c>
      <c r="AS139" s="2">
        <v>2.8</v>
      </c>
      <c r="AT139" s="2">
        <v>3.8</v>
      </c>
      <c r="AU139" s="2">
        <v>3.2</v>
      </c>
      <c r="AV139" s="2">
        <v>3.2</v>
      </c>
      <c r="AW139" s="2">
        <v>3.9</v>
      </c>
      <c r="AX139" s="2">
        <v>2.7</v>
      </c>
      <c r="AY139" s="2">
        <v>3.4</v>
      </c>
      <c r="AZ139" s="2">
        <v>4.0999999999999996</v>
      </c>
      <c r="BA139" s="2">
        <v>3.7</v>
      </c>
      <c r="BB139" s="2">
        <v>3.8</v>
      </c>
      <c r="BC139" s="66">
        <v>4.0999999999999996</v>
      </c>
      <c r="BD139" s="2">
        <v>2.6</v>
      </c>
      <c r="BE139" s="2">
        <v>3.1</v>
      </c>
      <c r="BF139" s="2">
        <v>3.3</v>
      </c>
      <c r="BG139" s="2">
        <v>3.9</v>
      </c>
      <c r="BH139" s="1">
        <v>4.3</v>
      </c>
      <c r="BI139" s="1">
        <v>3.6</v>
      </c>
      <c r="BJ139" s="25">
        <v>3.2</v>
      </c>
      <c r="BK139" s="2">
        <v>3.1</v>
      </c>
      <c r="BL139" s="2"/>
      <c r="BM139" s="2"/>
      <c r="BN139" s="2"/>
      <c r="BO139" s="2"/>
      <c r="BP139" s="2"/>
      <c r="BQ139" s="2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</row>
    <row r="140" spans="1:88" x14ac:dyDescent="0.25">
      <c r="A140" s="2" t="s">
        <v>3</v>
      </c>
      <c r="B140" s="2">
        <f t="shared" si="48"/>
        <v>4.1068965517241374</v>
      </c>
      <c r="C140" s="2">
        <f t="shared" si="49"/>
        <v>4.038709677419356</v>
      </c>
      <c r="D140" s="4" t="s">
        <v>69</v>
      </c>
      <c r="E140" s="2">
        <v>3.8</v>
      </c>
      <c r="F140" s="2">
        <v>4.5</v>
      </c>
      <c r="G140" s="2">
        <v>4.7</v>
      </c>
      <c r="H140" s="2">
        <v>4.5</v>
      </c>
      <c r="I140" s="2">
        <v>4.5999999999999996</v>
      </c>
      <c r="J140" s="2">
        <v>3.3</v>
      </c>
      <c r="K140" s="2">
        <v>5.4</v>
      </c>
      <c r="L140" s="2">
        <v>4.7</v>
      </c>
      <c r="M140" s="2">
        <v>5.3</v>
      </c>
      <c r="N140" s="2">
        <v>3.4</v>
      </c>
      <c r="O140" s="2">
        <v>5.0999999999999996</v>
      </c>
      <c r="P140" s="2">
        <v>4.9000000000000004</v>
      </c>
      <c r="Q140" s="2">
        <v>4.7</v>
      </c>
      <c r="R140" s="56">
        <v>4.9000000000000004</v>
      </c>
      <c r="S140" s="2">
        <v>4.8</v>
      </c>
      <c r="T140" s="2">
        <v>4.7</v>
      </c>
      <c r="U140" s="2">
        <v>3.9</v>
      </c>
      <c r="V140" s="2">
        <v>4.7</v>
      </c>
      <c r="W140" s="2">
        <v>3.7</v>
      </c>
      <c r="X140" s="2">
        <v>3.8</v>
      </c>
      <c r="Y140" s="66">
        <v>5.6</v>
      </c>
      <c r="Z140" s="2">
        <v>4.3</v>
      </c>
      <c r="AA140" s="2">
        <v>4.7</v>
      </c>
      <c r="AB140" s="2">
        <v>4</v>
      </c>
      <c r="AC140" s="2">
        <v>3.6</v>
      </c>
      <c r="AD140" s="2">
        <v>4.9000000000000004</v>
      </c>
      <c r="AE140" s="66">
        <v>5.0999999999999996</v>
      </c>
      <c r="AF140" s="2">
        <v>3.7</v>
      </c>
      <c r="AG140" s="2">
        <v>4.2</v>
      </c>
      <c r="AH140" s="2">
        <v>4.7</v>
      </c>
      <c r="AI140" s="66">
        <v>4.7</v>
      </c>
      <c r="AJ140" s="2">
        <v>4</v>
      </c>
      <c r="AK140" s="2">
        <v>4</v>
      </c>
      <c r="AL140" s="2">
        <v>3.9</v>
      </c>
      <c r="AM140" s="2">
        <v>3.8</v>
      </c>
      <c r="AN140" s="2">
        <v>3.8</v>
      </c>
      <c r="AO140" s="2">
        <v>3.4</v>
      </c>
      <c r="AP140" s="66">
        <v>4.8</v>
      </c>
      <c r="AQ140" s="2">
        <v>2.9</v>
      </c>
      <c r="AR140" s="2">
        <v>3.8</v>
      </c>
      <c r="AS140" s="2">
        <v>3.9</v>
      </c>
      <c r="AT140" s="2">
        <v>3.9</v>
      </c>
      <c r="AU140" s="2">
        <v>4.2</v>
      </c>
      <c r="AV140" s="2">
        <v>4.2</v>
      </c>
      <c r="AW140" s="2">
        <v>3.6</v>
      </c>
      <c r="AX140" s="2">
        <v>3.7</v>
      </c>
      <c r="AY140" s="2">
        <v>3.2</v>
      </c>
      <c r="AZ140" s="2">
        <v>2.5</v>
      </c>
      <c r="BA140" s="2">
        <v>4</v>
      </c>
      <c r="BB140" s="66">
        <v>4.3</v>
      </c>
      <c r="BC140" s="2">
        <v>3.7</v>
      </c>
      <c r="BD140" s="2">
        <v>3.8</v>
      </c>
      <c r="BE140" s="2">
        <v>2.9</v>
      </c>
      <c r="BF140" s="2">
        <v>3.4</v>
      </c>
      <c r="BG140" s="2">
        <v>3.7</v>
      </c>
      <c r="BH140" s="1">
        <v>4.2</v>
      </c>
      <c r="BI140" s="1">
        <v>2.5</v>
      </c>
      <c r="BJ140" s="25">
        <v>3.2</v>
      </c>
      <c r="BK140" s="2">
        <v>3.6</v>
      </c>
      <c r="BL140" s="2"/>
      <c r="BM140" s="2"/>
      <c r="BN140" s="2"/>
      <c r="BO140" s="2"/>
      <c r="BP140" s="2"/>
      <c r="BQ140" s="2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</row>
    <row r="141" spans="1:88" x14ac:dyDescent="0.25">
      <c r="A141" s="2" t="s">
        <v>4</v>
      </c>
      <c r="B141" s="2">
        <f t="shared" si="48"/>
        <v>3.8431034482758633</v>
      </c>
      <c r="C141" s="2">
        <f t="shared" si="49"/>
        <v>3.6612903225806446</v>
      </c>
      <c r="D141" s="4" t="s">
        <v>69</v>
      </c>
      <c r="E141" s="2">
        <v>4.8</v>
      </c>
      <c r="F141" s="2">
        <v>5.2</v>
      </c>
      <c r="G141" s="2">
        <v>4.7</v>
      </c>
      <c r="H141" s="2">
        <v>3.2</v>
      </c>
      <c r="I141" s="2">
        <v>4.0999999999999996</v>
      </c>
      <c r="J141" s="2">
        <v>4.9000000000000004</v>
      </c>
      <c r="K141" s="2">
        <v>4.9000000000000004</v>
      </c>
      <c r="L141" s="2">
        <v>4.7</v>
      </c>
      <c r="M141" s="2">
        <v>4.8</v>
      </c>
      <c r="N141" s="2">
        <v>3.1</v>
      </c>
      <c r="O141" s="2">
        <v>5.3</v>
      </c>
      <c r="P141" s="2">
        <v>4.0999999999999996</v>
      </c>
      <c r="Q141" s="2">
        <v>4.4000000000000004</v>
      </c>
      <c r="R141" s="2">
        <v>3.9</v>
      </c>
      <c r="S141" s="2">
        <v>3.4</v>
      </c>
      <c r="T141" s="2">
        <v>4.5999999999999996</v>
      </c>
      <c r="U141" s="56">
        <v>4.8</v>
      </c>
      <c r="V141" s="2">
        <v>3.7</v>
      </c>
      <c r="W141" s="2">
        <v>3.5</v>
      </c>
      <c r="X141" s="2">
        <v>3.6</v>
      </c>
      <c r="Y141" s="2">
        <v>4</v>
      </c>
      <c r="Z141" s="2">
        <v>3.5</v>
      </c>
      <c r="AA141" s="2">
        <v>4.7</v>
      </c>
      <c r="AB141" s="2">
        <v>4.0999999999999996</v>
      </c>
      <c r="AC141" s="66">
        <v>5.2</v>
      </c>
      <c r="AD141" s="2">
        <v>3.5</v>
      </c>
      <c r="AE141" s="2">
        <v>4.9000000000000004</v>
      </c>
      <c r="AF141" s="2">
        <v>4.5</v>
      </c>
      <c r="AG141" s="2">
        <v>3.3</v>
      </c>
      <c r="AH141" s="2">
        <v>3.7</v>
      </c>
      <c r="AI141" s="2">
        <v>3.2</v>
      </c>
      <c r="AJ141" s="2">
        <v>4.4000000000000004</v>
      </c>
      <c r="AK141" s="2">
        <v>4.5</v>
      </c>
      <c r="AL141" s="2">
        <v>4.0999999999999996</v>
      </c>
      <c r="AM141" s="2">
        <v>2.8</v>
      </c>
      <c r="AN141" s="2">
        <v>3.8</v>
      </c>
      <c r="AO141" s="2">
        <v>3.8</v>
      </c>
      <c r="AP141" s="2">
        <v>3.8</v>
      </c>
      <c r="AQ141" s="2">
        <v>2.8</v>
      </c>
      <c r="AR141" s="2">
        <v>3.8</v>
      </c>
      <c r="AS141" s="2">
        <v>3.1</v>
      </c>
      <c r="AT141" s="2">
        <v>3.8</v>
      </c>
      <c r="AU141" s="2">
        <v>2.2000000000000002</v>
      </c>
      <c r="AV141" s="2">
        <v>4</v>
      </c>
      <c r="AW141" s="2">
        <v>3.2</v>
      </c>
      <c r="AX141" s="2">
        <v>2.9</v>
      </c>
      <c r="AY141" s="2">
        <v>3.2</v>
      </c>
      <c r="AZ141" s="2">
        <v>2.7</v>
      </c>
      <c r="BA141" s="2">
        <v>2.8</v>
      </c>
      <c r="BB141" s="2">
        <v>3.6</v>
      </c>
      <c r="BC141" s="2">
        <v>3.4</v>
      </c>
      <c r="BD141" s="2">
        <v>2.9</v>
      </c>
      <c r="BE141" s="66">
        <v>3.8</v>
      </c>
      <c r="BF141" s="2">
        <v>2.8</v>
      </c>
      <c r="BG141" s="2">
        <v>2.2999999999999998</v>
      </c>
      <c r="BH141" s="1">
        <v>4.3</v>
      </c>
      <c r="BI141" s="1">
        <v>3.6</v>
      </c>
      <c r="BJ141" s="25">
        <v>4.2</v>
      </c>
      <c r="BK141" s="2">
        <v>3.3</v>
      </c>
      <c r="BL141" s="2"/>
      <c r="BM141" s="2"/>
      <c r="BN141" s="2"/>
      <c r="BO141" s="2"/>
      <c r="BP141" s="2"/>
      <c r="BQ141" s="2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</row>
    <row r="142" spans="1:88" x14ac:dyDescent="0.25">
      <c r="A142" s="2" t="s">
        <v>5</v>
      </c>
      <c r="B142" s="2">
        <f t="shared" si="48"/>
        <v>3.1275862068965523</v>
      </c>
      <c r="C142" s="2">
        <f t="shared" si="49"/>
        <v>2.9935483870967734</v>
      </c>
      <c r="D142" s="4" t="s">
        <v>69</v>
      </c>
      <c r="E142" s="2">
        <v>4.5999999999999996</v>
      </c>
      <c r="F142" s="2">
        <v>2.5</v>
      </c>
      <c r="G142" s="2">
        <v>4.4000000000000004</v>
      </c>
      <c r="H142" s="2">
        <v>3.5</v>
      </c>
      <c r="I142" s="53">
        <v>3.7</v>
      </c>
      <c r="J142" s="2">
        <v>4.3</v>
      </c>
      <c r="K142" s="2">
        <v>2.9</v>
      </c>
      <c r="L142" s="2">
        <v>2.9</v>
      </c>
      <c r="M142" s="2">
        <v>4.3</v>
      </c>
      <c r="N142" s="2">
        <v>4.7</v>
      </c>
      <c r="O142" s="2">
        <v>3.6</v>
      </c>
      <c r="P142" s="2">
        <v>4</v>
      </c>
      <c r="Q142" s="2">
        <v>3.5</v>
      </c>
      <c r="R142" s="2">
        <v>3.4</v>
      </c>
      <c r="S142" s="2">
        <v>2.6</v>
      </c>
      <c r="T142" s="2">
        <v>3</v>
      </c>
      <c r="U142" s="2">
        <v>2.9</v>
      </c>
      <c r="V142" s="2">
        <v>4.0999999999999996</v>
      </c>
      <c r="W142" s="2">
        <v>3.1</v>
      </c>
      <c r="X142" s="2">
        <v>3.6</v>
      </c>
      <c r="Y142" s="2">
        <v>4.0999999999999996</v>
      </c>
      <c r="Z142" s="53">
        <v>2.7</v>
      </c>
      <c r="AA142" s="2">
        <v>4</v>
      </c>
      <c r="AB142" s="2">
        <v>3.9</v>
      </c>
      <c r="AC142" s="2">
        <v>2.9</v>
      </c>
      <c r="AD142" s="2">
        <v>3.7</v>
      </c>
      <c r="AE142" s="53">
        <v>2.5</v>
      </c>
      <c r="AF142" s="2">
        <v>3.8</v>
      </c>
      <c r="AG142" s="2">
        <v>2.6</v>
      </c>
      <c r="AH142" s="2">
        <v>3.8</v>
      </c>
      <c r="AI142" s="2">
        <v>2.9</v>
      </c>
      <c r="AJ142" s="2">
        <v>3.8</v>
      </c>
      <c r="AK142" s="2">
        <v>2.7</v>
      </c>
      <c r="AL142" s="2">
        <v>2.5</v>
      </c>
      <c r="AM142" s="2">
        <v>3.5</v>
      </c>
      <c r="AN142" s="2">
        <v>2.8</v>
      </c>
      <c r="AO142" s="2">
        <v>3.8</v>
      </c>
      <c r="AP142" s="2">
        <v>2.6</v>
      </c>
      <c r="AQ142" s="2">
        <v>2.2999999999999998</v>
      </c>
      <c r="AR142" s="2">
        <v>3.5</v>
      </c>
      <c r="AS142" s="53">
        <v>1.6</v>
      </c>
      <c r="AT142" s="53">
        <v>2.9</v>
      </c>
      <c r="AU142" s="2">
        <v>2.2999999999999998</v>
      </c>
      <c r="AV142" s="2">
        <v>1.8</v>
      </c>
      <c r="AW142" s="2">
        <v>2.6</v>
      </c>
      <c r="AX142" s="2">
        <v>3.2</v>
      </c>
      <c r="AY142" s="2">
        <v>2.8</v>
      </c>
      <c r="AZ142" s="53">
        <v>2</v>
      </c>
      <c r="BA142" s="2">
        <v>2.2999999999999998</v>
      </c>
      <c r="BB142" s="2">
        <v>3.3</v>
      </c>
      <c r="BC142" s="53">
        <v>2.2000000000000002</v>
      </c>
      <c r="BD142" s="2">
        <v>1.7</v>
      </c>
      <c r="BE142" s="2">
        <v>2.6</v>
      </c>
      <c r="BF142" s="2">
        <v>2.2999999999999998</v>
      </c>
      <c r="BG142" s="2">
        <v>2.2999999999999998</v>
      </c>
      <c r="BH142" s="1">
        <v>2.6</v>
      </c>
      <c r="BI142" s="1">
        <v>3.5</v>
      </c>
      <c r="BJ142" s="25">
        <v>3.4</v>
      </c>
      <c r="BK142" s="2">
        <v>3</v>
      </c>
      <c r="BL142" s="2"/>
      <c r="BM142" s="2"/>
      <c r="BN142" s="2"/>
      <c r="BO142" s="2"/>
      <c r="BP142" s="2"/>
      <c r="BQ142" s="2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</row>
    <row r="143" spans="1:88" x14ac:dyDescent="0.25">
      <c r="A143" s="2" t="s">
        <v>6</v>
      </c>
      <c r="B143" s="2">
        <f t="shared" si="48"/>
        <v>2.4017241379310343</v>
      </c>
      <c r="C143" s="2">
        <f t="shared" si="49"/>
        <v>2.2322580645161287</v>
      </c>
      <c r="D143" s="4" t="s">
        <v>64</v>
      </c>
      <c r="E143" s="2">
        <v>2.8</v>
      </c>
      <c r="F143" s="53">
        <v>2.2999999999999998</v>
      </c>
      <c r="G143" s="53">
        <v>2.9</v>
      </c>
      <c r="H143" s="53">
        <v>2.9</v>
      </c>
      <c r="I143" s="2">
        <v>3.6</v>
      </c>
      <c r="J143" s="2">
        <v>3.7</v>
      </c>
      <c r="K143" s="2">
        <v>2.7</v>
      </c>
      <c r="L143" s="53">
        <v>1.8</v>
      </c>
      <c r="M143" s="53">
        <v>2.2999999999999998</v>
      </c>
      <c r="N143" s="53">
        <v>2.9</v>
      </c>
      <c r="O143" s="53">
        <v>3.3</v>
      </c>
      <c r="P143" s="53">
        <v>2.5</v>
      </c>
      <c r="Q143" s="2">
        <v>3.3</v>
      </c>
      <c r="R143" s="2">
        <v>2.7</v>
      </c>
      <c r="S143" s="53">
        <v>1.6</v>
      </c>
      <c r="T143" s="2">
        <v>2</v>
      </c>
      <c r="U143" s="2">
        <v>3.5</v>
      </c>
      <c r="V143" s="2">
        <v>2.5</v>
      </c>
      <c r="W143" s="2">
        <v>3.4</v>
      </c>
      <c r="X143" s="2">
        <v>2.8</v>
      </c>
      <c r="Y143" s="53">
        <v>2.2000000000000002</v>
      </c>
      <c r="Z143" s="53">
        <v>2.7</v>
      </c>
      <c r="AA143" s="53">
        <v>2.5</v>
      </c>
      <c r="AB143" s="53">
        <v>2.1</v>
      </c>
      <c r="AC143" s="2">
        <v>2.5</v>
      </c>
      <c r="AD143" s="2">
        <v>2.9</v>
      </c>
      <c r="AE143" s="2">
        <v>2.7</v>
      </c>
      <c r="AF143" s="2">
        <v>2.2000000000000002</v>
      </c>
      <c r="AG143" s="53">
        <v>1.8</v>
      </c>
      <c r="AH143" s="53">
        <v>1.9</v>
      </c>
      <c r="AI143" s="53">
        <v>1.7</v>
      </c>
      <c r="AJ143" s="2">
        <v>3.6</v>
      </c>
      <c r="AK143" s="53">
        <v>2.1</v>
      </c>
      <c r="AL143" s="53">
        <v>1.9</v>
      </c>
      <c r="AM143" s="53">
        <v>1.9</v>
      </c>
      <c r="AN143" s="53">
        <v>2.6</v>
      </c>
      <c r="AO143" s="2">
        <v>2.6</v>
      </c>
      <c r="AP143" s="2">
        <v>2.1</v>
      </c>
      <c r="AQ143" s="2">
        <v>2</v>
      </c>
      <c r="AR143" s="2">
        <v>1.9</v>
      </c>
      <c r="AS143" s="2">
        <v>2</v>
      </c>
      <c r="AT143" s="2">
        <v>2.6</v>
      </c>
      <c r="AU143" s="53">
        <v>1.8</v>
      </c>
      <c r="AV143" s="2">
        <v>2</v>
      </c>
      <c r="AW143" s="2">
        <v>2.2000000000000002</v>
      </c>
      <c r="AX143" s="2">
        <v>2.1</v>
      </c>
      <c r="AY143" s="53">
        <v>1.9</v>
      </c>
      <c r="AZ143" s="2">
        <v>2.2000000000000002</v>
      </c>
      <c r="BA143" s="53">
        <v>1.6</v>
      </c>
      <c r="BB143" s="53">
        <v>2.1</v>
      </c>
      <c r="BC143" s="2">
        <v>2.9</v>
      </c>
      <c r="BD143" s="2">
        <v>1.8</v>
      </c>
      <c r="BE143" s="53">
        <v>1.6</v>
      </c>
      <c r="BF143" s="2">
        <v>2.4</v>
      </c>
      <c r="BG143" s="53">
        <v>1.7</v>
      </c>
      <c r="BH143" s="1">
        <v>2.5</v>
      </c>
      <c r="BI143" s="1">
        <v>2.2999999999999998</v>
      </c>
      <c r="BJ143" s="25">
        <v>2.2000000000000002</v>
      </c>
      <c r="BK143" s="2">
        <v>3</v>
      </c>
      <c r="BL143" s="2"/>
      <c r="BM143" s="2"/>
      <c r="BN143" s="2"/>
      <c r="BO143" s="2"/>
      <c r="BP143" s="2"/>
      <c r="BQ143" s="2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</row>
    <row r="144" spans="1:88" x14ac:dyDescent="0.25">
      <c r="A144" s="2" t="s">
        <v>7</v>
      </c>
      <c r="B144" s="2">
        <f t="shared" si="48"/>
        <v>2.4448275862068969</v>
      </c>
      <c r="C144" s="2">
        <f t="shared" si="49"/>
        <v>2.3419354838709676</v>
      </c>
      <c r="D144" s="4" t="s">
        <v>69</v>
      </c>
      <c r="E144" s="2">
        <v>2.9</v>
      </c>
      <c r="F144" s="2">
        <v>2.7</v>
      </c>
      <c r="G144" s="2">
        <v>3.5</v>
      </c>
      <c r="H144" s="2">
        <v>3.1</v>
      </c>
      <c r="I144" s="2">
        <v>3.5</v>
      </c>
      <c r="J144" s="53">
        <v>2.4</v>
      </c>
      <c r="K144" s="53">
        <v>2.6</v>
      </c>
      <c r="L144" s="2">
        <v>2.9</v>
      </c>
      <c r="M144" s="2">
        <v>2.6</v>
      </c>
      <c r="N144" s="2">
        <v>3.2</v>
      </c>
      <c r="O144" s="2">
        <v>3.5</v>
      </c>
      <c r="P144" s="2">
        <v>3.2</v>
      </c>
      <c r="Q144" s="2">
        <v>2.6</v>
      </c>
      <c r="R144" s="53">
        <v>1.7</v>
      </c>
      <c r="S144" s="2">
        <v>1.9</v>
      </c>
      <c r="T144" s="53">
        <v>1.5</v>
      </c>
      <c r="U144" s="2">
        <v>3.6</v>
      </c>
      <c r="V144" s="53">
        <v>2.4</v>
      </c>
      <c r="W144" s="53">
        <v>2.4</v>
      </c>
      <c r="X144" s="53">
        <v>2</v>
      </c>
      <c r="Y144" s="2">
        <v>2.8</v>
      </c>
      <c r="Z144" s="2">
        <v>3.4</v>
      </c>
      <c r="AA144" s="2">
        <v>2.9</v>
      </c>
      <c r="AB144" s="2">
        <v>3.2</v>
      </c>
      <c r="AC144" s="53">
        <v>2.1</v>
      </c>
      <c r="AD144" s="53">
        <v>2.2999999999999998</v>
      </c>
      <c r="AE144" s="53">
        <v>2.5</v>
      </c>
      <c r="AF144" s="53">
        <v>2</v>
      </c>
      <c r="AG144" s="2">
        <v>2.9</v>
      </c>
      <c r="AH144" s="2">
        <v>2.4</v>
      </c>
      <c r="AI144" s="2">
        <v>1.8</v>
      </c>
      <c r="AJ144" s="53">
        <v>2.6</v>
      </c>
      <c r="AK144" s="2">
        <v>2.5</v>
      </c>
      <c r="AL144" s="2">
        <v>2.5</v>
      </c>
      <c r="AM144" s="2">
        <v>2.8</v>
      </c>
      <c r="AN144" s="53">
        <v>2.6</v>
      </c>
      <c r="AO144" s="53">
        <v>1.9</v>
      </c>
      <c r="AP144" s="53">
        <v>1.8</v>
      </c>
      <c r="AQ144" s="53">
        <v>1.8</v>
      </c>
      <c r="AR144" s="2">
        <v>1.9</v>
      </c>
      <c r="AS144" s="2">
        <v>2.2000000000000002</v>
      </c>
      <c r="AT144" s="2">
        <v>3.3</v>
      </c>
      <c r="AU144" s="53">
        <v>1.8</v>
      </c>
      <c r="AV144" s="53">
        <v>1.7</v>
      </c>
      <c r="AW144" s="2">
        <v>2.2000000000000002</v>
      </c>
      <c r="AX144" s="53">
        <v>2</v>
      </c>
      <c r="AY144" s="2">
        <v>2</v>
      </c>
      <c r="AZ144" s="2">
        <v>2.5</v>
      </c>
      <c r="BA144" s="2">
        <v>2</v>
      </c>
      <c r="BB144" s="2">
        <v>2.2000000000000002</v>
      </c>
      <c r="BC144" s="2">
        <v>2.5</v>
      </c>
      <c r="BD144" s="53">
        <v>1.6</v>
      </c>
      <c r="BE144" s="2">
        <v>2.2999999999999998</v>
      </c>
      <c r="BF144" s="53">
        <v>1.8</v>
      </c>
      <c r="BG144" s="2">
        <v>3.2</v>
      </c>
      <c r="BH144" s="54">
        <v>1.7</v>
      </c>
      <c r="BI144" s="54">
        <v>1.5</v>
      </c>
      <c r="BJ144" s="25">
        <v>2.4</v>
      </c>
      <c r="BK144" s="2">
        <v>2.5</v>
      </c>
      <c r="BL144" s="2"/>
      <c r="BM144" s="2"/>
      <c r="BN144" s="2"/>
      <c r="BO144" s="2"/>
      <c r="BP144" s="2"/>
      <c r="BQ144" s="2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</row>
    <row r="145" spans="1:80" x14ac:dyDescent="0.25">
      <c r="A145" s="2" t="s">
        <v>8</v>
      </c>
      <c r="B145" s="2">
        <f t="shared" si="48"/>
        <v>3.1965517241379322</v>
      </c>
      <c r="C145" s="2">
        <f t="shared" si="49"/>
        <v>3.1612903225806441</v>
      </c>
      <c r="D145" s="4" t="s">
        <v>71</v>
      </c>
      <c r="E145" s="2">
        <v>3.8</v>
      </c>
      <c r="F145" s="2">
        <v>3.5</v>
      </c>
      <c r="G145" s="2">
        <v>3.9</v>
      </c>
      <c r="H145" s="2">
        <v>3.6</v>
      </c>
      <c r="I145" s="2">
        <v>4.2</v>
      </c>
      <c r="J145" s="2">
        <v>3.2</v>
      </c>
      <c r="K145" s="2">
        <v>4.3</v>
      </c>
      <c r="L145" s="2">
        <v>2.6</v>
      </c>
      <c r="M145" s="2">
        <v>4.4000000000000004</v>
      </c>
      <c r="N145" s="2">
        <v>4.2</v>
      </c>
      <c r="O145" s="2">
        <v>3.7</v>
      </c>
      <c r="P145" s="2">
        <v>3.8</v>
      </c>
      <c r="Q145" s="53">
        <v>2.2000000000000002</v>
      </c>
      <c r="R145" s="2">
        <v>3.4</v>
      </c>
      <c r="S145" s="2">
        <v>3.4</v>
      </c>
      <c r="T145" s="2">
        <v>2.6</v>
      </c>
      <c r="U145" s="53">
        <v>2.8</v>
      </c>
      <c r="V145" s="2">
        <v>2.9</v>
      </c>
      <c r="W145" s="2">
        <v>3.8</v>
      </c>
      <c r="X145" s="2">
        <v>3.8</v>
      </c>
      <c r="Y145" s="2">
        <v>3.9</v>
      </c>
      <c r="Z145" s="2">
        <v>3.9</v>
      </c>
      <c r="AA145" s="2">
        <v>2.6</v>
      </c>
      <c r="AB145" s="2">
        <v>2.9</v>
      </c>
      <c r="AC145" s="2">
        <v>2.8</v>
      </c>
      <c r="AD145" s="2">
        <v>2.9</v>
      </c>
      <c r="AE145" s="2">
        <v>4.2</v>
      </c>
      <c r="AF145" s="2">
        <v>3.1</v>
      </c>
      <c r="AG145" s="2">
        <v>3.5</v>
      </c>
      <c r="AH145" s="2">
        <v>4.0999999999999996</v>
      </c>
      <c r="AI145" s="2">
        <v>2.4</v>
      </c>
      <c r="AJ145" s="2">
        <v>3.4</v>
      </c>
      <c r="AK145" s="2">
        <v>4.4000000000000004</v>
      </c>
      <c r="AL145" s="2">
        <v>2.6</v>
      </c>
      <c r="AM145" s="2">
        <v>3.7</v>
      </c>
      <c r="AN145" s="2">
        <v>3.7</v>
      </c>
      <c r="AO145" s="2">
        <v>3.8</v>
      </c>
      <c r="AP145" s="2">
        <v>2.4</v>
      </c>
      <c r="AQ145" s="2">
        <v>2.8</v>
      </c>
      <c r="AR145" s="53">
        <v>1.8</v>
      </c>
      <c r="AS145" s="2">
        <v>2.9</v>
      </c>
      <c r="AT145" s="2">
        <v>3.2</v>
      </c>
      <c r="AU145" s="2">
        <v>2</v>
      </c>
      <c r="AV145" s="2">
        <v>2.8</v>
      </c>
      <c r="AW145" s="53">
        <v>2.1</v>
      </c>
      <c r="AX145" s="2">
        <v>3.1</v>
      </c>
      <c r="AY145" s="2">
        <v>2.5</v>
      </c>
      <c r="AZ145" s="2">
        <v>4.3</v>
      </c>
      <c r="BA145" s="2">
        <v>3.1</v>
      </c>
      <c r="BB145" s="2">
        <v>3.3</v>
      </c>
      <c r="BC145" s="2">
        <v>2.4</v>
      </c>
      <c r="BD145" s="2">
        <v>1.8</v>
      </c>
      <c r="BE145" s="2">
        <v>2.6</v>
      </c>
      <c r="BF145" s="2">
        <v>2.6</v>
      </c>
      <c r="BG145" s="2">
        <v>3.2</v>
      </c>
      <c r="BH145" s="12">
        <v>2.5</v>
      </c>
      <c r="BI145" s="1">
        <v>3.4</v>
      </c>
      <c r="BJ145" s="25">
        <v>2.6</v>
      </c>
      <c r="BK145" s="2">
        <v>2.8</v>
      </c>
      <c r="BL145" s="2"/>
      <c r="BM145" s="2"/>
      <c r="BN145" s="2"/>
      <c r="BO145" s="2"/>
      <c r="BP145" s="2"/>
      <c r="BQ145" s="2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</row>
    <row r="146" spans="1:80" x14ac:dyDescent="0.25">
      <c r="A146" s="2" t="s">
        <v>9</v>
      </c>
      <c r="B146" s="2">
        <f t="shared" si="48"/>
        <v>3.9689655172413798</v>
      </c>
      <c r="C146" s="2">
        <f t="shared" si="49"/>
        <v>3.7677419354838717</v>
      </c>
      <c r="D146" s="4" t="s">
        <v>64</v>
      </c>
      <c r="E146" s="2">
        <v>4.9000000000000004</v>
      </c>
      <c r="F146" s="2">
        <v>5.2</v>
      </c>
      <c r="G146" s="2">
        <v>4.3</v>
      </c>
      <c r="H146" s="2">
        <v>5.2</v>
      </c>
      <c r="I146" s="2">
        <v>5.3</v>
      </c>
      <c r="J146" s="2">
        <v>5.5</v>
      </c>
      <c r="K146" s="2">
        <v>4.9000000000000004</v>
      </c>
      <c r="L146" s="2">
        <v>2.7</v>
      </c>
      <c r="M146" s="2">
        <v>5.2</v>
      </c>
      <c r="N146" s="2">
        <v>4.4000000000000004</v>
      </c>
      <c r="O146" s="53">
        <v>3.3</v>
      </c>
      <c r="P146" s="2">
        <v>4.9000000000000004</v>
      </c>
      <c r="Q146" s="2">
        <v>4.4000000000000004</v>
      </c>
      <c r="R146" s="2">
        <v>4.5</v>
      </c>
      <c r="S146" s="2">
        <v>3.7</v>
      </c>
      <c r="T146" s="2">
        <v>4.5999999999999996</v>
      </c>
      <c r="U146" s="2">
        <v>4.7</v>
      </c>
      <c r="V146" s="2">
        <v>3.9</v>
      </c>
      <c r="W146" s="2">
        <v>4.4000000000000004</v>
      </c>
      <c r="X146" s="2">
        <v>4.2</v>
      </c>
      <c r="Y146" s="2">
        <v>4.0999999999999996</v>
      </c>
      <c r="Z146" s="2">
        <v>4.0999999999999996</v>
      </c>
      <c r="AA146" s="2">
        <v>4</v>
      </c>
      <c r="AB146" s="2">
        <v>3</v>
      </c>
      <c r="AC146" s="2">
        <v>2.9</v>
      </c>
      <c r="AD146" s="2">
        <v>3.6</v>
      </c>
      <c r="AE146" s="2">
        <v>4.9000000000000004</v>
      </c>
      <c r="AF146" s="2">
        <v>3.9</v>
      </c>
      <c r="AG146" s="2">
        <v>4.5</v>
      </c>
      <c r="AH146" s="2">
        <v>4.3</v>
      </c>
      <c r="AI146" s="2">
        <v>3.6</v>
      </c>
      <c r="AJ146" s="66">
        <v>4.5</v>
      </c>
      <c r="AK146" s="2">
        <v>4.7</v>
      </c>
      <c r="AL146" s="2">
        <v>4</v>
      </c>
      <c r="AM146" s="2">
        <v>3.8</v>
      </c>
      <c r="AN146" s="2">
        <v>3</v>
      </c>
      <c r="AO146" s="2">
        <v>3.7</v>
      </c>
      <c r="AP146" s="2">
        <v>2.9</v>
      </c>
      <c r="AQ146" s="2">
        <v>3.7</v>
      </c>
      <c r="AR146" s="2">
        <v>3.2</v>
      </c>
      <c r="AS146" s="2">
        <v>3.5</v>
      </c>
      <c r="AT146" s="2">
        <v>3</v>
      </c>
      <c r="AU146" s="2">
        <v>4.2</v>
      </c>
      <c r="AV146" s="2">
        <v>4.4000000000000004</v>
      </c>
      <c r="AW146" s="2">
        <v>4.3</v>
      </c>
      <c r="AX146" s="2">
        <v>3.9</v>
      </c>
      <c r="AY146" s="2">
        <v>3</v>
      </c>
      <c r="AZ146" s="2">
        <v>3.4</v>
      </c>
      <c r="BA146" s="2">
        <v>2.7</v>
      </c>
      <c r="BB146" s="2">
        <v>3.8</v>
      </c>
      <c r="BC146" s="2">
        <v>3.4</v>
      </c>
      <c r="BD146" s="2">
        <v>3.1</v>
      </c>
      <c r="BE146" s="2">
        <v>2.9</v>
      </c>
      <c r="BF146" s="2">
        <v>2.9</v>
      </c>
      <c r="BG146" s="2">
        <v>4.2</v>
      </c>
      <c r="BH146" s="12">
        <v>3.9</v>
      </c>
      <c r="BI146" s="1">
        <v>3.4</v>
      </c>
      <c r="BJ146" s="25">
        <v>3.6</v>
      </c>
      <c r="BK146" s="2">
        <v>3.6</v>
      </c>
      <c r="BL146" s="2"/>
      <c r="BM146" s="2"/>
      <c r="BN146" s="2"/>
      <c r="BO146" s="2"/>
      <c r="BP146" s="2"/>
      <c r="BQ146" s="2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</row>
    <row r="147" spans="1:80" x14ac:dyDescent="0.25">
      <c r="A147" s="2" t="s">
        <v>10</v>
      </c>
      <c r="B147" s="2">
        <f t="shared" si="48"/>
        <v>4.3155172413793101</v>
      </c>
      <c r="C147" s="2">
        <f t="shared" si="49"/>
        <v>4.1709677419354838</v>
      </c>
      <c r="D147" s="4" t="s">
        <v>69</v>
      </c>
      <c r="E147" s="56">
        <v>5.6</v>
      </c>
      <c r="F147" s="56">
        <v>6.4</v>
      </c>
      <c r="G147" s="56">
        <v>4.9000000000000004</v>
      </c>
      <c r="H147" s="2">
        <v>4.5</v>
      </c>
      <c r="I147" s="2">
        <v>5.2</v>
      </c>
      <c r="J147" s="56">
        <v>5.9</v>
      </c>
      <c r="K147" s="56">
        <v>5.6</v>
      </c>
      <c r="L147" s="2">
        <v>5.0999999999999996</v>
      </c>
      <c r="M147" s="2">
        <v>5.3</v>
      </c>
      <c r="N147" s="2">
        <v>4.4000000000000004</v>
      </c>
      <c r="O147" s="2">
        <v>5.0999999999999996</v>
      </c>
      <c r="P147" s="2">
        <v>4.2</v>
      </c>
      <c r="Q147" s="2">
        <v>4.5999999999999996</v>
      </c>
      <c r="R147" s="2">
        <v>3.4</v>
      </c>
      <c r="S147" s="2">
        <v>3.8</v>
      </c>
      <c r="T147" s="56">
        <v>4.8</v>
      </c>
      <c r="U147" s="2">
        <v>4.5999999999999996</v>
      </c>
      <c r="V147" s="2">
        <v>3.7</v>
      </c>
      <c r="W147" s="2">
        <v>4</v>
      </c>
      <c r="X147" s="56">
        <v>4.4000000000000004</v>
      </c>
      <c r="Y147" s="2">
        <v>4.2</v>
      </c>
      <c r="Z147" s="66">
        <v>4.9000000000000004</v>
      </c>
      <c r="AA147" s="2">
        <v>4.2</v>
      </c>
      <c r="AB147" s="2">
        <v>3.8</v>
      </c>
      <c r="AC147" s="2">
        <v>4.0999999999999996</v>
      </c>
      <c r="AD147" s="2">
        <v>4.7</v>
      </c>
      <c r="AE147" s="2">
        <v>4.4000000000000004</v>
      </c>
      <c r="AF147" s="2">
        <v>4.3</v>
      </c>
      <c r="AG147" s="66">
        <v>4.7</v>
      </c>
      <c r="AH147" s="2">
        <v>4.7</v>
      </c>
      <c r="AI147" s="2">
        <v>4.5999999999999996</v>
      </c>
      <c r="AJ147" s="2">
        <v>3.6</v>
      </c>
      <c r="AK147" s="66">
        <v>4.8</v>
      </c>
      <c r="AL147" s="2">
        <v>3.5</v>
      </c>
      <c r="AM147" s="2">
        <v>4.2</v>
      </c>
      <c r="AN147" s="2">
        <v>3.8</v>
      </c>
      <c r="AO147" s="2">
        <v>3.8</v>
      </c>
      <c r="AP147" s="2">
        <v>2.2000000000000002</v>
      </c>
      <c r="AQ147" s="66">
        <v>4.8</v>
      </c>
      <c r="AR147" s="66">
        <v>4.2</v>
      </c>
      <c r="AS147" s="66">
        <v>5.4</v>
      </c>
      <c r="AT147" s="2">
        <v>4.2</v>
      </c>
      <c r="AU147" s="2">
        <v>3.9</v>
      </c>
      <c r="AV147" s="2">
        <v>4.4000000000000004</v>
      </c>
      <c r="AW147" s="2">
        <v>4.0999999999999996</v>
      </c>
      <c r="AX147" s="66">
        <v>4.9000000000000004</v>
      </c>
      <c r="AY147" s="2">
        <v>3.5</v>
      </c>
      <c r="AZ147" s="2">
        <v>4.3</v>
      </c>
      <c r="BA147" s="2">
        <v>2.7</v>
      </c>
      <c r="BB147" s="2">
        <v>4</v>
      </c>
      <c r="BC147" s="2">
        <v>3.7</v>
      </c>
      <c r="BD147" s="66">
        <v>4.0999999999999996</v>
      </c>
      <c r="BE147" s="66">
        <v>3.8</v>
      </c>
      <c r="BF147" s="66">
        <v>3.6</v>
      </c>
      <c r="BG147" s="2">
        <v>3</v>
      </c>
      <c r="BH147" s="12">
        <v>4.0999999999999996</v>
      </c>
      <c r="BI147" s="1">
        <v>3.4</v>
      </c>
      <c r="BJ147" s="25">
        <v>4.2</v>
      </c>
      <c r="BK147" s="2">
        <v>4</v>
      </c>
      <c r="BL147" s="2"/>
      <c r="BM147" s="2"/>
      <c r="BN147" s="2"/>
      <c r="BO147" s="2"/>
      <c r="BP147" s="2"/>
      <c r="BQ147" s="2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</row>
    <row r="148" spans="1:80" ht="15.75" thickBot="1" x14ac:dyDescent="0.3">
      <c r="A148" s="2" t="s">
        <v>11</v>
      </c>
      <c r="B148" s="2">
        <f t="shared" si="48"/>
        <v>4.1586206896551721</v>
      </c>
      <c r="C148" s="2">
        <f t="shared" si="49"/>
        <v>4.0677419354838715</v>
      </c>
      <c r="D148" s="4" t="s">
        <v>69</v>
      </c>
      <c r="E148" s="2">
        <v>3.3</v>
      </c>
      <c r="F148" s="2">
        <v>5.6</v>
      </c>
      <c r="G148" s="2">
        <v>4.8</v>
      </c>
      <c r="H148" s="56">
        <v>5.6</v>
      </c>
      <c r="I148" s="2">
        <v>5</v>
      </c>
      <c r="J148" s="2">
        <v>4.7</v>
      </c>
      <c r="K148" s="2">
        <v>5.2</v>
      </c>
      <c r="L148" s="2">
        <v>5.0999999999999996</v>
      </c>
      <c r="M148" s="56">
        <v>6.4</v>
      </c>
      <c r="N148" s="2">
        <v>4.7</v>
      </c>
      <c r="O148" s="2">
        <v>5</v>
      </c>
      <c r="P148" s="2">
        <v>4.5</v>
      </c>
      <c r="Q148" s="56">
        <v>5.3</v>
      </c>
      <c r="R148" s="2">
        <v>3.1</v>
      </c>
      <c r="S148" s="56">
        <v>5.3</v>
      </c>
      <c r="T148" s="2">
        <v>4.5999999999999996</v>
      </c>
      <c r="U148" s="2">
        <v>3.6</v>
      </c>
      <c r="V148" s="2">
        <v>4</v>
      </c>
      <c r="W148" s="2">
        <v>4.3</v>
      </c>
      <c r="X148" s="2">
        <v>4.0999999999999996</v>
      </c>
      <c r="Y148" s="2">
        <v>4.3</v>
      </c>
      <c r="Z148" s="2">
        <v>4.5</v>
      </c>
      <c r="AA148" s="2">
        <v>3.4</v>
      </c>
      <c r="AB148" s="2">
        <v>4.8</v>
      </c>
      <c r="AC148" s="2">
        <v>4.0999999999999996</v>
      </c>
      <c r="AD148" s="2">
        <v>3.8</v>
      </c>
      <c r="AE148" s="2">
        <v>4.2</v>
      </c>
      <c r="AF148" s="2">
        <v>4</v>
      </c>
      <c r="AG148" s="2">
        <v>3.9</v>
      </c>
      <c r="AH148" s="66">
        <v>5.3</v>
      </c>
      <c r="AI148" s="2">
        <v>4.3</v>
      </c>
      <c r="AJ148" s="2">
        <v>4.4000000000000004</v>
      </c>
      <c r="AK148" s="2">
        <v>4.3</v>
      </c>
      <c r="AL148" s="2">
        <v>3</v>
      </c>
      <c r="AM148" s="2">
        <v>4.0999999999999996</v>
      </c>
      <c r="AN148" s="2">
        <v>3.9</v>
      </c>
      <c r="AO148" s="2">
        <v>3.7</v>
      </c>
      <c r="AP148" s="2">
        <v>3.2</v>
      </c>
      <c r="AQ148" s="2">
        <v>4.3</v>
      </c>
      <c r="AR148" s="2">
        <v>3</v>
      </c>
      <c r="AS148" s="2">
        <v>4.5</v>
      </c>
      <c r="AT148" s="66">
        <v>4.5999999999999996</v>
      </c>
      <c r="AU148" s="2">
        <v>3.9</v>
      </c>
      <c r="AV148" s="2">
        <v>4.5</v>
      </c>
      <c r="AW148" s="2">
        <v>4.3</v>
      </c>
      <c r="AX148" s="2">
        <v>3.4</v>
      </c>
      <c r="AY148" s="2">
        <v>3.4</v>
      </c>
      <c r="AZ148" s="66">
        <v>4.7</v>
      </c>
      <c r="BA148" s="66">
        <v>4.5</v>
      </c>
      <c r="BB148" s="2">
        <v>3.7</v>
      </c>
      <c r="BC148" s="2">
        <v>3.5</v>
      </c>
      <c r="BD148" s="2">
        <v>2.7</v>
      </c>
      <c r="BE148" s="2">
        <v>3.6</v>
      </c>
      <c r="BF148" s="2">
        <v>3.3</v>
      </c>
      <c r="BG148" s="2">
        <v>2.4</v>
      </c>
      <c r="BH148" s="12">
        <v>3.8</v>
      </c>
      <c r="BI148" s="1">
        <v>3.5</v>
      </c>
      <c r="BJ148" s="25">
        <v>2.2000000000000002</v>
      </c>
      <c r="BK148" s="2"/>
      <c r="BL148" s="2"/>
      <c r="BM148" s="2"/>
      <c r="BN148" s="2"/>
      <c r="BO148" s="2"/>
      <c r="BP148" s="2"/>
      <c r="BQ148" s="2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</row>
    <row r="149" spans="1:80" s="32" customFormat="1" ht="15.75" thickBot="1" x14ac:dyDescent="0.3">
      <c r="A149" s="29" t="s">
        <v>12</v>
      </c>
      <c r="B149" s="30">
        <f t="shared" si="48"/>
        <v>3.6385057471264379</v>
      </c>
      <c r="C149" s="30">
        <f t="shared" si="49"/>
        <v>3.5002688172043013</v>
      </c>
      <c r="D149" s="31" t="s">
        <v>69</v>
      </c>
      <c r="E149" s="30">
        <f>AVERAGE(E137:E148)</f>
        <v>4.0249999999999995</v>
      </c>
      <c r="F149" s="30">
        <f t="shared" ref="F149:BK149" si="50">AVERAGE(F137:F148)</f>
        <v>4.4083333333333341</v>
      </c>
      <c r="G149" s="30">
        <f t="shared" si="50"/>
        <v>4.2166666666666659</v>
      </c>
      <c r="H149" s="55">
        <f t="shared" si="50"/>
        <v>4.1083333333333334</v>
      </c>
      <c r="I149" s="30">
        <f t="shared" si="50"/>
        <v>4.458333333333333</v>
      </c>
      <c r="J149" s="30">
        <f t="shared" si="50"/>
        <v>4.2583333333333337</v>
      </c>
      <c r="K149" s="30">
        <f t="shared" si="50"/>
        <v>4.1416666666666666</v>
      </c>
      <c r="L149" s="30">
        <f t="shared" si="50"/>
        <v>3.9666666666666672</v>
      </c>
      <c r="M149" s="55">
        <f t="shared" si="50"/>
        <v>4.6333333333333337</v>
      </c>
      <c r="N149" s="30">
        <f t="shared" si="50"/>
        <v>4.3500000000000005</v>
      </c>
      <c r="O149" s="30">
        <f t="shared" si="50"/>
        <v>4.3666666666666671</v>
      </c>
      <c r="P149" s="30">
        <f t="shared" si="50"/>
        <v>4.3666666666666671</v>
      </c>
      <c r="Q149" s="55">
        <f t="shared" si="50"/>
        <v>4.0166666666666666</v>
      </c>
      <c r="R149" s="30">
        <f t="shared" si="50"/>
        <v>3.5333333333333328</v>
      </c>
      <c r="S149" s="55">
        <f t="shared" si="50"/>
        <v>3.5083333333333329</v>
      </c>
      <c r="T149" s="30">
        <f t="shared" si="50"/>
        <v>3.7083333333333335</v>
      </c>
      <c r="U149" s="30">
        <f t="shared" si="50"/>
        <v>3.8583333333333338</v>
      </c>
      <c r="V149" s="30">
        <f t="shared" si="50"/>
        <v>3.9166666666666665</v>
      </c>
      <c r="W149" s="30">
        <f t="shared" si="50"/>
        <v>3.7833333333333328</v>
      </c>
      <c r="X149" s="30">
        <f t="shared" si="50"/>
        <v>3.6666666666666674</v>
      </c>
      <c r="Y149" s="30">
        <f t="shared" si="50"/>
        <v>3.9666666666666668</v>
      </c>
      <c r="Z149" s="30">
        <f t="shared" si="50"/>
        <v>3.7999999999999994</v>
      </c>
      <c r="AA149" s="30">
        <f t="shared" si="50"/>
        <v>3.9500000000000006</v>
      </c>
      <c r="AB149" s="30">
        <f t="shared" si="50"/>
        <v>3.7583333333333329</v>
      </c>
      <c r="AC149" s="30">
        <f t="shared" si="50"/>
        <v>3.4583333333333339</v>
      </c>
      <c r="AD149" s="30">
        <f t="shared" si="50"/>
        <v>3.8666666666666667</v>
      </c>
      <c r="AE149" s="30">
        <f t="shared" si="50"/>
        <v>3.9</v>
      </c>
      <c r="AF149" s="30">
        <f t="shared" si="50"/>
        <v>3.8166666666666664</v>
      </c>
      <c r="AG149" s="30">
        <f t="shared" si="50"/>
        <v>3.5583333333333336</v>
      </c>
      <c r="AH149" s="55">
        <f t="shared" si="50"/>
        <v>3.8499999999999996</v>
      </c>
      <c r="AI149" s="30">
        <f t="shared" si="50"/>
        <v>3.4416666666666664</v>
      </c>
      <c r="AJ149" s="30">
        <f t="shared" si="50"/>
        <v>3.7583333333333342</v>
      </c>
      <c r="AK149" s="30">
        <f t="shared" si="50"/>
        <v>3.7333333333333329</v>
      </c>
      <c r="AL149" s="30">
        <f t="shared" si="50"/>
        <v>3.2083333333333335</v>
      </c>
      <c r="AM149" s="30">
        <f t="shared" si="50"/>
        <v>3.4583333333333335</v>
      </c>
      <c r="AN149" s="30">
        <f t="shared" si="50"/>
        <v>3.7083333333333335</v>
      </c>
      <c r="AO149" s="30">
        <f t="shared" si="50"/>
        <v>3.4916666666666671</v>
      </c>
      <c r="AP149" s="30">
        <f t="shared" si="50"/>
        <v>3.0166666666666671</v>
      </c>
      <c r="AQ149" s="30">
        <f t="shared" si="50"/>
        <v>3.2249999999999996</v>
      </c>
      <c r="AR149" s="30">
        <f t="shared" si="50"/>
        <v>3.0249999999999999</v>
      </c>
      <c r="AS149" s="30">
        <f t="shared" si="50"/>
        <v>3.2416666666666667</v>
      </c>
      <c r="AT149" s="55">
        <f t="shared" si="50"/>
        <v>3.4916666666666667</v>
      </c>
      <c r="AU149" s="30">
        <f t="shared" si="50"/>
        <v>3.0999999999999996</v>
      </c>
      <c r="AV149" s="30">
        <f t="shared" si="50"/>
        <v>3.3833333333333333</v>
      </c>
      <c r="AW149" s="30">
        <f t="shared" si="50"/>
        <v>3.3166666666666664</v>
      </c>
      <c r="AX149" s="30">
        <f t="shared" si="50"/>
        <v>3.4333333333333331</v>
      </c>
      <c r="AY149" s="30">
        <f t="shared" si="50"/>
        <v>3.0166666666666662</v>
      </c>
      <c r="AZ149" s="55">
        <f t="shared" si="50"/>
        <v>3.3416666666666668</v>
      </c>
      <c r="BA149" s="55">
        <f t="shared" si="50"/>
        <v>3.0416666666666674</v>
      </c>
      <c r="BB149" s="30">
        <f t="shared" si="50"/>
        <v>3.4833333333333338</v>
      </c>
      <c r="BC149" s="30">
        <f t="shared" si="50"/>
        <v>3.1749999999999994</v>
      </c>
      <c r="BD149" s="30">
        <f t="shared" si="50"/>
        <v>2.7500000000000004</v>
      </c>
      <c r="BE149" s="30">
        <f t="shared" si="50"/>
        <v>2.9083333333333337</v>
      </c>
      <c r="BF149" s="30">
        <f t="shared" si="50"/>
        <v>2.9583333333333326</v>
      </c>
      <c r="BG149" s="30">
        <f t="shared" si="50"/>
        <v>3.1083333333333329</v>
      </c>
      <c r="BH149" s="30">
        <f t="shared" si="50"/>
        <v>3.5833333333333335</v>
      </c>
      <c r="BI149" s="30">
        <f t="shared" si="50"/>
        <v>3.1666666666666665</v>
      </c>
      <c r="BJ149" s="30">
        <f t="shared" si="50"/>
        <v>3.25</v>
      </c>
      <c r="BK149" s="30">
        <f t="shared" si="50"/>
        <v>3.1272727272727279</v>
      </c>
      <c r="BL149" s="30"/>
      <c r="BM149" s="30"/>
      <c r="BN149" s="30"/>
      <c r="BO149" s="30"/>
      <c r="BP149" s="30"/>
      <c r="BQ149" s="30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</row>
    <row r="150" spans="1:80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80" s="32" customFormat="1" ht="30.75" thickBot="1" x14ac:dyDescent="0.3">
      <c r="A151" s="41" t="s">
        <v>40</v>
      </c>
      <c r="B151" s="28" t="s">
        <v>187</v>
      </c>
      <c r="C151" s="28" t="s">
        <v>13</v>
      </c>
      <c r="D151" s="28" t="s">
        <v>17</v>
      </c>
      <c r="E151" s="44">
        <v>1961</v>
      </c>
      <c r="F151" s="29">
        <v>1962</v>
      </c>
      <c r="G151" s="29">
        <v>1963</v>
      </c>
      <c r="H151" s="29">
        <v>1964</v>
      </c>
      <c r="I151" s="29">
        <v>1965</v>
      </c>
      <c r="J151" s="29">
        <v>1966</v>
      </c>
      <c r="K151" s="44">
        <v>1967</v>
      </c>
      <c r="L151" s="44">
        <v>1968</v>
      </c>
      <c r="M151" s="29">
        <v>1969</v>
      </c>
      <c r="N151" s="29">
        <v>1970</v>
      </c>
      <c r="O151" s="29">
        <v>1971</v>
      </c>
      <c r="P151" s="29">
        <v>1972</v>
      </c>
      <c r="Q151" s="44">
        <v>1973</v>
      </c>
      <c r="R151" s="44">
        <v>1974</v>
      </c>
      <c r="S151" s="44">
        <v>1975</v>
      </c>
      <c r="T151" s="44">
        <v>1976</v>
      </c>
      <c r="U151" s="29">
        <v>1977</v>
      </c>
      <c r="V151" s="29">
        <v>1978</v>
      </c>
      <c r="W151" s="29">
        <v>1979</v>
      </c>
      <c r="X151" s="29">
        <v>1980</v>
      </c>
      <c r="Y151" s="44">
        <v>1981</v>
      </c>
      <c r="Z151" s="29">
        <v>1982</v>
      </c>
      <c r="AA151" s="44">
        <v>1983</v>
      </c>
      <c r="AB151" s="44">
        <v>1984</v>
      </c>
      <c r="AC151" s="29">
        <v>1985</v>
      </c>
      <c r="AD151" s="44">
        <v>1986</v>
      </c>
      <c r="AE151" s="29">
        <v>1987</v>
      </c>
      <c r="AF151" s="44">
        <v>1988</v>
      </c>
      <c r="AG151" s="44">
        <v>1989</v>
      </c>
      <c r="AH151" s="44">
        <v>1990</v>
      </c>
      <c r="AI151" s="44">
        <v>1991</v>
      </c>
      <c r="AJ151" s="29">
        <v>1992</v>
      </c>
      <c r="AK151" s="44">
        <v>1993</v>
      </c>
      <c r="AL151" s="29">
        <v>1994</v>
      </c>
      <c r="AM151" s="44">
        <v>1995</v>
      </c>
      <c r="AN151" s="29">
        <v>1996</v>
      </c>
      <c r="AO151" s="29">
        <v>1997</v>
      </c>
      <c r="AP151" s="29">
        <v>1998</v>
      </c>
      <c r="AQ151" s="29">
        <v>1999</v>
      </c>
      <c r="AR151" s="38">
        <v>2000</v>
      </c>
      <c r="AS151" s="38">
        <v>2001</v>
      </c>
      <c r="AT151" s="38">
        <v>2002</v>
      </c>
      <c r="AU151" s="38">
        <v>2003</v>
      </c>
      <c r="AV151" s="38">
        <v>2004</v>
      </c>
      <c r="AW151" s="38">
        <v>2005</v>
      </c>
      <c r="AX151" s="38">
        <v>2006</v>
      </c>
      <c r="AY151" s="38">
        <v>2007</v>
      </c>
      <c r="AZ151" s="38">
        <v>2008</v>
      </c>
      <c r="BA151" s="38">
        <v>2009</v>
      </c>
      <c r="BB151" s="38">
        <v>2010</v>
      </c>
      <c r="BC151" s="38">
        <v>2011</v>
      </c>
      <c r="BD151" s="38">
        <v>2012</v>
      </c>
      <c r="BE151" s="77">
        <v>2013</v>
      </c>
      <c r="BF151" s="38">
        <v>2014</v>
      </c>
      <c r="BG151" s="77">
        <v>2015</v>
      </c>
      <c r="BH151" s="29">
        <v>2016</v>
      </c>
      <c r="BI151" s="29">
        <v>2017</v>
      </c>
      <c r="BJ151" s="29">
        <v>2018</v>
      </c>
      <c r="BK151" s="29">
        <v>2019</v>
      </c>
      <c r="BL151" s="29"/>
      <c r="BM151" s="29"/>
      <c r="BN151" s="29"/>
      <c r="BO151" s="29"/>
      <c r="BP151" s="29"/>
      <c r="BQ151" s="29"/>
    </row>
    <row r="152" spans="1:80" x14ac:dyDescent="0.25">
      <c r="A152" s="2" t="s">
        <v>0</v>
      </c>
      <c r="B152" s="2">
        <f>AVERAGE(E152:BJ152)</f>
        <v>1020.5189655172411</v>
      </c>
      <c r="C152" s="2">
        <f>AVERAGE(Y152:BB152)</f>
        <v>1020.6433333333333</v>
      </c>
      <c r="D152" s="4" t="s">
        <v>104</v>
      </c>
      <c r="E152" s="72">
        <v>1024.5</v>
      </c>
      <c r="F152" s="2">
        <v>1022.2</v>
      </c>
      <c r="G152" s="53">
        <v>1015.3</v>
      </c>
      <c r="H152" s="2">
        <v>1018.9</v>
      </c>
      <c r="I152" s="2">
        <v>1019.9</v>
      </c>
      <c r="J152" s="2">
        <v>1020.4</v>
      </c>
      <c r="K152" s="72">
        <v>1022.7</v>
      </c>
      <c r="L152" s="72">
        <v>1022.5</v>
      </c>
      <c r="M152" s="2">
        <v>1015.8</v>
      </c>
      <c r="N152" s="2">
        <v>1018.4</v>
      </c>
      <c r="O152" s="2">
        <v>1021.5</v>
      </c>
      <c r="P152" s="2">
        <v>1020.1</v>
      </c>
      <c r="Q152" s="72">
        <v>1023.6</v>
      </c>
      <c r="R152" s="72">
        <v>1024.8</v>
      </c>
      <c r="S152" s="73">
        <v>1022.2</v>
      </c>
      <c r="T152" s="72">
        <v>1020.7</v>
      </c>
      <c r="U152" s="2">
        <v>1016.8</v>
      </c>
      <c r="V152" s="2">
        <v>1019.1</v>
      </c>
      <c r="W152" s="2">
        <v>1010.9</v>
      </c>
      <c r="X152" s="2">
        <v>1015</v>
      </c>
      <c r="Y152" s="72">
        <v>1020.8</v>
      </c>
      <c r="Z152" s="2">
        <v>1018.3</v>
      </c>
      <c r="AA152" s="72">
        <v>1023.8</v>
      </c>
      <c r="AB152" s="72">
        <v>1022.3</v>
      </c>
      <c r="AC152" s="2">
        <v>1015.6</v>
      </c>
      <c r="AD152" s="74">
        <v>1022.8</v>
      </c>
      <c r="AE152" s="7">
        <v>1015.6</v>
      </c>
      <c r="AF152" s="75">
        <v>1020.3</v>
      </c>
      <c r="AG152" s="75">
        <v>1021.4</v>
      </c>
      <c r="AH152" s="75">
        <v>1021.8</v>
      </c>
      <c r="AI152" s="75">
        <v>1019.4</v>
      </c>
      <c r="AJ152" s="7">
        <v>1018.8</v>
      </c>
      <c r="AK152" s="75">
        <v>1024.8</v>
      </c>
      <c r="AL152" s="7">
        <v>1019.8</v>
      </c>
      <c r="AM152" s="75">
        <v>1025.5999999999999</v>
      </c>
      <c r="AN152" s="7">
        <v>1014.6</v>
      </c>
      <c r="AO152" s="7">
        <v>1016.1</v>
      </c>
      <c r="AP152" s="7">
        <v>1018.8</v>
      </c>
      <c r="AQ152" s="7">
        <v>1019.9</v>
      </c>
      <c r="AR152" s="7">
        <v>1019.9</v>
      </c>
      <c r="AS152" s="76">
        <v>1023.6</v>
      </c>
      <c r="AT152" s="76">
        <v>1021.8</v>
      </c>
      <c r="AU152" s="76">
        <v>1023.7</v>
      </c>
      <c r="AV152" s="76">
        <v>1020.7</v>
      </c>
      <c r="AW152" s="71">
        <v>1022.7</v>
      </c>
      <c r="AX152" s="2">
        <v>1020.1</v>
      </c>
      <c r="AY152" s="71">
        <v>1023.2</v>
      </c>
      <c r="AZ152" s="71">
        <v>1022.6</v>
      </c>
      <c r="BA152" s="71">
        <v>1021.8</v>
      </c>
      <c r="BB152" s="71">
        <v>1018.7</v>
      </c>
      <c r="BC152" s="2">
        <v>1013.7</v>
      </c>
      <c r="BD152" s="71">
        <v>1022.5</v>
      </c>
      <c r="BE152" s="66">
        <v>1023.8</v>
      </c>
      <c r="BF152" s="2">
        <v>1020.2</v>
      </c>
      <c r="BG152" s="66">
        <v>1025.9000000000001</v>
      </c>
      <c r="BH152" s="2">
        <v>1024</v>
      </c>
      <c r="BI152" s="2">
        <v>1021.3</v>
      </c>
      <c r="BJ152" s="2">
        <v>1024.0999999999999</v>
      </c>
      <c r="BK152" s="2">
        <v>1023</v>
      </c>
      <c r="BL152" s="2"/>
      <c r="BM152" s="2"/>
      <c r="BN152" s="2"/>
      <c r="BO152" s="2"/>
      <c r="BP152" s="1"/>
      <c r="BQ152" s="1"/>
    </row>
    <row r="153" spans="1:80" x14ac:dyDescent="0.25">
      <c r="A153" s="2" t="s">
        <v>1</v>
      </c>
      <c r="B153" s="2">
        <f t="shared" ref="B153:B164" si="51">AVERAGE(E153:BJ153)</f>
        <v>1019.0844827586208</v>
      </c>
      <c r="C153" s="2">
        <f t="shared" ref="C153:C164" si="52">AVERAGE(Y153:BB153)</f>
        <v>1018.6999999999997</v>
      </c>
      <c r="D153" s="4" t="s">
        <v>68</v>
      </c>
      <c r="E153" s="2">
        <v>1023.8</v>
      </c>
      <c r="F153" s="72">
        <v>1023.4</v>
      </c>
      <c r="G153" s="2">
        <v>1018.6</v>
      </c>
      <c r="H153" s="2">
        <v>1019.2</v>
      </c>
      <c r="I153" s="2">
        <v>1016.6</v>
      </c>
      <c r="J153" s="2">
        <v>1020</v>
      </c>
      <c r="K153" s="2">
        <v>1019.9</v>
      </c>
      <c r="L153" s="2">
        <v>1017.9</v>
      </c>
      <c r="M153" s="2">
        <v>1013</v>
      </c>
      <c r="N153" s="2">
        <v>1019.5</v>
      </c>
      <c r="O153" s="2">
        <v>1017.9</v>
      </c>
      <c r="P153" s="2">
        <v>1019.2</v>
      </c>
      <c r="Q153" s="2">
        <v>1020.4</v>
      </c>
      <c r="R153" s="2">
        <v>1020.4</v>
      </c>
      <c r="S153" s="2">
        <v>1019.3</v>
      </c>
      <c r="T153" s="2">
        <v>1018.8</v>
      </c>
      <c r="U153" s="72">
        <v>1020.2</v>
      </c>
      <c r="V153" s="2">
        <v>1013.8</v>
      </c>
      <c r="W153" s="2">
        <v>1018.8</v>
      </c>
      <c r="X153" s="2">
        <v>1018.2</v>
      </c>
      <c r="Y153" s="2">
        <v>1015.6</v>
      </c>
      <c r="Z153" s="2">
        <v>1016.2</v>
      </c>
      <c r="AA153" s="2">
        <v>1017.6</v>
      </c>
      <c r="AB153" s="2">
        <v>1018.6</v>
      </c>
      <c r="AC153" s="2">
        <v>1017.1</v>
      </c>
      <c r="AD153" s="7">
        <v>1018.6</v>
      </c>
      <c r="AE153" s="74">
        <v>1018.5</v>
      </c>
      <c r="AF153" s="7">
        <v>1014.9</v>
      </c>
      <c r="AG153" s="7">
        <v>1018.4</v>
      </c>
      <c r="AH153" s="7">
        <v>1018.8</v>
      </c>
      <c r="AI153" s="7">
        <v>1018.5</v>
      </c>
      <c r="AJ153" s="7">
        <v>1020.2</v>
      </c>
      <c r="AK153" s="7">
        <v>1018.8</v>
      </c>
      <c r="AL153" s="7">
        <v>1018.3</v>
      </c>
      <c r="AM153" s="7">
        <v>1023.6</v>
      </c>
      <c r="AN153" s="7">
        <v>1018.4</v>
      </c>
      <c r="AO153" s="75">
        <v>1023.3</v>
      </c>
      <c r="AP153" s="7">
        <v>1018</v>
      </c>
      <c r="AQ153" s="75">
        <v>1023</v>
      </c>
      <c r="AR153" s="75">
        <v>1023.5</v>
      </c>
      <c r="AS153" s="7">
        <v>1022.1</v>
      </c>
      <c r="AT153" s="7">
        <v>1021.3</v>
      </c>
      <c r="AU153" s="7">
        <v>1018.1</v>
      </c>
      <c r="AV153" s="7">
        <v>1017.3</v>
      </c>
      <c r="AW153" s="2">
        <v>1017.1</v>
      </c>
      <c r="AX153" s="2">
        <v>1018.1</v>
      </c>
      <c r="AY153" s="2">
        <v>1021.7</v>
      </c>
      <c r="AZ153" s="2">
        <v>1016.9</v>
      </c>
      <c r="BA153" s="2">
        <v>1016.6</v>
      </c>
      <c r="BB153" s="2">
        <v>1011.9</v>
      </c>
      <c r="BC153" s="2">
        <v>1018.9</v>
      </c>
      <c r="BD153" s="2">
        <v>1022.2</v>
      </c>
      <c r="BE153" s="2">
        <v>1018.9</v>
      </c>
      <c r="BF153" s="2">
        <v>1022.2</v>
      </c>
      <c r="BG153" s="2">
        <v>1021.9</v>
      </c>
      <c r="BH153" s="66">
        <v>1024.8</v>
      </c>
      <c r="BI153" s="2">
        <v>1020.7</v>
      </c>
      <c r="BJ153" s="2">
        <v>1017.4</v>
      </c>
      <c r="BK153" s="2">
        <v>1022.3</v>
      </c>
      <c r="BL153" s="2"/>
      <c r="BM153" s="2"/>
      <c r="BN153" s="2"/>
      <c r="BO153" s="2"/>
      <c r="BP153" s="1"/>
      <c r="BQ153" s="1"/>
    </row>
    <row r="154" spans="1:80" x14ac:dyDescent="0.25">
      <c r="A154" s="2" t="s">
        <v>2</v>
      </c>
      <c r="B154" s="2">
        <f t="shared" si="51"/>
        <v>1017.3379310344827</v>
      </c>
      <c r="C154" s="2">
        <f t="shared" si="52"/>
        <v>1016.63</v>
      </c>
      <c r="D154" s="4" t="s">
        <v>66</v>
      </c>
      <c r="E154" s="2">
        <v>1018.3</v>
      </c>
      <c r="F154" s="2">
        <v>1018</v>
      </c>
      <c r="G154" s="72">
        <v>1021.9</v>
      </c>
      <c r="H154" s="2">
        <v>1017.9</v>
      </c>
      <c r="I154" s="2">
        <v>1020.4</v>
      </c>
      <c r="J154" s="2">
        <v>1018.2</v>
      </c>
      <c r="K154" s="2">
        <v>1019.9</v>
      </c>
      <c r="L154" s="2">
        <v>1018.3</v>
      </c>
      <c r="M154" s="2">
        <v>1016</v>
      </c>
      <c r="N154" s="2">
        <v>1016.3</v>
      </c>
      <c r="O154" s="53">
        <v>1016.2</v>
      </c>
      <c r="P154" s="2">
        <v>1018.9</v>
      </c>
      <c r="Q154" s="2">
        <v>1018.4</v>
      </c>
      <c r="R154" s="2">
        <v>1017.5</v>
      </c>
      <c r="S154" s="2">
        <v>1018.7</v>
      </c>
      <c r="T154" s="2">
        <v>1017.2</v>
      </c>
      <c r="U154" s="2">
        <v>1017.7</v>
      </c>
      <c r="V154" s="72">
        <v>1019.6</v>
      </c>
      <c r="W154" s="72">
        <v>1017.3</v>
      </c>
      <c r="X154" s="2">
        <v>1014.4</v>
      </c>
      <c r="Y154" s="2">
        <v>1015.8</v>
      </c>
      <c r="Z154" s="2">
        <v>1014.8</v>
      </c>
      <c r="AA154" s="2">
        <v>1015.7</v>
      </c>
      <c r="AB154" s="2">
        <v>1012.7</v>
      </c>
      <c r="AC154" s="2">
        <v>1015.9</v>
      </c>
      <c r="AD154" s="7">
        <v>1020.4</v>
      </c>
      <c r="AE154" s="7">
        <v>1014.5</v>
      </c>
      <c r="AF154" s="7">
        <v>1016.1</v>
      </c>
      <c r="AG154" s="7">
        <v>1014.7</v>
      </c>
      <c r="AH154" s="7">
        <v>1016</v>
      </c>
      <c r="AI154" s="7">
        <v>1014.3</v>
      </c>
      <c r="AJ154" s="7">
        <v>1020.9</v>
      </c>
      <c r="AK154" s="7">
        <v>1019</v>
      </c>
      <c r="AL154" s="7">
        <v>1016.8</v>
      </c>
      <c r="AM154" s="7">
        <v>1016.3</v>
      </c>
      <c r="AN154" s="7">
        <v>1013.7</v>
      </c>
      <c r="AO154" s="7">
        <v>1018.2</v>
      </c>
      <c r="AP154" s="7">
        <v>1017.5</v>
      </c>
      <c r="AQ154" s="7">
        <v>1016</v>
      </c>
      <c r="AR154" s="7">
        <v>1016.9</v>
      </c>
      <c r="AS154" s="7">
        <v>1017.5</v>
      </c>
      <c r="AT154" s="7">
        <v>1016.9</v>
      </c>
      <c r="AU154" s="7">
        <v>1015.5</v>
      </c>
      <c r="AV154" s="7">
        <v>1019.3</v>
      </c>
      <c r="AW154" s="2">
        <v>1016.3</v>
      </c>
      <c r="AX154" s="2">
        <v>1019.2</v>
      </c>
      <c r="AY154" s="2">
        <v>1019.3</v>
      </c>
      <c r="AZ154" s="2">
        <v>1016.7</v>
      </c>
      <c r="BA154" s="53">
        <v>1014.6</v>
      </c>
      <c r="BB154" s="2">
        <v>1017.4</v>
      </c>
      <c r="BC154" s="2">
        <v>1012.5</v>
      </c>
      <c r="BD154" s="2">
        <v>1019.1</v>
      </c>
      <c r="BE154" s="2">
        <v>1013.9</v>
      </c>
      <c r="BF154" s="2">
        <v>1018.5</v>
      </c>
      <c r="BG154" s="2">
        <v>1021.6</v>
      </c>
      <c r="BH154" s="2">
        <v>1020.7</v>
      </c>
      <c r="BI154" s="2">
        <v>1019.7</v>
      </c>
      <c r="BJ154" s="2">
        <v>1019.6</v>
      </c>
      <c r="BK154" s="2">
        <v>1020.1</v>
      </c>
      <c r="BL154" s="2"/>
      <c r="BM154" s="2"/>
      <c r="BN154" s="2"/>
      <c r="BO154" s="2"/>
      <c r="BP154" s="1"/>
      <c r="BQ154" s="1"/>
    </row>
    <row r="155" spans="1:80" x14ac:dyDescent="0.25">
      <c r="A155" s="2" t="s">
        <v>3</v>
      </c>
      <c r="B155" s="2">
        <f t="shared" si="51"/>
        <v>1016.037931034483</v>
      </c>
      <c r="C155" s="2">
        <f t="shared" si="52"/>
        <v>1015.2233333333334</v>
      </c>
      <c r="D155" s="4" t="s">
        <v>140</v>
      </c>
      <c r="E155" s="2">
        <v>1017.3</v>
      </c>
      <c r="F155" s="2">
        <v>1017.4</v>
      </c>
      <c r="G155" s="2">
        <v>1016.1</v>
      </c>
      <c r="H155" s="2">
        <v>1019.6</v>
      </c>
      <c r="I155" s="2">
        <v>1019.7</v>
      </c>
      <c r="J155" s="2">
        <v>1018.5</v>
      </c>
      <c r="K155" s="2">
        <v>1016.4</v>
      </c>
      <c r="L155" s="2">
        <v>1017.7</v>
      </c>
      <c r="M155" s="2">
        <v>1020.4</v>
      </c>
      <c r="N155" s="72">
        <v>1020.2</v>
      </c>
      <c r="O155" s="2">
        <v>1016.3</v>
      </c>
      <c r="P155" s="2">
        <v>1017.5</v>
      </c>
      <c r="Q155" s="53">
        <v>1015.5</v>
      </c>
      <c r="R155" s="2">
        <v>1017.8</v>
      </c>
      <c r="S155" s="2">
        <v>1016.8</v>
      </c>
      <c r="T155" s="2">
        <v>1017.4</v>
      </c>
      <c r="U155" s="53">
        <v>1013.8</v>
      </c>
      <c r="V155" s="2">
        <v>1015.5</v>
      </c>
      <c r="W155" s="2">
        <v>1015.4</v>
      </c>
      <c r="X155" s="2">
        <v>1013.7</v>
      </c>
      <c r="Y155" s="2">
        <v>1015.4</v>
      </c>
      <c r="Z155" s="68">
        <v>1012.6</v>
      </c>
      <c r="AA155" s="68">
        <v>1014</v>
      </c>
      <c r="AB155" s="68">
        <v>1012</v>
      </c>
      <c r="AC155" s="2">
        <v>1014.4</v>
      </c>
      <c r="AD155" s="7">
        <v>1014.6</v>
      </c>
      <c r="AE155" s="7">
        <v>1014.4</v>
      </c>
      <c r="AF155" s="7">
        <v>1014.7</v>
      </c>
      <c r="AG155" s="7">
        <v>1015.7</v>
      </c>
      <c r="AH155" s="7">
        <v>1014.4</v>
      </c>
      <c r="AI155" s="7">
        <v>1015.1</v>
      </c>
      <c r="AJ155" s="7">
        <v>1016.9</v>
      </c>
      <c r="AK155" s="7">
        <v>1017.1</v>
      </c>
      <c r="AL155" s="7">
        <v>1014.5</v>
      </c>
      <c r="AM155" s="70">
        <v>1014.7</v>
      </c>
      <c r="AN155" s="7">
        <v>1013.5</v>
      </c>
      <c r="AO155" s="70">
        <v>1015.8</v>
      </c>
      <c r="AP155" s="7">
        <v>1017.7</v>
      </c>
      <c r="AQ155" s="7">
        <v>1017.9</v>
      </c>
      <c r="AR155" s="70">
        <v>1015.9</v>
      </c>
      <c r="AS155" s="7">
        <v>1019</v>
      </c>
      <c r="AT155" s="70">
        <v>1015.8</v>
      </c>
      <c r="AU155" s="7">
        <v>1014.5</v>
      </c>
      <c r="AV155" s="7">
        <v>1016.3</v>
      </c>
      <c r="AW155" s="53">
        <v>1014.9</v>
      </c>
      <c r="AX155" s="2">
        <v>1016.1</v>
      </c>
      <c r="AY155" s="2">
        <v>1016.4</v>
      </c>
      <c r="AZ155" s="2">
        <v>1013.6</v>
      </c>
      <c r="BA155" s="2">
        <v>1018.3</v>
      </c>
      <c r="BB155" s="2">
        <v>1010.5</v>
      </c>
      <c r="BC155" s="53">
        <v>1010.9</v>
      </c>
      <c r="BD155" s="2">
        <v>1016.9</v>
      </c>
      <c r="BE155" s="2">
        <v>1015.6</v>
      </c>
      <c r="BF155" s="2">
        <v>1017</v>
      </c>
      <c r="BG155" s="2">
        <v>1018.6</v>
      </c>
      <c r="BH155" s="2">
        <v>1017.3</v>
      </c>
      <c r="BI155" s="2">
        <v>1015.7</v>
      </c>
      <c r="BJ155" s="2">
        <v>1018.5</v>
      </c>
      <c r="BK155" s="2">
        <v>1017.1</v>
      </c>
      <c r="BL155" s="2"/>
      <c r="BM155" s="2"/>
      <c r="BN155" s="2"/>
      <c r="BO155" s="2"/>
      <c r="BP155" s="1"/>
      <c r="BQ155" s="1"/>
    </row>
    <row r="156" spans="1:80" x14ac:dyDescent="0.25">
      <c r="A156" s="2" t="s">
        <v>4</v>
      </c>
      <c r="B156" s="2">
        <f t="shared" si="51"/>
        <v>1016.4068965517243</v>
      </c>
      <c r="C156" s="2">
        <f t="shared" si="52"/>
        <v>1015.7033333333334</v>
      </c>
      <c r="D156" s="4" t="s">
        <v>66</v>
      </c>
      <c r="E156" s="2">
        <v>1016.9</v>
      </c>
      <c r="F156" s="2">
        <v>1018</v>
      </c>
      <c r="G156" s="2">
        <v>1018.9</v>
      </c>
      <c r="H156" s="2">
        <v>1018.4</v>
      </c>
      <c r="I156" s="2">
        <v>1017.3</v>
      </c>
      <c r="J156" s="2">
        <v>1017.2</v>
      </c>
      <c r="K156" s="2">
        <v>1018</v>
      </c>
      <c r="L156" s="2">
        <v>1017.7</v>
      </c>
      <c r="M156" s="2">
        <v>1018.9</v>
      </c>
      <c r="N156" s="2">
        <v>1016.4</v>
      </c>
      <c r="O156" s="2">
        <v>1018.5</v>
      </c>
      <c r="P156" s="2">
        <v>1018.7</v>
      </c>
      <c r="Q156" s="2">
        <v>1017.8</v>
      </c>
      <c r="R156" s="2">
        <v>1017.3</v>
      </c>
      <c r="S156" s="2">
        <v>1017.4</v>
      </c>
      <c r="T156" s="2">
        <v>1017.7</v>
      </c>
      <c r="U156" s="2">
        <v>1014.5</v>
      </c>
      <c r="V156" s="2">
        <v>1016</v>
      </c>
      <c r="W156" s="2">
        <v>1015.8</v>
      </c>
      <c r="X156" s="2">
        <v>1015.5</v>
      </c>
      <c r="Y156" s="2">
        <v>1015.7</v>
      </c>
      <c r="Z156" s="2">
        <v>1015</v>
      </c>
      <c r="AA156" s="2">
        <v>1015.7</v>
      </c>
      <c r="AB156" s="2">
        <v>1015.4</v>
      </c>
      <c r="AC156" s="2">
        <v>1014.1</v>
      </c>
      <c r="AD156" s="7">
        <v>1014.1</v>
      </c>
      <c r="AE156" s="7">
        <v>1014.5</v>
      </c>
      <c r="AF156" s="7">
        <v>1014.8</v>
      </c>
      <c r="AG156" s="7">
        <v>1014.4</v>
      </c>
      <c r="AH156" s="69">
        <v>1011</v>
      </c>
      <c r="AI156" s="7">
        <v>1014.3</v>
      </c>
      <c r="AJ156" s="70">
        <v>1016.1</v>
      </c>
      <c r="AK156" s="70">
        <v>1015.8</v>
      </c>
      <c r="AL156" s="7">
        <v>1014.5</v>
      </c>
      <c r="AM156" s="7">
        <v>1015.9</v>
      </c>
      <c r="AN156" s="70">
        <v>1013.3</v>
      </c>
      <c r="AO156" s="7">
        <v>1017.5</v>
      </c>
      <c r="AP156" s="7">
        <v>1017.5</v>
      </c>
      <c r="AQ156" s="7">
        <v>1017.1</v>
      </c>
      <c r="AR156" s="70">
        <v>1015.9</v>
      </c>
      <c r="AS156" s="7">
        <v>1018.4</v>
      </c>
      <c r="AT156" s="7">
        <v>1018.4</v>
      </c>
      <c r="AU156" s="7">
        <v>1014.9</v>
      </c>
      <c r="AV156" s="7">
        <v>1018.3</v>
      </c>
      <c r="AW156" s="2">
        <v>1017.6</v>
      </c>
      <c r="AX156" s="2">
        <v>1017</v>
      </c>
      <c r="AY156" s="2">
        <v>1017.4</v>
      </c>
      <c r="AZ156" s="2">
        <v>1016.3</v>
      </c>
      <c r="BA156" s="2">
        <v>1016.4</v>
      </c>
      <c r="BB156" s="2">
        <v>1013.8</v>
      </c>
      <c r="BC156" s="2">
        <v>1011.5</v>
      </c>
      <c r="BD156" s="2">
        <v>1016.5</v>
      </c>
      <c r="BE156" s="2">
        <v>1018.1</v>
      </c>
      <c r="BF156" s="2">
        <v>1016.9</v>
      </c>
      <c r="BG156" s="2">
        <v>1017.9</v>
      </c>
      <c r="BH156" s="2">
        <v>1017.7</v>
      </c>
      <c r="BI156" s="2">
        <v>1016.7</v>
      </c>
      <c r="BJ156" s="2">
        <v>1018.3</v>
      </c>
      <c r="BK156" s="2">
        <v>1016.4</v>
      </c>
      <c r="BL156" s="2"/>
      <c r="BM156" s="2"/>
      <c r="BN156" s="2"/>
      <c r="BO156" s="2"/>
      <c r="BP156" s="1"/>
      <c r="BQ156" s="1"/>
    </row>
    <row r="157" spans="1:80" x14ac:dyDescent="0.25">
      <c r="A157" s="2" t="s">
        <v>5</v>
      </c>
      <c r="B157" s="2">
        <f t="shared" si="51"/>
        <v>1017.1155172413792</v>
      </c>
      <c r="C157" s="2">
        <f t="shared" si="52"/>
        <v>1016.4933333333335</v>
      </c>
      <c r="D157" s="4" t="s">
        <v>67</v>
      </c>
      <c r="E157" s="2">
        <v>1019.3</v>
      </c>
      <c r="F157" s="2">
        <v>1018.8</v>
      </c>
      <c r="G157" s="2">
        <v>1018.9</v>
      </c>
      <c r="H157" s="2">
        <v>1017.4</v>
      </c>
      <c r="I157" s="2">
        <v>1018.5</v>
      </c>
      <c r="J157" s="2">
        <v>1018.8</v>
      </c>
      <c r="K157" s="2">
        <v>1018.8</v>
      </c>
      <c r="L157" s="2">
        <v>1017.7</v>
      </c>
      <c r="M157" s="2">
        <v>1017.7</v>
      </c>
      <c r="N157" s="2">
        <v>1019.2</v>
      </c>
      <c r="O157" s="2">
        <v>1019.1</v>
      </c>
      <c r="P157" s="2">
        <v>1019.7</v>
      </c>
      <c r="Q157" s="2">
        <v>1018.4</v>
      </c>
      <c r="R157" s="2">
        <v>1016.7</v>
      </c>
      <c r="S157" s="2">
        <v>1018.9</v>
      </c>
      <c r="T157" s="2">
        <v>1017.3</v>
      </c>
      <c r="U157" s="2">
        <v>1016.3</v>
      </c>
      <c r="V157" s="2">
        <v>1016.9</v>
      </c>
      <c r="W157" s="2">
        <v>1016.3</v>
      </c>
      <c r="X157" s="2">
        <v>1015.1</v>
      </c>
      <c r="Y157" s="2">
        <v>1014.8</v>
      </c>
      <c r="Z157" s="2">
        <v>1016.4</v>
      </c>
      <c r="AA157" s="2">
        <v>1014.7</v>
      </c>
      <c r="AB157" s="2">
        <v>1015.8</v>
      </c>
      <c r="AC157" s="2">
        <v>1015.3</v>
      </c>
      <c r="AD157" s="7">
        <v>1017.8</v>
      </c>
      <c r="AE157" s="7">
        <v>1016.3</v>
      </c>
      <c r="AF157" s="7">
        <v>1014.4</v>
      </c>
      <c r="AG157" s="7">
        <v>1015.2</v>
      </c>
      <c r="AH157" s="7">
        <v>1015.4</v>
      </c>
      <c r="AI157" s="7">
        <v>1015</v>
      </c>
      <c r="AJ157" s="7">
        <v>1019</v>
      </c>
      <c r="AK157" s="7">
        <v>1018.2</v>
      </c>
      <c r="AL157" s="7">
        <v>1015</v>
      </c>
      <c r="AM157" s="7">
        <v>1016.2</v>
      </c>
      <c r="AN157" s="7">
        <v>1017</v>
      </c>
      <c r="AO157" s="7">
        <v>1017.1</v>
      </c>
      <c r="AP157" s="7">
        <v>1017.6</v>
      </c>
      <c r="AQ157" s="7">
        <v>1017.8</v>
      </c>
      <c r="AR157" s="7">
        <v>1016.8</v>
      </c>
      <c r="AS157" s="7">
        <v>1018.6</v>
      </c>
      <c r="AT157" s="7">
        <v>1019.1</v>
      </c>
      <c r="AU157" s="7">
        <v>1014.2</v>
      </c>
      <c r="AV157" s="7">
        <v>1018.2</v>
      </c>
      <c r="AW157" s="2">
        <v>1016.5</v>
      </c>
      <c r="AX157" s="2">
        <v>1018.4</v>
      </c>
      <c r="AY157" s="2">
        <v>1016.7</v>
      </c>
      <c r="AZ157" s="2">
        <v>1016.5</v>
      </c>
      <c r="BA157" s="2">
        <v>1016.4</v>
      </c>
      <c r="BB157" s="2">
        <v>1014.4</v>
      </c>
      <c r="BC157" s="2">
        <v>1012.4</v>
      </c>
      <c r="BD157" s="2">
        <v>1017.1</v>
      </c>
      <c r="BE157" s="2">
        <v>1017.3</v>
      </c>
      <c r="BF157" s="2">
        <v>1018.6</v>
      </c>
      <c r="BG157" s="2">
        <v>1018.6</v>
      </c>
      <c r="BH157" s="2">
        <v>1018.7</v>
      </c>
      <c r="BI157" s="2">
        <v>1016.3</v>
      </c>
      <c r="BJ157" s="2">
        <v>1019.1</v>
      </c>
      <c r="BK157" s="2">
        <v>1018.5</v>
      </c>
      <c r="BL157" s="2"/>
      <c r="BM157" s="2"/>
      <c r="BN157" s="2"/>
      <c r="BO157" s="2"/>
      <c r="BP157" s="1"/>
      <c r="BQ157" s="1"/>
    </row>
    <row r="158" spans="1:80" x14ac:dyDescent="0.25">
      <c r="A158" s="2" t="s">
        <v>6</v>
      </c>
      <c r="B158" s="2">
        <f t="shared" si="51"/>
        <v>1015.6586206896553</v>
      </c>
      <c r="C158" s="2">
        <f t="shared" si="52"/>
        <v>1015.0366666666667</v>
      </c>
      <c r="D158" s="4" t="s">
        <v>66</v>
      </c>
      <c r="E158" s="2">
        <v>1015.1</v>
      </c>
      <c r="F158" s="2">
        <v>1017.5</v>
      </c>
      <c r="G158" s="2">
        <v>1016.8</v>
      </c>
      <c r="H158" s="2">
        <v>1017.5</v>
      </c>
      <c r="I158" s="2">
        <v>1018.6</v>
      </c>
      <c r="J158" s="2">
        <v>1018.5</v>
      </c>
      <c r="K158" s="2">
        <v>1016.9</v>
      </c>
      <c r="L158" s="2">
        <v>1017.2</v>
      </c>
      <c r="M158" s="2">
        <v>1016.7</v>
      </c>
      <c r="N158" s="2">
        <v>1016.1</v>
      </c>
      <c r="O158" s="2">
        <v>1017.1</v>
      </c>
      <c r="P158" s="2">
        <v>1018.2</v>
      </c>
      <c r="Q158" s="2">
        <v>1016.9</v>
      </c>
      <c r="R158" s="2">
        <v>1016.4</v>
      </c>
      <c r="S158" s="53">
        <v>1014</v>
      </c>
      <c r="T158" s="2">
        <v>1017.8</v>
      </c>
      <c r="U158" s="2">
        <v>1015.2</v>
      </c>
      <c r="V158" s="53">
        <v>1012.6</v>
      </c>
      <c r="W158" s="2">
        <v>1015.7</v>
      </c>
      <c r="X158" s="53">
        <v>1013.4</v>
      </c>
      <c r="Y158" s="2">
        <v>1014.1</v>
      </c>
      <c r="Z158" s="2">
        <v>1015.2</v>
      </c>
      <c r="AA158" s="2">
        <v>1015.4</v>
      </c>
      <c r="AB158" s="2">
        <v>1012.3</v>
      </c>
      <c r="AC158" s="2">
        <v>1013.7</v>
      </c>
      <c r="AD158" s="7">
        <v>1014</v>
      </c>
      <c r="AE158" s="7">
        <v>1013.9</v>
      </c>
      <c r="AF158" s="7">
        <v>1012.9</v>
      </c>
      <c r="AG158" s="7">
        <v>1014</v>
      </c>
      <c r="AH158" s="7">
        <v>1012.9</v>
      </c>
      <c r="AI158" s="7">
        <v>1013.5</v>
      </c>
      <c r="AJ158" s="7">
        <v>1016.6</v>
      </c>
      <c r="AK158" s="7">
        <v>1016.5</v>
      </c>
      <c r="AL158" s="70">
        <v>1012.3</v>
      </c>
      <c r="AM158" s="7">
        <v>1015.1</v>
      </c>
      <c r="AN158" s="7">
        <v>1016.6</v>
      </c>
      <c r="AO158" s="7">
        <v>1017.8</v>
      </c>
      <c r="AP158" s="7">
        <v>1015.7</v>
      </c>
      <c r="AQ158" s="7">
        <v>1015.8</v>
      </c>
      <c r="AR158" s="7">
        <v>1014.8</v>
      </c>
      <c r="AS158" s="7">
        <v>1017.4</v>
      </c>
      <c r="AT158" s="7">
        <v>1017.2</v>
      </c>
      <c r="AU158" s="7">
        <v>1014.6</v>
      </c>
      <c r="AV158" s="70">
        <v>1015.5</v>
      </c>
      <c r="AW158" s="2">
        <v>1017.4</v>
      </c>
      <c r="AX158" s="2">
        <v>1017.4</v>
      </c>
      <c r="AY158" s="2">
        <v>1014.7</v>
      </c>
      <c r="AZ158" s="2">
        <v>1016</v>
      </c>
      <c r="BA158" s="2">
        <v>1015.5</v>
      </c>
      <c r="BB158" s="2">
        <v>1012.3</v>
      </c>
      <c r="BC158" s="2">
        <v>1012.6</v>
      </c>
      <c r="BD158" s="2">
        <v>1014.7</v>
      </c>
      <c r="BE158" s="2">
        <v>1015.7</v>
      </c>
      <c r="BF158" s="2">
        <v>1018.3</v>
      </c>
      <c r="BG158" s="2">
        <v>1016.4</v>
      </c>
      <c r="BH158" s="2">
        <v>1016.5</v>
      </c>
      <c r="BI158" s="2">
        <v>1016.8</v>
      </c>
      <c r="BJ158" s="2">
        <v>1017.9</v>
      </c>
      <c r="BK158" s="2">
        <v>1017.2</v>
      </c>
      <c r="BL158" s="2"/>
      <c r="BM158" s="2"/>
      <c r="BN158" s="2"/>
      <c r="BO158" s="2"/>
      <c r="BP158" s="1"/>
      <c r="BQ158" s="1"/>
    </row>
    <row r="159" spans="1:80" x14ac:dyDescent="0.25">
      <c r="A159" s="2" t="s">
        <v>7</v>
      </c>
      <c r="B159" s="2">
        <f t="shared" si="51"/>
        <v>1014.9465517241377</v>
      </c>
      <c r="C159" s="2">
        <f t="shared" si="52"/>
        <v>1014.5033333333333</v>
      </c>
      <c r="D159" s="4" t="s">
        <v>68</v>
      </c>
      <c r="E159" s="53">
        <v>1014.3</v>
      </c>
      <c r="F159" s="53">
        <v>1016</v>
      </c>
      <c r="G159" s="2">
        <v>1016.5</v>
      </c>
      <c r="H159" s="53">
        <v>1015.7</v>
      </c>
      <c r="I159" s="53">
        <v>1016.4</v>
      </c>
      <c r="J159" s="53">
        <v>1016.4</v>
      </c>
      <c r="K159" s="2">
        <v>1016.1</v>
      </c>
      <c r="L159" s="2">
        <v>1016.9</v>
      </c>
      <c r="M159" s="53">
        <v>1015.8</v>
      </c>
      <c r="N159" s="53">
        <v>1015.9</v>
      </c>
      <c r="O159" s="2">
        <v>1016.4</v>
      </c>
      <c r="P159" s="2">
        <v>1016.8</v>
      </c>
      <c r="Q159" s="2">
        <v>1016.7</v>
      </c>
      <c r="R159" s="53">
        <v>1015.8</v>
      </c>
      <c r="S159" s="2">
        <v>1015</v>
      </c>
      <c r="T159" s="2">
        <v>1015.3</v>
      </c>
      <c r="U159" s="2">
        <v>1014</v>
      </c>
      <c r="V159" s="2">
        <v>1014.5</v>
      </c>
      <c r="W159" s="53">
        <v>1013.3</v>
      </c>
      <c r="X159" s="2">
        <v>1013.1</v>
      </c>
      <c r="Y159" s="68">
        <v>1013.7</v>
      </c>
      <c r="Z159" s="2">
        <v>1013.8</v>
      </c>
      <c r="AA159" s="2">
        <v>1015.6</v>
      </c>
      <c r="AB159" s="2">
        <v>1014.3</v>
      </c>
      <c r="AC159" s="68">
        <v>1012.8</v>
      </c>
      <c r="AD159" s="69">
        <v>1013.6</v>
      </c>
      <c r="AE159" s="7">
        <v>1012.7</v>
      </c>
      <c r="AF159" s="69">
        <v>1011.1</v>
      </c>
      <c r="AG159" s="7">
        <v>1012.3</v>
      </c>
      <c r="AH159" s="7">
        <v>1013.3</v>
      </c>
      <c r="AI159" s="70">
        <v>1012.9</v>
      </c>
      <c r="AJ159" s="7">
        <v>1016.4</v>
      </c>
      <c r="AK159" s="7">
        <v>1016.3</v>
      </c>
      <c r="AL159" s="7">
        <v>1012.9</v>
      </c>
      <c r="AM159" s="7">
        <v>1014.8</v>
      </c>
      <c r="AN159" s="7">
        <v>1016.6</v>
      </c>
      <c r="AO159" s="7">
        <v>1016.6</v>
      </c>
      <c r="AP159" s="70">
        <v>1014.7</v>
      </c>
      <c r="AQ159" s="70">
        <v>1014.1</v>
      </c>
      <c r="AR159" s="7">
        <v>1016.3</v>
      </c>
      <c r="AS159" s="7">
        <v>1017</v>
      </c>
      <c r="AT159" s="7">
        <v>1017.5</v>
      </c>
      <c r="AU159" s="70">
        <v>1013.4</v>
      </c>
      <c r="AV159" s="7">
        <v>1016.3</v>
      </c>
      <c r="AW159" s="2">
        <v>1016</v>
      </c>
      <c r="AX159" s="2">
        <v>1015.7</v>
      </c>
      <c r="AY159" s="53">
        <v>1014.3</v>
      </c>
      <c r="AZ159" s="53">
        <v>1014.2</v>
      </c>
      <c r="BA159" s="2">
        <v>1014.9</v>
      </c>
      <c r="BB159" s="2">
        <v>1011</v>
      </c>
      <c r="BC159" s="2">
        <v>1012.2</v>
      </c>
      <c r="BD159" s="2">
        <v>1015</v>
      </c>
      <c r="BE159" s="53">
        <v>1013.6</v>
      </c>
      <c r="BF159" s="2">
        <v>1016.6</v>
      </c>
      <c r="BG159" s="2">
        <v>1016.9</v>
      </c>
      <c r="BH159" s="2">
        <v>1015.6</v>
      </c>
      <c r="BI159" s="53">
        <v>1015.2</v>
      </c>
      <c r="BJ159" s="2">
        <v>1015.8</v>
      </c>
      <c r="BK159" s="2">
        <v>1016</v>
      </c>
      <c r="BL159" s="2"/>
      <c r="BM159" s="2"/>
      <c r="BN159" s="2"/>
      <c r="BO159" s="2"/>
      <c r="BP159" s="1"/>
      <c r="BQ159" s="1"/>
    </row>
    <row r="160" spans="1:80" x14ac:dyDescent="0.25">
      <c r="A160" s="2" t="s">
        <v>8</v>
      </c>
      <c r="B160" s="2">
        <f t="shared" si="51"/>
        <v>1016.2293103448275</v>
      </c>
      <c r="C160" s="2">
        <f t="shared" si="52"/>
        <v>1015.5266666666668</v>
      </c>
      <c r="D160" s="4" t="s">
        <v>66</v>
      </c>
      <c r="E160" s="2">
        <v>1017</v>
      </c>
      <c r="F160" s="2">
        <v>1017.5</v>
      </c>
      <c r="G160" s="2">
        <v>1018.1</v>
      </c>
      <c r="H160" s="2">
        <v>1017.6</v>
      </c>
      <c r="I160" s="2">
        <v>1018.6</v>
      </c>
      <c r="J160" s="2">
        <v>1017.3</v>
      </c>
      <c r="K160" s="2">
        <v>1018.3</v>
      </c>
      <c r="L160" s="2">
        <v>1018.5</v>
      </c>
      <c r="M160" s="2">
        <v>1018.3</v>
      </c>
      <c r="N160" s="2">
        <v>1016.8</v>
      </c>
      <c r="O160" s="2">
        <v>1017.8</v>
      </c>
      <c r="P160" s="2">
        <v>1016.5</v>
      </c>
      <c r="Q160" s="2">
        <v>1018</v>
      </c>
      <c r="R160" s="2">
        <v>1017.8</v>
      </c>
      <c r="S160" s="2">
        <v>1017.5</v>
      </c>
      <c r="T160" s="2">
        <v>1017</v>
      </c>
      <c r="U160" s="2">
        <v>1014.9</v>
      </c>
      <c r="V160" s="2">
        <v>1013.8</v>
      </c>
      <c r="W160" s="2">
        <v>1015.6</v>
      </c>
      <c r="X160" s="2">
        <v>1014.2</v>
      </c>
      <c r="Y160" s="2">
        <v>1015.2</v>
      </c>
      <c r="Z160" s="2">
        <v>1015.3</v>
      </c>
      <c r="AA160" s="2">
        <v>1014.7</v>
      </c>
      <c r="AB160" s="2">
        <v>1013.9</v>
      </c>
      <c r="AC160" s="2">
        <v>1014.1</v>
      </c>
      <c r="AD160" s="7">
        <v>1013.8</v>
      </c>
      <c r="AE160" s="69">
        <v>1012.3</v>
      </c>
      <c r="AF160" s="7">
        <v>1013.2</v>
      </c>
      <c r="AG160" s="7">
        <v>1012.7</v>
      </c>
      <c r="AH160" s="7">
        <v>1013.6</v>
      </c>
      <c r="AI160" s="7">
        <v>1014.7</v>
      </c>
      <c r="AJ160" s="7">
        <v>1017.4</v>
      </c>
      <c r="AK160" s="7">
        <v>1017.8</v>
      </c>
      <c r="AL160" s="7">
        <v>1015.9</v>
      </c>
      <c r="AM160" s="7">
        <v>1017.2</v>
      </c>
      <c r="AN160" s="7">
        <v>1016.1</v>
      </c>
      <c r="AO160" s="7">
        <v>1016.6</v>
      </c>
      <c r="AP160" s="7">
        <v>1016.1</v>
      </c>
      <c r="AQ160" s="7">
        <v>1016</v>
      </c>
      <c r="AR160" s="7">
        <v>1016.1</v>
      </c>
      <c r="AS160" s="7">
        <v>1016.8</v>
      </c>
      <c r="AT160" s="7">
        <v>1016.9</v>
      </c>
      <c r="AU160" s="7">
        <v>1017</v>
      </c>
      <c r="AV160" s="7">
        <v>1017.4</v>
      </c>
      <c r="AW160" s="2">
        <v>1017.7</v>
      </c>
      <c r="AX160" s="2">
        <v>1016.5</v>
      </c>
      <c r="AY160" s="2">
        <v>1016.9</v>
      </c>
      <c r="AZ160" s="2">
        <v>1015</v>
      </c>
      <c r="BA160" s="2">
        <v>1017</v>
      </c>
      <c r="BB160" s="2">
        <v>1011.9</v>
      </c>
      <c r="BC160" s="2">
        <v>1013.9</v>
      </c>
      <c r="BD160" s="2">
        <v>1015.7</v>
      </c>
      <c r="BE160" s="2">
        <v>1016.7</v>
      </c>
      <c r="BF160" s="2">
        <v>1017</v>
      </c>
      <c r="BG160" s="2">
        <v>1017.9</v>
      </c>
      <c r="BH160" s="20">
        <v>1018.5</v>
      </c>
      <c r="BI160" s="2">
        <v>1017.6</v>
      </c>
      <c r="BJ160" s="2">
        <v>1017.1</v>
      </c>
      <c r="BK160" s="2">
        <v>1017.6</v>
      </c>
      <c r="BL160" s="2"/>
      <c r="BM160" s="2"/>
      <c r="BN160" s="2"/>
      <c r="BO160" s="2"/>
      <c r="BP160" s="1"/>
      <c r="BQ160" s="1"/>
    </row>
    <row r="161" spans="1:69" x14ac:dyDescent="0.25">
      <c r="A161" s="2" t="s">
        <v>9</v>
      </c>
      <c r="B161" s="2">
        <f t="shared" si="51"/>
        <v>1016.1120689655171</v>
      </c>
      <c r="C161" s="2">
        <f t="shared" si="52"/>
        <v>1015.5666666666668</v>
      </c>
      <c r="D161" s="4" t="s">
        <v>65</v>
      </c>
      <c r="E161" s="2">
        <v>1018.4</v>
      </c>
      <c r="F161" s="2">
        <v>1016.5</v>
      </c>
      <c r="G161" s="2">
        <v>1018.1</v>
      </c>
      <c r="H161" s="2">
        <v>1018.7</v>
      </c>
      <c r="I161" s="2">
        <v>1015.2</v>
      </c>
      <c r="J161" s="2">
        <v>1017.8</v>
      </c>
      <c r="K161" s="2">
        <v>1019</v>
      </c>
      <c r="L161" s="2">
        <v>1018.2</v>
      </c>
      <c r="M161" s="2">
        <v>1016.7</v>
      </c>
      <c r="N161" s="2">
        <v>1017.2</v>
      </c>
      <c r="O161" s="2">
        <v>1018.4</v>
      </c>
      <c r="P161" s="53">
        <v>1015.9</v>
      </c>
      <c r="Q161" s="2">
        <v>1018</v>
      </c>
      <c r="R161" s="2">
        <v>1018.9</v>
      </c>
      <c r="S161" s="2">
        <v>1018.2</v>
      </c>
      <c r="T161" s="2">
        <v>1015.4</v>
      </c>
      <c r="U161" s="2">
        <v>1015</v>
      </c>
      <c r="V161" s="2">
        <v>1014.9</v>
      </c>
      <c r="W161" s="2">
        <v>1014</v>
      </c>
      <c r="X161" s="2">
        <v>1015.2</v>
      </c>
      <c r="Y161" s="2">
        <v>1014.1</v>
      </c>
      <c r="Z161" s="2">
        <v>1015.8</v>
      </c>
      <c r="AA161" s="2">
        <v>1015.2</v>
      </c>
      <c r="AB161" s="2">
        <v>1015.6</v>
      </c>
      <c r="AC161" s="2">
        <v>1014.8</v>
      </c>
      <c r="AD161" s="7">
        <v>1016.6</v>
      </c>
      <c r="AE161" s="7">
        <v>1014.2</v>
      </c>
      <c r="AF161" s="7">
        <v>1012.9</v>
      </c>
      <c r="AG161" s="7">
        <v>1013.5</v>
      </c>
      <c r="AH161" s="7">
        <v>1014.6</v>
      </c>
      <c r="AI161" s="7">
        <v>1014.1</v>
      </c>
      <c r="AJ161" s="7">
        <v>1016.8</v>
      </c>
      <c r="AK161" s="70">
        <v>1015.8</v>
      </c>
      <c r="AL161" s="7">
        <v>1013.2</v>
      </c>
      <c r="AM161" s="7">
        <v>1016.5</v>
      </c>
      <c r="AN161" s="7">
        <v>1015.3</v>
      </c>
      <c r="AO161" s="7">
        <v>1014.9</v>
      </c>
      <c r="AP161" s="7">
        <v>1018.8</v>
      </c>
      <c r="AQ161" s="7">
        <v>1016.5</v>
      </c>
      <c r="AR161" s="7">
        <v>1018.3</v>
      </c>
      <c r="AS161" s="7">
        <v>1017.2</v>
      </c>
      <c r="AT161" s="7">
        <v>1016.9</v>
      </c>
      <c r="AU161" s="7">
        <v>1015.6</v>
      </c>
      <c r="AV161" s="7">
        <v>1016</v>
      </c>
      <c r="AW161" s="2">
        <v>1016.7</v>
      </c>
      <c r="AX161" s="53">
        <v>1015.7</v>
      </c>
      <c r="AY161" s="2">
        <v>1015.9</v>
      </c>
      <c r="AZ161" s="2">
        <v>1017.7</v>
      </c>
      <c r="BA161" s="2">
        <v>1015.6</v>
      </c>
      <c r="BB161" s="2">
        <v>1012.2</v>
      </c>
      <c r="BC161" s="2">
        <v>1013.7</v>
      </c>
      <c r="BD161" s="53">
        <v>1014.3</v>
      </c>
      <c r="BE161" s="2">
        <v>1017.4</v>
      </c>
      <c r="BF161" s="2">
        <v>1016.5</v>
      </c>
      <c r="BG161" s="53">
        <v>1016</v>
      </c>
      <c r="BH161" s="68">
        <v>1015.2</v>
      </c>
      <c r="BI161" s="2">
        <v>1018.3</v>
      </c>
      <c r="BJ161" s="2">
        <v>1016.4</v>
      </c>
      <c r="BK161" s="2">
        <v>1018.3</v>
      </c>
      <c r="BL161" s="2"/>
      <c r="BM161" s="2"/>
      <c r="BN161" s="2"/>
      <c r="BO161" s="2"/>
      <c r="BP161" s="1"/>
      <c r="BQ161" s="1"/>
    </row>
    <row r="162" spans="1:69" x14ac:dyDescent="0.25">
      <c r="A162" s="2" t="s">
        <v>10</v>
      </c>
      <c r="B162" s="2">
        <f t="shared" si="51"/>
        <v>1017.293103448276</v>
      </c>
      <c r="C162" s="2">
        <f t="shared" si="52"/>
        <v>1016.8033333333333</v>
      </c>
      <c r="D162" s="4" t="s">
        <v>65</v>
      </c>
      <c r="E162" s="2">
        <v>1016.5</v>
      </c>
      <c r="F162" s="2">
        <v>1017.1</v>
      </c>
      <c r="G162" s="2">
        <v>1019.5</v>
      </c>
      <c r="H162" s="72">
        <v>1020.5</v>
      </c>
      <c r="I162" s="2">
        <v>1020.5</v>
      </c>
      <c r="J162" s="2">
        <v>1019.5</v>
      </c>
      <c r="K162" s="53">
        <v>1016</v>
      </c>
      <c r="L162" s="53">
        <v>1015.4</v>
      </c>
      <c r="M162" s="2">
        <v>1017.2</v>
      </c>
      <c r="N162" s="2">
        <v>1017.8</v>
      </c>
      <c r="O162" s="2">
        <v>1017.6</v>
      </c>
      <c r="P162" s="2">
        <v>1019.6</v>
      </c>
      <c r="Q162" s="2">
        <v>1017.9</v>
      </c>
      <c r="R162" s="2">
        <v>1019.5</v>
      </c>
      <c r="S162" s="2">
        <v>1019.6</v>
      </c>
      <c r="T162" s="2">
        <v>1017.3</v>
      </c>
      <c r="U162" s="2">
        <v>1017.2</v>
      </c>
      <c r="V162" s="2">
        <v>1019.2</v>
      </c>
      <c r="W162" s="2">
        <v>1016.4</v>
      </c>
      <c r="X162" s="2">
        <v>1015.7</v>
      </c>
      <c r="Y162" s="2">
        <v>1014.9</v>
      </c>
      <c r="Z162" s="2">
        <v>1016.9</v>
      </c>
      <c r="AA162" s="2">
        <v>1014.2</v>
      </c>
      <c r="AB162" s="2">
        <v>1015.2</v>
      </c>
      <c r="AC162" s="2">
        <v>1014.6</v>
      </c>
      <c r="AD162" s="7">
        <v>1020.1</v>
      </c>
      <c r="AE162" s="7">
        <v>1014.5</v>
      </c>
      <c r="AF162" s="7">
        <v>1013.4</v>
      </c>
      <c r="AG162" s="69">
        <v>1012.2</v>
      </c>
      <c r="AH162" s="7">
        <v>1014.7</v>
      </c>
      <c r="AI162" s="7">
        <v>1016.5</v>
      </c>
      <c r="AJ162" s="75">
        <v>1021.5</v>
      </c>
      <c r="AK162" s="7">
        <v>1018</v>
      </c>
      <c r="AL162" s="7">
        <v>1016.5</v>
      </c>
      <c r="AM162" s="7">
        <v>1016.4</v>
      </c>
      <c r="AN162" s="75">
        <v>1019.4</v>
      </c>
      <c r="AO162" s="7">
        <v>1017.7</v>
      </c>
      <c r="AP162" s="7">
        <v>1018</v>
      </c>
      <c r="AQ162" s="7">
        <v>1017.5</v>
      </c>
      <c r="AR162" s="7">
        <v>1018.8</v>
      </c>
      <c r="AS162" s="7">
        <v>1017.5</v>
      </c>
      <c r="AT162" s="7">
        <v>1019.5</v>
      </c>
      <c r="AU162" s="7">
        <v>1017.8</v>
      </c>
      <c r="AV162" s="7">
        <v>1017.2</v>
      </c>
      <c r="AW162" s="2">
        <v>1017</v>
      </c>
      <c r="AX162" s="2">
        <v>1018.5</v>
      </c>
      <c r="AY162" s="2">
        <v>1016.5</v>
      </c>
      <c r="AZ162" s="2">
        <v>1018.1</v>
      </c>
      <c r="BA162" s="2">
        <v>1019</v>
      </c>
      <c r="BB162" s="2">
        <v>1012</v>
      </c>
      <c r="BC162" s="2">
        <v>1014.9</v>
      </c>
      <c r="BD162" s="2">
        <v>1015.2</v>
      </c>
      <c r="BE162" s="2">
        <v>1017</v>
      </c>
      <c r="BF162" s="53">
        <v>1015.5</v>
      </c>
      <c r="BG162" s="2">
        <v>1022.3</v>
      </c>
      <c r="BH162" s="20">
        <v>1017.6</v>
      </c>
      <c r="BI162" s="2">
        <v>1017.2</v>
      </c>
      <c r="BJ162" s="2">
        <v>1019.2</v>
      </c>
      <c r="BK162" s="2">
        <v>1019.5</v>
      </c>
      <c r="BL162" s="2"/>
      <c r="BM162" s="2"/>
      <c r="BN162" s="2"/>
      <c r="BO162" s="2"/>
      <c r="BP162" s="1"/>
      <c r="BQ162" s="1"/>
    </row>
    <row r="163" spans="1:69" ht="15.75" thickBot="1" x14ac:dyDescent="0.3">
      <c r="A163" s="2" t="s">
        <v>11</v>
      </c>
      <c r="B163" s="2">
        <f t="shared" si="51"/>
        <v>1019.453448275862</v>
      </c>
      <c r="C163" s="2">
        <f t="shared" si="52"/>
        <v>1018.5400000000001</v>
      </c>
      <c r="D163" s="4" t="s">
        <v>188</v>
      </c>
      <c r="E163" s="2">
        <v>1019</v>
      </c>
      <c r="F163" s="2">
        <v>1019.5</v>
      </c>
      <c r="G163" s="2">
        <v>1016.8</v>
      </c>
      <c r="H163" s="2">
        <v>1017.7</v>
      </c>
      <c r="I163" s="72">
        <v>1024.2</v>
      </c>
      <c r="J163" s="72">
        <v>1021.2</v>
      </c>
      <c r="K163" s="2">
        <v>1021.9</v>
      </c>
      <c r="L163" s="2">
        <v>1019.3</v>
      </c>
      <c r="M163" s="72">
        <v>1020.8</v>
      </c>
      <c r="N163" s="2">
        <v>1018</v>
      </c>
      <c r="O163" s="72">
        <v>1021.6</v>
      </c>
      <c r="P163" s="72">
        <v>1021.4</v>
      </c>
      <c r="Q163" s="2">
        <v>1020.5</v>
      </c>
      <c r="R163" s="2">
        <v>1022.9</v>
      </c>
      <c r="S163" s="2">
        <v>1016.2</v>
      </c>
      <c r="T163" s="53">
        <v>1015.2</v>
      </c>
      <c r="U163" s="2">
        <v>1015.7</v>
      </c>
      <c r="V163" s="2">
        <v>1018</v>
      </c>
      <c r="W163" s="2">
        <v>1019.7</v>
      </c>
      <c r="X163" s="72">
        <v>1019.3</v>
      </c>
      <c r="Y163" s="2">
        <v>1017.6</v>
      </c>
      <c r="Z163" s="72">
        <v>1022.7</v>
      </c>
      <c r="AA163" s="2">
        <v>1018.3</v>
      </c>
      <c r="AB163" s="2">
        <v>1017</v>
      </c>
      <c r="AC163" s="72">
        <v>1019.1</v>
      </c>
      <c r="AD163" s="7">
        <v>1021.4</v>
      </c>
      <c r="AE163" s="7">
        <v>1016.6</v>
      </c>
      <c r="AF163" s="7">
        <v>1018.7</v>
      </c>
      <c r="AG163" s="7">
        <v>1013.2</v>
      </c>
      <c r="AH163" s="7">
        <v>1016.4</v>
      </c>
      <c r="AI163" s="7">
        <v>1016</v>
      </c>
      <c r="AJ163" s="7">
        <v>1018.3</v>
      </c>
      <c r="AK163" s="7">
        <v>1022.5</v>
      </c>
      <c r="AL163" s="75">
        <v>1023</v>
      </c>
      <c r="AM163" s="7">
        <v>1017.2</v>
      </c>
      <c r="AN163" s="7">
        <v>1015.7</v>
      </c>
      <c r="AO163" s="7">
        <v>1020</v>
      </c>
      <c r="AP163" s="75">
        <v>1021.5</v>
      </c>
      <c r="AQ163" s="7">
        <v>1021.8</v>
      </c>
      <c r="AR163" s="7">
        <v>1020.2</v>
      </c>
      <c r="AS163" s="70">
        <v>1015.5</v>
      </c>
      <c r="AT163" s="7">
        <v>1019.2</v>
      </c>
      <c r="AU163" s="7">
        <v>1019.8</v>
      </c>
      <c r="AV163" s="7">
        <v>1019</v>
      </c>
      <c r="AW163" s="2">
        <v>1017.4</v>
      </c>
      <c r="AX163" s="71">
        <v>1024.4000000000001</v>
      </c>
      <c r="AY163" s="2">
        <v>1020</v>
      </c>
      <c r="AZ163" s="2">
        <v>1019.3</v>
      </c>
      <c r="BA163" s="2">
        <v>1015.1</v>
      </c>
      <c r="BB163" s="53">
        <v>1009.3</v>
      </c>
      <c r="BC163" s="71">
        <v>1021.5</v>
      </c>
      <c r="BD163" s="2">
        <v>1021.8</v>
      </c>
      <c r="BE163" s="2">
        <v>1021.1</v>
      </c>
      <c r="BF163" s="66">
        <v>1024.0999999999999</v>
      </c>
      <c r="BG163" s="2">
        <v>1024.5</v>
      </c>
      <c r="BH163" s="20">
        <v>1022.3</v>
      </c>
      <c r="BI163" s="66">
        <v>1024.7</v>
      </c>
      <c r="BJ163" s="2">
        <v>1023.2</v>
      </c>
      <c r="BK163" s="2"/>
      <c r="BL163" s="2"/>
      <c r="BM163" s="2"/>
      <c r="BN163" s="2"/>
      <c r="BO163" s="2"/>
      <c r="BP163" s="1"/>
      <c r="BQ163" s="1"/>
    </row>
    <row r="164" spans="1:69" s="32" customFormat="1" ht="15.75" thickBot="1" x14ac:dyDescent="0.3">
      <c r="A164" s="29" t="s">
        <v>12</v>
      </c>
      <c r="B164" s="30">
        <f t="shared" si="51"/>
        <v>1017.1829022988504</v>
      </c>
      <c r="C164" s="30">
        <f t="shared" si="52"/>
        <v>1016.6141666666667</v>
      </c>
      <c r="D164" s="31" t="s">
        <v>67</v>
      </c>
      <c r="E164" s="30">
        <f>AVERAGE(E152:E163)</f>
        <v>1018.3666666666667</v>
      </c>
      <c r="F164" s="30">
        <f t="shared" ref="F164:BK164" si="53">AVERAGE(F152:F163)</f>
        <v>1018.4916666666667</v>
      </c>
      <c r="G164" s="30">
        <f t="shared" si="53"/>
        <v>1017.9583333333334</v>
      </c>
      <c r="H164" s="30">
        <f t="shared" si="53"/>
        <v>1018.2583333333333</v>
      </c>
      <c r="I164" s="55">
        <f t="shared" si="53"/>
        <v>1018.8250000000002</v>
      </c>
      <c r="J164" s="55">
        <f t="shared" si="53"/>
        <v>1018.65</v>
      </c>
      <c r="K164" s="30">
        <f t="shared" si="53"/>
        <v>1018.6583333333333</v>
      </c>
      <c r="L164" s="30">
        <f t="shared" si="53"/>
        <v>1018.1083333333331</v>
      </c>
      <c r="M164" s="55">
        <f t="shared" si="53"/>
        <v>1017.2750000000001</v>
      </c>
      <c r="N164" s="30">
        <f t="shared" si="53"/>
        <v>1017.65</v>
      </c>
      <c r="O164" s="55">
        <f t="shared" si="53"/>
        <v>1018.2000000000002</v>
      </c>
      <c r="P164" s="55">
        <f t="shared" si="53"/>
        <v>1018.5416666666666</v>
      </c>
      <c r="Q164" s="30">
        <f t="shared" si="53"/>
        <v>1018.5083333333332</v>
      </c>
      <c r="R164" s="30">
        <f t="shared" si="53"/>
        <v>1018.8166666666666</v>
      </c>
      <c r="S164" s="30">
        <f t="shared" si="53"/>
        <v>1017.8166666666667</v>
      </c>
      <c r="T164" s="30">
        <f t="shared" si="53"/>
        <v>1017.2583333333333</v>
      </c>
      <c r="U164" s="30">
        <f t="shared" si="53"/>
        <v>1015.9416666666667</v>
      </c>
      <c r="V164" s="30">
        <f t="shared" si="53"/>
        <v>1016.1583333333333</v>
      </c>
      <c r="W164" s="30">
        <f t="shared" si="53"/>
        <v>1015.7666666666668</v>
      </c>
      <c r="X164" s="55">
        <f t="shared" si="53"/>
        <v>1015.2333333333335</v>
      </c>
      <c r="Y164" s="30">
        <f t="shared" si="53"/>
        <v>1015.6416666666668</v>
      </c>
      <c r="Z164" s="55">
        <f t="shared" si="53"/>
        <v>1016.0833333333331</v>
      </c>
      <c r="AA164" s="30">
        <f t="shared" si="53"/>
        <v>1016.2416666666668</v>
      </c>
      <c r="AB164" s="30">
        <f t="shared" si="53"/>
        <v>1015.4250000000002</v>
      </c>
      <c r="AC164" s="55">
        <f t="shared" si="53"/>
        <v>1015.125</v>
      </c>
      <c r="AD164" s="30">
        <f t="shared" si="53"/>
        <v>1017.3166666666667</v>
      </c>
      <c r="AE164" s="30">
        <f t="shared" si="53"/>
        <v>1014.8333333333334</v>
      </c>
      <c r="AF164" s="30">
        <f t="shared" si="53"/>
        <v>1014.7833333333333</v>
      </c>
      <c r="AG164" s="30">
        <f t="shared" si="53"/>
        <v>1014.8083333333334</v>
      </c>
      <c r="AH164" s="30">
        <f t="shared" si="53"/>
        <v>1015.2416666666667</v>
      </c>
      <c r="AI164" s="30">
        <f t="shared" si="53"/>
        <v>1015.3583333333332</v>
      </c>
      <c r="AJ164" s="30">
        <f t="shared" si="53"/>
        <v>1018.2416666666667</v>
      </c>
      <c r="AK164" s="30">
        <f t="shared" si="53"/>
        <v>1018.3833333333332</v>
      </c>
      <c r="AL164" s="55">
        <f t="shared" si="53"/>
        <v>1016.0583333333334</v>
      </c>
      <c r="AM164" s="30">
        <f t="shared" si="53"/>
        <v>1017.4583333333334</v>
      </c>
      <c r="AN164" s="30">
        <f t="shared" si="53"/>
        <v>1015.85</v>
      </c>
      <c r="AO164" s="30">
        <f t="shared" si="53"/>
        <v>1017.6333333333336</v>
      </c>
      <c r="AP164" s="55">
        <f t="shared" si="53"/>
        <v>1017.6583333333333</v>
      </c>
      <c r="AQ164" s="30">
        <f t="shared" si="53"/>
        <v>1017.7833333333334</v>
      </c>
      <c r="AR164" s="30">
        <f t="shared" si="53"/>
        <v>1017.7833333333333</v>
      </c>
      <c r="AS164" s="30">
        <f t="shared" si="53"/>
        <v>1018.3833333333333</v>
      </c>
      <c r="AT164" s="30">
        <f t="shared" si="53"/>
        <v>1018.375</v>
      </c>
      <c r="AU164" s="30">
        <f t="shared" si="53"/>
        <v>1016.5916666666666</v>
      </c>
      <c r="AV164" s="30">
        <f t="shared" si="53"/>
        <v>1017.6250000000001</v>
      </c>
      <c r="AW164" s="30">
        <f t="shared" si="53"/>
        <v>1017.2750000000001</v>
      </c>
      <c r="AX164" s="30">
        <f t="shared" si="53"/>
        <v>1018.0916666666667</v>
      </c>
      <c r="AY164" s="30">
        <f t="shared" si="53"/>
        <v>1017.75</v>
      </c>
      <c r="AZ164" s="30">
        <f t="shared" si="53"/>
        <v>1016.9083333333333</v>
      </c>
      <c r="BA164" s="30">
        <f t="shared" si="53"/>
        <v>1016.7666666666668</v>
      </c>
      <c r="BB164" s="30">
        <f t="shared" si="53"/>
        <v>1012.9499999999999</v>
      </c>
      <c r="BC164" s="30">
        <f t="shared" si="53"/>
        <v>1014.0583333333334</v>
      </c>
      <c r="BD164" s="30">
        <f t="shared" si="53"/>
        <v>1017.5833333333334</v>
      </c>
      <c r="BE164" s="30">
        <f t="shared" si="53"/>
        <v>1017.4250000000001</v>
      </c>
      <c r="BF164" s="55">
        <f t="shared" si="53"/>
        <v>1018.4500000000002</v>
      </c>
      <c r="BG164" s="30">
        <f t="shared" si="53"/>
        <v>1019.8749999999999</v>
      </c>
      <c r="BH164" s="30">
        <f t="shared" si="53"/>
        <v>1019.0749999999999</v>
      </c>
      <c r="BI164" s="55">
        <f t="shared" si="53"/>
        <v>1018.35</v>
      </c>
      <c r="BJ164" s="30">
        <f t="shared" si="53"/>
        <v>1018.8833333333333</v>
      </c>
      <c r="BK164" s="30">
        <f t="shared" si="53"/>
        <v>1018.7272727272725</v>
      </c>
      <c r="BL164" s="30"/>
      <c r="BM164" s="30"/>
      <c r="BN164" s="30"/>
      <c r="BO164" s="30"/>
      <c r="BP164" s="29"/>
      <c r="BQ164" s="29"/>
    </row>
    <row r="165" spans="1:69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s="32" customFormat="1" ht="30" customHeight="1" thickBot="1" x14ac:dyDescent="0.3">
      <c r="A166" s="41" t="s">
        <v>41</v>
      </c>
      <c r="B166" s="28" t="s">
        <v>160</v>
      </c>
      <c r="C166" s="28" t="s">
        <v>13</v>
      </c>
      <c r="D166" s="28" t="s">
        <v>17</v>
      </c>
      <c r="E166" s="57">
        <v>1980</v>
      </c>
      <c r="F166" s="57">
        <v>1981</v>
      </c>
      <c r="G166" s="57">
        <v>1982</v>
      </c>
      <c r="H166" s="57">
        <v>1983</v>
      </c>
      <c r="I166" s="57">
        <v>1984</v>
      </c>
      <c r="J166" s="57">
        <v>1985</v>
      </c>
      <c r="K166" s="57">
        <v>1986</v>
      </c>
      <c r="L166" s="57">
        <v>1987</v>
      </c>
      <c r="M166" s="57">
        <v>1988</v>
      </c>
      <c r="N166" s="57">
        <v>1989</v>
      </c>
      <c r="O166" s="57">
        <v>1990</v>
      </c>
      <c r="P166" s="57">
        <v>1991</v>
      </c>
      <c r="Q166" s="57">
        <v>1992</v>
      </c>
      <c r="R166" s="57">
        <v>1993</v>
      </c>
      <c r="S166" s="57">
        <v>1994</v>
      </c>
      <c r="T166" s="57">
        <v>1995</v>
      </c>
      <c r="U166" s="57">
        <v>1996</v>
      </c>
      <c r="V166" s="57">
        <v>1997</v>
      </c>
      <c r="W166" s="57">
        <v>1998</v>
      </c>
      <c r="X166" s="57">
        <v>1999</v>
      </c>
      <c r="Y166" s="57">
        <v>2000</v>
      </c>
      <c r="Z166" s="57">
        <v>2001</v>
      </c>
      <c r="AA166" s="57">
        <v>2002</v>
      </c>
      <c r="AB166" s="57">
        <v>2003</v>
      </c>
      <c r="AC166" s="57">
        <v>2004</v>
      </c>
      <c r="AD166" s="57">
        <v>2005</v>
      </c>
      <c r="AE166" s="57">
        <v>2006</v>
      </c>
      <c r="AF166" s="57">
        <v>2007</v>
      </c>
      <c r="AG166" s="57">
        <v>2008</v>
      </c>
      <c r="AH166" s="57">
        <v>2009</v>
      </c>
      <c r="AI166" s="57">
        <v>2010</v>
      </c>
      <c r="AJ166" s="57">
        <v>2011</v>
      </c>
      <c r="AK166" s="57">
        <v>2012</v>
      </c>
      <c r="AL166" s="57">
        <v>2013</v>
      </c>
      <c r="AM166" s="57">
        <v>2014</v>
      </c>
      <c r="AN166" s="57">
        <v>2015</v>
      </c>
      <c r="AO166" s="29">
        <v>2016</v>
      </c>
      <c r="AP166" s="58">
        <v>2017</v>
      </c>
      <c r="AQ166" s="59">
        <v>2018</v>
      </c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</row>
    <row r="167" spans="1:69" x14ac:dyDescent="0.25">
      <c r="A167" s="2" t="s">
        <v>0</v>
      </c>
      <c r="B167" s="5">
        <f>AVERAGE(E167:AP167)</f>
        <v>31.894736842105264</v>
      </c>
      <c r="C167" s="5">
        <f>AVERAGE(F167:AM167)</f>
        <v>25.058823529411764</v>
      </c>
      <c r="D167" s="4" t="s">
        <v>161</v>
      </c>
      <c r="E167" s="8">
        <v>74</v>
      </c>
      <c r="F167" s="8">
        <v>13</v>
      </c>
      <c r="G167" s="8">
        <v>17</v>
      </c>
      <c r="H167" s="8">
        <v>13</v>
      </c>
      <c r="I167" s="8">
        <v>5</v>
      </c>
      <c r="J167" s="8">
        <v>13</v>
      </c>
      <c r="K167" s="8">
        <v>24</v>
      </c>
      <c r="L167" s="8">
        <v>25</v>
      </c>
      <c r="M167" s="8">
        <v>26</v>
      </c>
      <c r="N167" s="8">
        <v>22</v>
      </c>
      <c r="O167" s="8">
        <v>10</v>
      </c>
      <c r="P167" s="8">
        <v>12</v>
      </c>
      <c r="Q167" s="8">
        <v>17</v>
      </c>
      <c r="R167" s="8">
        <v>20</v>
      </c>
      <c r="S167" s="8">
        <v>14</v>
      </c>
      <c r="T167" s="9">
        <v>12</v>
      </c>
      <c r="U167" s="9">
        <v>17</v>
      </c>
      <c r="V167" s="9">
        <v>23</v>
      </c>
      <c r="W167" s="9">
        <v>13</v>
      </c>
      <c r="X167" s="9">
        <v>13</v>
      </c>
      <c r="Y167" s="9">
        <v>17</v>
      </c>
      <c r="Z167" s="9">
        <v>9</v>
      </c>
      <c r="AA167" s="9">
        <v>15</v>
      </c>
      <c r="AB167" s="9">
        <v>8</v>
      </c>
      <c r="AC167" s="9">
        <v>6</v>
      </c>
      <c r="AD167" s="9">
        <v>12</v>
      </c>
      <c r="AE167" s="9">
        <v>54</v>
      </c>
      <c r="AF167" s="9">
        <v>37</v>
      </c>
      <c r="AG167" s="9">
        <v>49</v>
      </c>
      <c r="AH167" s="9">
        <v>36</v>
      </c>
      <c r="AI167" s="9">
        <v>37</v>
      </c>
      <c r="AJ167" s="9">
        <v>47</v>
      </c>
      <c r="AK167" s="9">
        <v>53</v>
      </c>
      <c r="AL167" s="9">
        <v>70</v>
      </c>
      <c r="AM167" s="9">
        <v>93</v>
      </c>
      <c r="AN167" s="9">
        <v>84</v>
      </c>
      <c r="AO167" s="1">
        <v>88</v>
      </c>
      <c r="AP167" s="27">
        <v>114</v>
      </c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x14ac:dyDescent="0.25">
      <c r="A168" s="2" t="s">
        <v>1</v>
      </c>
      <c r="B168" s="5">
        <f t="shared" ref="B168:B179" si="54">AVERAGE(E168:AP168)</f>
        <v>26.131578947368421</v>
      </c>
      <c r="C168" s="5">
        <f t="shared" ref="C168:C179" si="55">AVERAGE(F168:AM168)</f>
        <v>23.588235294117649</v>
      </c>
      <c r="D168" s="4" t="s">
        <v>162</v>
      </c>
      <c r="E168" s="8">
        <v>33</v>
      </c>
      <c r="F168" s="8">
        <v>15</v>
      </c>
      <c r="G168" s="8">
        <v>12</v>
      </c>
      <c r="H168" s="8">
        <v>11</v>
      </c>
      <c r="I168" s="8">
        <v>12</v>
      </c>
      <c r="J168" s="8">
        <v>12</v>
      </c>
      <c r="K168" s="8">
        <v>14</v>
      </c>
      <c r="L168" s="8">
        <v>19</v>
      </c>
      <c r="M168" s="8">
        <v>12</v>
      </c>
      <c r="N168" s="8">
        <v>33</v>
      </c>
      <c r="O168" s="8">
        <v>14</v>
      </c>
      <c r="P168" s="8">
        <v>11</v>
      </c>
      <c r="Q168" s="8">
        <v>10</v>
      </c>
      <c r="R168" s="8">
        <v>13</v>
      </c>
      <c r="S168" s="9">
        <v>11</v>
      </c>
      <c r="T168" s="9">
        <v>16</v>
      </c>
      <c r="U168" s="9">
        <v>9</v>
      </c>
      <c r="V168" s="9">
        <v>8</v>
      </c>
      <c r="W168" s="9">
        <v>13</v>
      </c>
      <c r="X168" s="9">
        <v>9</v>
      </c>
      <c r="Y168" s="9">
        <v>10</v>
      </c>
      <c r="Z168" s="9">
        <v>10</v>
      </c>
      <c r="AA168" s="9">
        <v>9</v>
      </c>
      <c r="AB168" s="9">
        <v>8</v>
      </c>
      <c r="AC168" s="9">
        <v>16</v>
      </c>
      <c r="AD168" s="9">
        <v>15</v>
      </c>
      <c r="AE168" s="9">
        <v>33</v>
      </c>
      <c r="AF168" s="9">
        <v>41</v>
      </c>
      <c r="AG168" s="9">
        <v>48</v>
      </c>
      <c r="AH168" s="9">
        <v>61</v>
      </c>
      <c r="AI168" s="9">
        <v>58</v>
      </c>
      <c r="AJ168" s="9">
        <v>62</v>
      </c>
      <c r="AK168" s="9">
        <v>38</v>
      </c>
      <c r="AL168" s="9">
        <v>65</v>
      </c>
      <c r="AM168" s="9">
        <v>74</v>
      </c>
      <c r="AN168" s="9">
        <v>45</v>
      </c>
      <c r="AO168" s="1">
        <v>7</v>
      </c>
      <c r="AP168" s="27">
        <v>106</v>
      </c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</row>
    <row r="169" spans="1:69" x14ac:dyDescent="0.25">
      <c r="A169" s="2" t="s">
        <v>2</v>
      </c>
      <c r="B169" s="5">
        <f t="shared" si="54"/>
        <v>27.289473684210527</v>
      </c>
      <c r="C169" s="5">
        <f t="shared" si="55"/>
        <v>22.764705882352942</v>
      </c>
      <c r="D169" s="4" t="s">
        <v>142</v>
      </c>
      <c r="E169" s="8">
        <v>69</v>
      </c>
      <c r="F169" s="8">
        <v>14</v>
      </c>
      <c r="G169" s="8">
        <v>13</v>
      </c>
      <c r="H169" s="8">
        <v>9</v>
      </c>
      <c r="I169" s="8">
        <v>11</v>
      </c>
      <c r="J169" s="8">
        <v>6</v>
      </c>
      <c r="K169" s="8">
        <v>8</v>
      </c>
      <c r="L169" s="8">
        <v>16</v>
      </c>
      <c r="M169" s="8">
        <v>16</v>
      </c>
      <c r="N169" s="8">
        <v>11</v>
      </c>
      <c r="O169" s="8">
        <v>8</v>
      </c>
      <c r="P169" s="8">
        <v>12</v>
      </c>
      <c r="Q169" s="8">
        <v>6</v>
      </c>
      <c r="R169" s="8">
        <v>11</v>
      </c>
      <c r="S169" s="9">
        <v>6</v>
      </c>
      <c r="T169" s="9">
        <v>17</v>
      </c>
      <c r="U169" s="9">
        <v>16</v>
      </c>
      <c r="V169" s="9">
        <v>11</v>
      </c>
      <c r="W169" s="9">
        <v>8</v>
      </c>
      <c r="X169" s="9">
        <v>10</v>
      </c>
      <c r="Y169" s="9">
        <v>8</v>
      </c>
      <c r="Z169" s="9">
        <v>9</v>
      </c>
      <c r="AA169" s="9">
        <v>16</v>
      </c>
      <c r="AB169" s="9">
        <v>13</v>
      </c>
      <c r="AC169" s="9">
        <v>9</v>
      </c>
      <c r="AD169" s="9">
        <v>10</v>
      </c>
      <c r="AE169" s="9">
        <v>38</v>
      </c>
      <c r="AF169" s="9">
        <v>46</v>
      </c>
      <c r="AG169" s="9">
        <v>40</v>
      </c>
      <c r="AH169" s="9">
        <v>57</v>
      </c>
      <c r="AI169" s="9">
        <v>40</v>
      </c>
      <c r="AJ169" s="9">
        <v>84</v>
      </c>
      <c r="AK169" s="9">
        <v>41</v>
      </c>
      <c r="AL169" s="9">
        <v>87</v>
      </c>
      <c r="AM169" s="9">
        <v>67</v>
      </c>
      <c r="AN169" s="9">
        <v>79</v>
      </c>
      <c r="AO169" s="1">
        <v>64</v>
      </c>
      <c r="AP169" s="27">
        <v>51</v>
      </c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x14ac:dyDescent="0.25">
      <c r="A170" s="2" t="s">
        <v>3</v>
      </c>
      <c r="B170" s="5">
        <f t="shared" si="54"/>
        <v>24.473684210526315</v>
      </c>
      <c r="C170" s="5">
        <f t="shared" si="55"/>
        <v>21.117647058823529</v>
      </c>
      <c r="D170" s="4" t="s">
        <v>61</v>
      </c>
      <c r="E170" s="8">
        <v>68</v>
      </c>
      <c r="F170" s="8">
        <v>14</v>
      </c>
      <c r="G170" s="8">
        <v>21</v>
      </c>
      <c r="H170" s="8">
        <v>7</v>
      </c>
      <c r="I170" s="8">
        <v>11</v>
      </c>
      <c r="J170" s="8">
        <v>12</v>
      </c>
      <c r="K170" s="8">
        <v>15</v>
      </c>
      <c r="L170" s="8">
        <v>7</v>
      </c>
      <c r="M170" s="8">
        <v>18</v>
      </c>
      <c r="N170" s="8">
        <v>16</v>
      </c>
      <c r="O170" s="8">
        <v>11</v>
      </c>
      <c r="P170" s="8">
        <v>11</v>
      </c>
      <c r="Q170" s="8">
        <v>14</v>
      </c>
      <c r="R170" s="8">
        <v>9</v>
      </c>
      <c r="S170" s="9">
        <v>8</v>
      </c>
      <c r="T170" s="9">
        <v>8</v>
      </c>
      <c r="U170" s="9">
        <v>5</v>
      </c>
      <c r="V170" s="9">
        <v>10</v>
      </c>
      <c r="W170" s="9">
        <v>8</v>
      </c>
      <c r="X170" s="9">
        <v>4</v>
      </c>
      <c r="Y170" s="9">
        <v>11</v>
      </c>
      <c r="Z170" s="9">
        <v>6</v>
      </c>
      <c r="AA170" s="9">
        <v>9</v>
      </c>
      <c r="AB170" s="9">
        <v>10</v>
      </c>
      <c r="AC170" s="9">
        <v>8</v>
      </c>
      <c r="AD170" s="9">
        <v>4</v>
      </c>
      <c r="AE170" s="9">
        <v>33</v>
      </c>
      <c r="AF170" s="9">
        <v>35</v>
      </c>
      <c r="AG170" s="9">
        <v>38</v>
      </c>
      <c r="AH170" s="9">
        <v>42</v>
      </c>
      <c r="AI170" s="9">
        <v>46</v>
      </c>
      <c r="AJ170" s="9">
        <v>94</v>
      </c>
      <c r="AK170" s="9">
        <v>34</v>
      </c>
      <c r="AL170" s="9">
        <v>70</v>
      </c>
      <c r="AM170" s="9">
        <v>69</v>
      </c>
      <c r="AN170" s="9">
        <v>41</v>
      </c>
      <c r="AO170" s="1">
        <v>63</v>
      </c>
      <c r="AP170" s="27">
        <v>40</v>
      </c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x14ac:dyDescent="0.25">
      <c r="A171" s="2" t="s">
        <v>4</v>
      </c>
      <c r="B171" s="5">
        <f t="shared" si="54"/>
        <v>22.026315789473685</v>
      </c>
      <c r="C171" s="5">
        <f t="shared" si="55"/>
        <v>18.852941176470587</v>
      </c>
      <c r="D171" s="4" t="s">
        <v>62</v>
      </c>
      <c r="E171" s="8">
        <v>46</v>
      </c>
      <c r="F171" s="8">
        <v>6</v>
      </c>
      <c r="G171" s="8">
        <v>17</v>
      </c>
      <c r="H171" s="8">
        <v>4</v>
      </c>
      <c r="I171" s="8">
        <v>8</v>
      </c>
      <c r="J171" s="8">
        <v>8</v>
      </c>
      <c r="K171" s="8">
        <v>9</v>
      </c>
      <c r="L171" s="8">
        <v>11</v>
      </c>
      <c r="M171" s="8">
        <v>7</v>
      </c>
      <c r="N171" s="8">
        <v>10</v>
      </c>
      <c r="O171" s="8">
        <v>3</v>
      </c>
      <c r="P171" s="8">
        <v>3</v>
      </c>
      <c r="Q171" s="8">
        <v>6</v>
      </c>
      <c r="R171" s="8">
        <v>9</v>
      </c>
      <c r="S171" s="9">
        <v>12</v>
      </c>
      <c r="T171" s="9">
        <v>5</v>
      </c>
      <c r="U171" s="9">
        <v>18</v>
      </c>
      <c r="V171" s="9">
        <v>6</v>
      </c>
      <c r="W171" s="9">
        <v>7</v>
      </c>
      <c r="X171" s="9">
        <v>4</v>
      </c>
      <c r="Y171" s="9">
        <v>9</v>
      </c>
      <c r="Z171" s="9">
        <v>4</v>
      </c>
      <c r="AA171" s="9">
        <v>5</v>
      </c>
      <c r="AB171" s="9">
        <v>3</v>
      </c>
      <c r="AC171" s="9">
        <v>6</v>
      </c>
      <c r="AD171" s="9">
        <v>4</v>
      </c>
      <c r="AE171" s="9">
        <v>54</v>
      </c>
      <c r="AF171" s="9">
        <v>56</v>
      </c>
      <c r="AG171" s="9">
        <v>36</v>
      </c>
      <c r="AH171" s="9">
        <v>38</v>
      </c>
      <c r="AI171" s="9">
        <v>42</v>
      </c>
      <c r="AJ171" s="9">
        <v>94</v>
      </c>
      <c r="AK171" s="9">
        <v>41</v>
      </c>
      <c r="AL171" s="9">
        <v>51</v>
      </c>
      <c r="AM171" s="9">
        <v>45</v>
      </c>
      <c r="AN171" s="9">
        <v>35</v>
      </c>
      <c r="AO171" s="1">
        <v>48</v>
      </c>
      <c r="AP171" s="27">
        <v>67</v>
      </c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x14ac:dyDescent="0.25">
      <c r="A172" s="2" t="s">
        <v>5</v>
      </c>
      <c r="B172" s="5">
        <f t="shared" si="54"/>
        <v>17.5</v>
      </c>
      <c r="C172" s="5">
        <f t="shared" si="55"/>
        <v>16.029411764705884</v>
      </c>
      <c r="D172" s="4" t="s">
        <v>62</v>
      </c>
      <c r="E172" s="8">
        <v>26</v>
      </c>
      <c r="F172" s="8">
        <v>8</v>
      </c>
      <c r="G172" s="8">
        <v>9</v>
      </c>
      <c r="H172" s="8">
        <v>4</v>
      </c>
      <c r="I172" s="8">
        <v>6</v>
      </c>
      <c r="J172" s="8">
        <v>11</v>
      </c>
      <c r="K172" s="8">
        <v>10</v>
      </c>
      <c r="L172" s="8">
        <v>4</v>
      </c>
      <c r="M172" s="8">
        <v>38</v>
      </c>
      <c r="N172" s="8">
        <v>5</v>
      </c>
      <c r="O172" s="8">
        <v>3</v>
      </c>
      <c r="P172" s="8">
        <v>3</v>
      </c>
      <c r="Q172" s="8">
        <v>6</v>
      </c>
      <c r="R172" s="8">
        <v>2</v>
      </c>
      <c r="S172" s="9">
        <v>7</v>
      </c>
      <c r="T172" s="9">
        <v>5</v>
      </c>
      <c r="U172" s="9">
        <v>3</v>
      </c>
      <c r="V172" s="9">
        <v>5</v>
      </c>
      <c r="W172" s="9">
        <v>4</v>
      </c>
      <c r="X172" s="9">
        <v>4</v>
      </c>
      <c r="Y172" s="9">
        <v>4</v>
      </c>
      <c r="Z172" s="9">
        <v>4</v>
      </c>
      <c r="AA172" s="9">
        <v>6</v>
      </c>
      <c r="AB172" s="9">
        <v>5</v>
      </c>
      <c r="AC172" s="9">
        <v>3</v>
      </c>
      <c r="AD172" s="9">
        <v>4</v>
      </c>
      <c r="AE172" s="9">
        <v>28</v>
      </c>
      <c r="AF172" s="9">
        <v>46</v>
      </c>
      <c r="AG172" s="9">
        <v>51</v>
      </c>
      <c r="AH172" s="9">
        <v>54</v>
      </c>
      <c r="AI172" s="9">
        <v>42</v>
      </c>
      <c r="AJ172" s="9">
        <v>39</v>
      </c>
      <c r="AK172" s="9">
        <v>45</v>
      </c>
      <c r="AL172" s="9">
        <v>38</v>
      </c>
      <c r="AM172" s="9">
        <v>39</v>
      </c>
      <c r="AN172" s="9">
        <v>26</v>
      </c>
      <c r="AO172" s="1">
        <v>23</v>
      </c>
      <c r="AP172" s="27">
        <v>45</v>
      </c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spans="1:69" x14ac:dyDescent="0.25">
      <c r="A173" s="2" t="s">
        <v>6</v>
      </c>
      <c r="B173" s="5">
        <f t="shared" si="54"/>
        <v>14.578947368421053</v>
      </c>
      <c r="C173" s="5">
        <f t="shared" si="55"/>
        <v>13.970588235294118</v>
      </c>
      <c r="D173" s="4" t="s">
        <v>63</v>
      </c>
      <c r="E173" s="8">
        <v>43</v>
      </c>
      <c r="F173" s="8">
        <v>2</v>
      </c>
      <c r="G173" s="8">
        <v>5</v>
      </c>
      <c r="H173" s="8">
        <v>3</v>
      </c>
      <c r="I173" s="8">
        <v>3</v>
      </c>
      <c r="J173" s="8">
        <v>3</v>
      </c>
      <c r="K173" s="8">
        <v>3</v>
      </c>
      <c r="L173" s="8">
        <v>4</v>
      </c>
      <c r="M173" s="8">
        <v>15</v>
      </c>
      <c r="N173" s="8">
        <v>20</v>
      </c>
      <c r="O173" s="8">
        <v>3</v>
      </c>
      <c r="P173" s="8">
        <v>2</v>
      </c>
      <c r="Q173" s="8">
        <v>3</v>
      </c>
      <c r="R173" s="8">
        <v>4</v>
      </c>
      <c r="S173" s="9">
        <v>3</v>
      </c>
      <c r="T173" s="9">
        <v>4</v>
      </c>
      <c r="U173" s="9">
        <v>4</v>
      </c>
      <c r="V173" s="9">
        <v>3</v>
      </c>
      <c r="W173" s="9">
        <v>5</v>
      </c>
      <c r="X173" s="9">
        <v>3</v>
      </c>
      <c r="Y173" s="9">
        <v>5</v>
      </c>
      <c r="Z173" s="9">
        <v>9</v>
      </c>
      <c r="AA173" s="9">
        <v>2</v>
      </c>
      <c r="AB173" s="9">
        <v>2</v>
      </c>
      <c r="AC173" s="9">
        <v>3</v>
      </c>
      <c r="AD173" s="9">
        <v>4</v>
      </c>
      <c r="AE173" s="9">
        <v>62</v>
      </c>
      <c r="AF173" s="9">
        <v>33</v>
      </c>
      <c r="AG173" s="9">
        <v>36</v>
      </c>
      <c r="AH173" s="9">
        <v>55</v>
      </c>
      <c r="AI173" s="9">
        <v>47</v>
      </c>
      <c r="AJ173" s="9">
        <v>9</v>
      </c>
      <c r="AK173" s="9">
        <v>45</v>
      </c>
      <c r="AL173" s="9">
        <v>24</v>
      </c>
      <c r="AM173" s="9">
        <v>47</v>
      </c>
      <c r="AN173" s="9">
        <v>7</v>
      </c>
      <c r="AO173" s="1">
        <v>8</v>
      </c>
      <c r="AP173" s="27">
        <v>21</v>
      </c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spans="1:69" x14ac:dyDescent="0.25">
      <c r="A174" s="2" t="s">
        <v>7</v>
      </c>
      <c r="B174" s="5">
        <f t="shared" si="54"/>
        <v>15.657894736842104</v>
      </c>
      <c r="C174" s="5">
        <f t="shared" si="55"/>
        <v>16.323529411764707</v>
      </c>
      <c r="D174" s="4" t="s">
        <v>57</v>
      </c>
      <c r="E174" s="8">
        <v>3</v>
      </c>
      <c r="F174" s="8">
        <v>6</v>
      </c>
      <c r="G174" s="8">
        <v>9</v>
      </c>
      <c r="H174" s="8">
        <v>3</v>
      </c>
      <c r="I174" s="8">
        <v>7</v>
      </c>
      <c r="J174" s="8">
        <v>3</v>
      </c>
      <c r="K174" s="8">
        <v>5</v>
      </c>
      <c r="L174" s="8">
        <v>11</v>
      </c>
      <c r="M174" s="8">
        <v>2</v>
      </c>
      <c r="N174" s="8">
        <v>22</v>
      </c>
      <c r="O174" s="8">
        <v>2</v>
      </c>
      <c r="P174" s="8">
        <v>2</v>
      </c>
      <c r="Q174" s="8">
        <v>6</v>
      </c>
      <c r="R174" s="8">
        <v>9</v>
      </c>
      <c r="S174" s="9">
        <v>4</v>
      </c>
      <c r="T174" s="9">
        <v>3</v>
      </c>
      <c r="U174" s="9">
        <v>3</v>
      </c>
      <c r="V174" s="9">
        <v>3</v>
      </c>
      <c r="W174" s="9">
        <v>9</v>
      </c>
      <c r="X174" s="9">
        <v>4</v>
      </c>
      <c r="Y174" s="9">
        <v>2</v>
      </c>
      <c r="Z174" s="9">
        <v>4</v>
      </c>
      <c r="AA174" s="9">
        <v>2</v>
      </c>
      <c r="AB174" s="9">
        <v>3</v>
      </c>
      <c r="AC174" s="9">
        <v>5</v>
      </c>
      <c r="AD174" s="9">
        <v>6</v>
      </c>
      <c r="AE174" s="9">
        <v>48</v>
      </c>
      <c r="AF174" s="9">
        <v>48</v>
      </c>
      <c r="AG174" s="9">
        <v>45</v>
      </c>
      <c r="AH174" s="9">
        <v>41</v>
      </c>
      <c r="AI174" s="9">
        <v>48</v>
      </c>
      <c r="AJ174" s="9">
        <v>50</v>
      </c>
      <c r="AK174" s="9">
        <v>61</v>
      </c>
      <c r="AL174" s="9">
        <v>37</v>
      </c>
      <c r="AM174" s="9">
        <v>42</v>
      </c>
      <c r="AN174" s="9">
        <v>7</v>
      </c>
      <c r="AO174" s="1">
        <v>12</v>
      </c>
      <c r="AP174" s="27">
        <v>18</v>
      </c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spans="1:69" x14ac:dyDescent="0.25">
      <c r="A175" s="2" t="s">
        <v>8</v>
      </c>
      <c r="B175" s="5">
        <f t="shared" si="54"/>
        <v>15.921052631578947</v>
      </c>
      <c r="C175" s="5">
        <f t="shared" si="55"/>
        <v>16.411764705882351</v>
      </c>
      <c r="D175" s="4" t="s">
        <v>57</v>
      </c>
      <c r="E175" s="8">
        <v>4</v>
      </c>
      <c r="F175" s="8">
        <v>2</v>
      </c>
      <c r="G175" s="8">
        <v>10</v>
      </c>
      <c r="H175" s="8">
        <v>8</v>
      </c>
      <c r="I175" s="8">
        <v>9</v>
      </c>
      <c r="J175" s="8">
        <v>12</v>
      </c>
      <c r="K175" s="8">
        <v>7</v>
      </c>
      <c r="L175" s="8">
        <v>13</v>
      </c>
      <c r="M175" s="8">
        <v>3</v>
      </c>
      <c r="N175" s="8">
        <v>7</v>
      </c>
      <c r="O175" s="8">
        <v>6</v>
      </c>
      <c r="P175" s="8">
        <v>5</v>
      </c>
      <c r="Q175" s="8">
        <v>7</v>
      </c>
      <c r="R175" s="8">
        <v>5</v>
      </c>
      <c r="S175" s="9">
        <v>3</v>
      </c>
      <c r="T175" s="9">
        <v>3</v>
      </c>
      <c r="U175" s="9">
        <v>5</v>
      </c>
      <c r="V175" s="9">
        <v>7</v>
      </c>
      <c r="W175" s="9">
        <v>3</v>
      </c>
      <c r="X175" s="9">
        <v>10</v>
      </c>
      <c r="Y175" s="9">
        <v>6</v>
      </c>
      <c r="Z175" s="9">
        <v>7</v>
      </c>
      <c r="AA175" s="9">
        <v>6</v>
      </c>
      <c r="AB175" s="9">
        <v>7</v>
      </c>
      <c r="AC175" s="9">
        <v>5</v>
      </c>
      <c r="AD175" s="9">
        <v>8</v>
      </c>
      <c r="AE175" s="9">
        <v>53</v>
      </c>
      <c r="AF175" s="9">
        <v>49</v>
      </c>
      <c r="AG175" s="9">
        <v>50</v>
      </c>
      <c r="AH175" s="9">
        <v>27</v>
      </c>
      <c r="AI175" s="9">
        <v>38</v>
      </c>
      <c r="AJ175" s="9">
        <v>27</v>
      </c>
      <c r="AK175" s="9">
        <v>47</v>
      </c>
      <c r="AL175" s="9">
        <v>43</v>
      </c>
      <c r="AM175" s="9">
        <v>60</v>
      </c>
      <c r="AN175" s="9">
        <v>19</v>
      </c>
      <c r="AO175" s="1">
        <v>13</v>
      </c>
      <c r="AP175" s="26">
        <v>11</v>
      </c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x14ac:dyDescent="0.25">
      <c r="A176" s="2" t="s">
        <v>9</v>
      </c>
      <c r="B176" s="5">
        <f t="shared" si="54"/>
        <v>26.131578947368421</v>
      </c>
      <c r="C176" s="5">
        <f t="shared" si="55"/>
        <v>21.088235294117649</v>
      </c>
      <c r="D176" s="4" t="s">
        <v>141</v>
      </c>
      <c r="E176" s="8">
        <v>9</v>
      </c>
      <c r="F176" s="8">
        <v>11</v>
      </c>
      <c r="G176" s="8">
        <v>5</v>
      </c>
      <c r="H176" s="8">
        <v>9</v>
      </c>
      <c r="I176" s="8">
        <v>9</v>
      </c>
      <c r="J176" s="8">
        <v>11</v>
      </c>
      <c r="K176" s="8">
        <v>4</v>
      </c>
      <c r="L176" s="8">
        <v>12</v>
      </c>
      <c r="M176" s="8">
        <v>12</v>
      </c>
      <c r="N176" s="8">
        <v>6</v>
      </c>
      <c r="O176" s="8">
        <v>7</v>
      </c>
      <c r="P176" s="8">
        <v>9</v>
      </c>
      <c r="Q176" s="8">
        <v>8</v>
      </c>
      <c r="R176" s="8">
        <v>18</v>
      </c>
      <c r="S176" s="9">
        <v>8</v>
      </c>
      <c r="T176" s="9">
        <v>11</v>
      </c>
      <c r="U176" s="9">
        <v>4</v>
      </c>
      <c r="V176" s="9">
        <v>9</v>
      </c>
      <c r="W176" s="9">
        <v>10</v>
      </c>
      <c r="X176" s="9">
        <v>9</v>
      </c>
      <c r="Y176" s="9">
        <v>4</v>
      </c>
      <c r="Z176" s="9">
        <v>7</v>
      </c>
      <c r="AA176" s="9">
        <v>7</v>
      </c>
      <c r="AB176" s="9">
        <v>11</v>
      </c>
      <c r="AC176" s="9">
        <v>9</v>
      </c>
      <c r="AD176" s="9">
        <v>9</v>
      </c>
      <c r="AE176" s="9">
        <v>47</v>
      </c>
      <c r="AF176" s="9">
        <v>54</v>
      </c>
      <c r="AG176" s="9">
        <v>38</v>
      </c>
      <c r="AH176" s="9">
        <v>48</v>
      </c>
      <c r="AI176" s="9">
        <v>25</v>
      </c>
      <c r="AJ176" s="9">
        <v>53</v>
      </c>
      <c r="AK176" s="9">
        <v>66</v>
      </c>
      <c r="AL176" s="9">
        <v>42</v>
      </c>
      <c r="AM176" s="9">
        <v>125</v>
      </c>
      <c r="AN176" s="9">
        <v>117</v>
      </c>
      <c r="AO176" s="1">
        <v>88</v>
      </c>
      <c r="AP176" s="26">
        <v>62</v>
      </c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x14ac:dyDescent="0.25">
      <c r="A177" s="2" t="s">
        <v>10</v>
      </c>
      <c r="B177" s="5">
        <f t="shared" si="54"/>
        <v>29.05263157894737</v>
      </c>
      <c r="C177" s="5">
        <f t="shared" si="55"/>
        <v>24.735294117647058</v>
      </c>
      <c r="D177" s="4" t="s">
        <v>142</v>
      </c>
      <c r="E177" s="8">
        <v>16</v>
      </c>
      <c r="F177" s="8">
        <v>16</v>
      </c>
      <c r="G177" s="8">
        <v>8</v>
      </c>
      <c r="H177" s="8">
        <v>18</v>
      </c>
      <c r="I177" s="8">
        <v>13</v>
      </c>
      <c r="J177" s="8">
        <v>20</v>
      </c>
      <c r="K177" s="8">
        <v>10</v>
      </c>
      <c r="L177" s="8">
        <v>29</v>
      </c>
      <c r="M177" s="8">
        <v>13</v>
      </c>
      <c r="N177" s="8">
        <v>16</v>
      </c>
      <c r="O177" s="8">
        <v>12</v>
      </c>
      <c r="P177" s="8">
        <v>11</v>
      </c>
      <c r="Q177" s="8">
        <v>10</v>
      </c>
      <c r="R177" s="8">
        <v>10</v>
      </c>
      <c r="S177" s="9">
        <v>17</v>
      </c>
      <c r="T177" s="9">
        <v>13</v>
      </c>
      <c r="U177" s="9">
        <v>26</v>
      </c>
      <c r="V177" s="9">
        <v>11</v>
      </c>
      <c r="W177" s="9">
        <v>26</v>
      </c>
      <c r="X177" s="9">
        <v>10</v>
      </c>
      <c r="Y177" s="9">
        <v>13</v>
      </c>
      <c r="Z177" s="9">
        <v>10</v>
      </c>
      <c r="AA177" s="9">
        <v>9</v>
      </c>
      <c r="AB177" s="9">
        <v>10</v>
      </c>
      <c r="AC177" s="9">
        <v>16</v>
      </c>
      <c r="AD177" s="9">
        <v>12</v>
      </c>
      <c r="AE177" s="9">
        <v>40</v>
      </c>
      <c r="AF177" s="9">
        <v>48</v>
      </c>
      <c r="AG177" s="9">
        <v>37</v>
      </c>
      <c r="AH177" s="9">
        <v>49</v>
      </c>
      <c r="AI177" s="9">
        <v>32</v>
      </c>
      <c r="AJ177" s="9">
        <v>41</v>
      </c>
      <c r="AK177" s="9">
        <v>130</v>
      </c>
      <c r="AL177" s="9">
        <v>39</v>
      </c>
      <c r="AM177" s="9">
        <v>66</v>
      </c>
      <c r="AN177" s="9">
        <v>50</v>
      </c>
      <c r="AO177" s="1">
        <v>120</v>
      </c>
      <c r="AP177" s="26">
        <v>77</v>
      </c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spans="1:69" ht="15.75" thickBot="1" x14ac:dyDescent="0.3">
      <c r="A178" s="2" t="s">
        <v>11</v>
      </c>
      <c r="B178" s="5">
        <f t="shared" si="54"/>
        <v>35.868421052631582</v>
      </c>
      <c r="C178" s="5">
        <f t="shared" si="55"/>
        <v>27.058823529411764</v>
      </c>
      <c r="D178" s="4" t="s">
        <v>163</v>
      </c>
      <c r="E178" s="8">
        <v>12</v>
      </c>
      <c r="F178" s="8">
        <v>28</v>
      </c>
      <c r="G178" s="8">
        <v>17</v>
      </c>
      <c r="H178" s="8">
        <v>18</v>
      </c>
      <c r="I178" s="8">
        <v>13</v>
      </c>
      <c r="J178" s="8">
        <v>25</v>
      </c>
      <c r="K178" s="8">
        <v>18</v>
      </c>
      <c r="L178" s="8">
        <v>18</v>
      </c>
      <c r="M178" s="8">
        <v>13</v>
      </c>
      <c r="N178" s="8">
        <v>18</v>
      </c>
      <c r="O178" s="8">
        <v>13</v>
      </c>
      <c r="P178" s="8">
        <v>17</v>
      </c>
      <c r="Q178" s="8">
        <v>14</v>
      </c>
      <c r="R178" s="8">
        <v>8</v>
      </c>
      <c r="S178" s="9">
        <v>18</v>
      </c>
      <c r="T178" s="9">
        <v>16</v>
      </c>
      <c r="U178" s="9">
        <v>17</v>
      </c>
      <c r="V178" s="9">
        <v>15</v>
      </c>
      <c r="W178" s="9">
        <v>11</v>
      </c>
      <c r="X178" s="9">
        <v>11</v>
      </c>
      <c r="Y178" s="9">
        <v>15</v>
      </c>
      <c r="Z178" s="9">
        <v>16</v>
      </c>
      <c r="AA178" s="9">
        <v>14</v>
      </c>
      <c r="AB178" s="9">
        <v>14</v>
      </c>
      <c r="AC178" s="9">
        <v>7</v>
      </c>
      <c r="AD178" s="9">
        <v>16</v>
      </c>
      <c r="AE178" s="9">
        <v>51</v>
      </c>
      <c r="AF178" s="9">
        <v>54</v>
      </c>
      <c r="AG178" s="9">
        <v>56</v>
      </c>
      <c r="AH178" s="9">
        <v>49</v>
      </c>
      <c r="AI178" s="9">
        <v>52</v>
      </c>
      <c r="AJ178" s="9">
        <v>30</v>
      </c>
      <c r="AK178" s="9">
        <v>68</v>
      </c>
      <c r="AL178" s="9">
        <v>86</v>
      </c>
      <c r="AM178" s="9">
        <v>84</v>
      </c>
      <c r="AN178" s="9">
        <v>116</v>
      </c>
      <c r="AO178" s="1">
        <v>179</v>
      </c>
      <c r="AP178" s="26">
        <v>136</v>
      </c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s="32" customFormat="1" ht="15.75" thickBot="1" x14ac:dyDescent="0.3">
      <c r="A179" s="29" t="s">
        <v>12</v>
      </c>
      <c r="B179" s="39">
        <f t="shared" si="54"/>
        <v>23.87719298245614</v>
      </c>
      <c r="C179" s="39">
        <f t="shared" si="55"/>
        <v>20.583333333333339</v>
      </c>
      <c r="D179" s="31" t="s">
        <v>61</v>
      </c>
      <c r="E179" s="39">
        <f>AVERAGE(E167:E178)</f>
        <v>33.583333333333336</v>
      </c>
      <c r="F179" s="39">
        <f t="shared" ref="F179:AN179" si="56">AVERAGE(F167:F178)</f>
        <v>11.25</v>
      </c>
      <c r="G179" s="39">
        <f t="shared" si="56"/>
        <v>11.916666666666666</v>
      </c>
      <c r="H179" s="39">
        <f t="shared" si="56"/>
        <v>8.9166666666666661</v>
      </c>
      <c r="I179" s="39">
        <f t="shared" si="56"/>
        <v>8.9166666666666661</v>
      </c>
      <c r="J179" s="39">
        <f t="shared" si="56"/>
        <v>11.333333333333334</v>
      </c>
      <c r="K179" s="39">
        <f t="shared" si="56"/>
        <v>10.583333333333334</v>
      </c>
      <c r="L179" s="39">
        <f t="shared" si="56"/>
        <v>14.083333333333334</v>
      </c>
      <c r="M179" s="39">
        <f t="shared" si="56"/>
        <v>14.583333333333334</v>
      </c>
      <c r="N179" s="39">
        <f t="shared" si="56"/>
        <v>15.5</v>
      </c>
      <c r="O179" s="39">
        <f t="shared" si="56"/>
        <v>7.666666666666667</v>
      </c>
      <c r="P179" s="39">
        <f t="shared" si="56"/>
        <v>8.1666666666666661</v>
      </c>
      <c r="Q179" s="39">
        <f t="shared" si="56"/>
        <v>8.9166666666666661</v>
      </c>
      <c r="R179" s="39">
        <f t="shared" si="56"/>
        <v>9.8333333333333339</v>
      </c>
      <c r="S179" s="39">
        <f t="shared" si="56"/>
        <v>9.25</v>
      </c>
      <c r="T179" s="39">
        <f t="shared" si="56"/>
        <v>9.4166666666666661</v>
      </c>
      <c r="U179" s="39">
        <f t="shared" si="56"/>
        <v>10.583333333333334</v>
      </c>
      <c r="V179" s="39">
        <f t="shared" si="56"/>
        <v>9.25</v>
      </c>
      <c r="W179" s="39">
        <f t="shared" si="56"/>
        <v>9.75</v>
      </c>
      <c r="X179" s="39">
        <f t="shared" si="56"/>
        <v>7.583333333333333</v>
      </c>
      <c r="Y179" s="39">
        <f t="shared" si="56"/>
        <v>8.6666666666666661</v>
      </c>
      <c r="Z179" s="39">
        <f t="shared" si="56"/>
        <v>7.916666666666667</v>
      </c>
      <c r="AA179" s="39">
        <f t="shared" si="56"/>
        <v>8.3333333333333339</v>
      </c>
      <c r="AB179" s="39">
        <f t="shared" si="56"/>
        <v>7.833333333333333</v>
      </c>
      <c r="AC179" s="39">
        <f t="shared" si="56"/>
        <v>7.75</v>
      </c>
      <c r="AD179" s="39">
        <f t="shared" si="56"/>
        <v>8.6666666666666661</v>
      </c>
      <c r="AE179" s="39">
        <f t="shared" si="56"/>
        <v>45.083333333333336</v>
      </c>
      <c r="AF179" s="39">
        <f t="shared" si="56"/>
        <v>45.583333333333336</v>
      </c>
      <c r="AG179" s="39">
        <f t="shared" si="56"/>
        <v>43.666666666666664</v>
      </c>
      <c r="AH179" s="39">
        <f t="shared" si="56"/>
        <v>46.416666666666664</v>
      </c>
      <c r="AI179" s="39">
        <f t="shared" si="56"/>
        <v>42.25</v>
      </c>
      <c r="AJ179" s="39">
        <f t="shared" si="56"/>
        <v>52.5</v>
      </c>
      <c r="AK179" s="39">
        <f t="shared" si="56"/>
        <v>55.75</v>
      </c>
      <c r="AL179" s="39">
        <f t="shared" si="56"/>
        <v>54.333333333333336</v>
      </c>
      <c r="AM179" s="39">
        <f t="shared" si="56"/>
        <v>67.583333333333329</v>
      </c>
      <c r="AN179" s="39">
        <f t="shared" si="56"/>
        <v>52.166666666666664</v>
      </c>
      <c r="AO179" s="39">
        <f>AVERAGE(AO167:AO178)</f>
        <v>59.416666666666664</v>
      </c>
      <c r="AP179" s="60">
        <f>AVERAGE(AP167:AP178)</f>
        <v>62.333333333333336</v>
      </c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</row>
    <row r="180" spans="1:69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s="32" customFormat="1" ht="30" customHeight="1" thickBot="1" x14ac:dyDescent="0.3">
      <c r="A181" s="61" t="s">
        <v>45</v>
      </c>
      <c r="B181" s="62" t="s">
        <v>187</v>
      </c>
      <c r="C181" s="63" t="s">
        <v>13</v>
      </c>
      <c r="D181" s="64" t="s">
        <v>17</v>
      </c>
      <c r="E181" s="57">
        <v>1961</v>
      </c>
      <c r="F181" s="57">
        <v>1962</v>
      </c>
      <c r="G181" s="57">
        <v>1963</v>
      </c>
      <c r="H181" s="57">
        <v>1964</v>
      </c>
      <c r="I181" s="57">
        <v>1965</v>
      </c>
      <c r="J181" s="57">
        <v>1966</v>
      </c>
      <c r="K181" s="57">
        <v>1967</v>
      </c>
      <c r="L181" s="57">
        <v>1968</v>
      </c>
      <c r="M181" s="57">
        <v>1969</v>
      </c>
      <c r="N181" s="57">
        <v>1970</v>
      </c>
      <c r="O181" s="57">
        <v>1971</v>
      </c>
      <c r="P181" s="57">
        <v>1972</v>
      </c>
      <c r="Q181" s="57">
        <v>1973</v>
      </c>
      <c r="R181" s="57">
        <v>1974</v>
      </c>
      <c r="S181" s="57">
        <v>1975</v>
      </c>
      <c r="T181" s="57">
        <v>1976</v>
      </c>
      <c r="U181" s="57">
        <v>1977</v>
      </c>
      <c r="V181" s="57">
        <v>1978</v>
      </c>
      <c r="W181" s="57">
        <v>1979</v>
      </c>
      <c r="X181" s="57">
        <v>1980</v>
      </c>
      <c r="Y181" s="57">
        <v>1981</v>
      </c>
      <c r="Z181" s="57">
        <v>1982</v>
      </c>
      <c r="AA181" s="57">
        <v>1983</v>
      </c>
      <c r="AB181" s="57">
        <v>1984</v>
      </c>
      <c r="AC181" s="57">
        <v>1985</v>
      </c>
      <c r="AD181" s="57">
        <v>1986</v>
      </c>
      <c r="AE181" s="57">
        <v>1987</v>
      </c>
      <c r="AF181" s="57">
        <v>1988</v>
      </c>
      <c r="AG181" s="57">
        <v>1989</v>
      </c>
      <c r="AH181" s="57">
        <v>1990</v>
      </c>
      <c r="AI181" s="57">
        <v>1991</v>
      </c>
      <c r="AJ181" s="57">
        <v>1992</v>
      </c>
      <c r="AK181" s="57">
        <v>1993</v>
      </c>
      <c r="AL181" s="57">
        <v>1994</v>
      </c>
      <c r="AM181" s="57">
        <v>1995</v>
      </c>
      <c r="AN181" s="57">
        <v>1996</v>
      </c>
      <c r="AO181" s="57">
        <v>1997</v>
      </c>
      <c r="AP181" s="57">
        <v>1998</v>
      </c>
      <c r="AQ181" s="57">
        <v>1999</v>
      </c>
      <c r="AR181" s="57">
        <v>2000</v>
      </c>
      <c r="AS181" s="57">
        <v>2001</v>
      </c>
      <c r="AT181" s="57">
        <v>2002</v>
      </c>
      <c r="AU181" s="57">
        <v>2003</v>
      </c>
      <c r="AV181" s="57">
        <v>2004</v>
      </c>
      <c r="AW181" s="57">
        <v>2005</v>
      </c>
      <c r="AX181" s="57">
        <v>2006</v>
      </c>
      <c r="AY181" s="57">
        <v>2007</v>
      </c>
      <c r="AZ181" s="57">
        <v>2008</v>
      </c>
      <c r="BA181" s="57">
        <v>2009</v>
      </c>
      <c r="BB181" s="57">
        <v>2010</v>
      </c>
      <c r="BC181" s="57">
        <v>2011</v>
      </c>
      <c r="BD181" s="57">
        <v>2012</v>
      </c>
      <c r="BE181" s="57">
        <v>2013</v>
      </c>
      <c r="BF181" s="57">
        <v>2014</v>
      </c>
      <c r="BG181" s="57">
        <v>2015</v>
      </c>
      <c r="BH181" s="29">
        <v>2016</v>
      </c>
      <c r="BI181" s="29">
        <v>2017</v>
      </c>
      <c r="BJ181" s="29">
        <v>2018</v>
      </c>
      <c r="BK181" s="29">
        <v>2019</v>
      </c>
      <c r="BL181" s="29"/>
      <c r="BM181" s="29"/>
      <c r="BN181" s="29"/>
      <c r="BO181" s="29"/>
      <c r="BP181" s="29"/>
      <c r="BQ181" s="29"/>
    </row>
    <row r="182" spans="1:69" x14ac:dyDescent="0.25">
      <c r="A182" s="10" t="s">
        <v>0</v>
      </c>
      <c r="B182" s="10">
        <f>AVERAGE(E182:BJ182)</f>
        <v>17.103448275862068</v>
      </c>
      <c r="C182" s="10">
        <f>AVERAGE(Y182:BB182)</f>
        <v>19</v>
      </c>
      <c r="D182" s="14" t="s">
        <v>59</v>
      </c>
      <c r="E182" s="8">
        <v>14</v>
      </c>
      <c r="F182" s="79">
        <v>9</v>
      </c>
      <c r="G182" s="8">
        <v>8</v>
      </c>
      <c r="H182" s="8">
        <v>9</v>
      </c>
      <c r="I182" s="8">
        <v>14</v>
      </c>
      <c r="J182" s="79">
        <v>4</v>
      </c>
      <c r="K182" s="79">
        <v>9</v>
      </c>
      <c r="L182" s="8">
        <v>10</v>
      </c>
      <c r="M182" s="8">
        <v>7</v>
      </c>
      <c r="N182" s="8">
        <v>6</v>
      </c>
      <c r="O182" s="8">
        <v>7</v>
      </c>
      <c r="P182" s="79">
        <v>9</v>
      </c>
      <c r="Q182" s="8">
        <v>22</v>
      </c>
      <c r="R182" s="8">
        <v>20</v>
      </c>
      <c r="S182" s="8">
        <v>20</v>
      </c>
      <c r="T182" s="79">
        <v>15</v>
      </c>
      <c r="U182" s="8">
        <v>20</v>
      </c>
      <c r="V182" s="8">
        <v>20</v>
      </c>
      <c r="W182" s="8">
        <v>20</v>
      </c>
      <c r="X182" s="79">
        <v>17</v>
      </c>
      <c r="Y182" s="8">
        <v>20</v>
      </c>
      <c r="Z182" s="79">
        <v>18</v>
      </c>
      <c r="AA182" s="79">
        <v>13</v>
      </c>
      <c r="AB182" s="8">
        <v>30</v>
      </c>
      <c r="AC182" s="8">
        <v>17</v>
      </c>
      <c r="AD182" s="8">
        <v>22</v>
      </c>
      <c r="AE182" s="79">
        <v>17</v>
      </c>
      <c r="AF182" s="8">
        <v>23</v>
      </c>
      <c r="AG182" s="8">
        <v>18</v>
      </c>
      <c r="AH182" s="8">
        <v>22</v>
      </c>
      <c r="AI182" s="8">
        <v>18</v>
      </c>
      <c r="AJ182" s="79">
        <v>13</v>
      </c>
      <c r="AK182" s="79">
        <v>18</v>
      </c>
      <c r="AL182" s="8">
        <v>24</v>
      </c>
      <c r="AM182" s="8">
        <v>21</v>
      </c>
      <c r="AN182" s="8">
        <v>17</v>
      </c>
      <c r="AO182" s="8">
        <v>18</v>
      </c>
      <c r="AP182" s="8">
        <v>21</v>
      </c>
      <c r="AQ182" s="8">
        <v>20</v>
      </c>
      <c r="AR182" s="79">
        <v>10</v>
      </c>
      <c r="AS182" s="8">
        <v>18</v>
      </c>
      <c r="AT182" s="79">
        <v>17</v>
      </c>
      <c r="AU182" s="8">
        <v>22</v>
      </c>
      <c r="AV182" s="8">
        <v>21</v>
      </c>
      <c r="AW182" s="79">
        <v>15</v>
      </c>
      <c r="AX182" s="8">
        <v>21</v>
      </c>
      <c r="AY182" s="79">
        <v>16</v>
      </c>
      <c r="AZ182" s="79">
        <v>16</v>
      </c>
      <c r="BA182" s="8">
        <v>26</v>
      </c>
      <c r="BB182" s="79">
        <v>18</v>
      </c>
      <c r="BC182" s="79">
        <v>16</v>
      </c>
      <c r="BD182" s="79">
        <v>19</v>
      </c>
      <c r="BE182" s="8">
        <v>22</v>
      </c>
      <c r="BF182" s="8">
        <v>24</v>
      </c>
      <c r="BG182" s="8">
        <v>27</v>
      </c>
      <c r="BH182" s="1">
        <v>18</v>
      </c>
      <c r="BI182" s="54">
        <v>15</v>
      </c>
      <c r="BJ182" s="1">
        <v>21</v>
      </c>
      <c r="BK182" s="1">
        <v>16</v>
      </c>
      <c r="BL182" s="1"/>
      <c r="BM182" s="1"/>
      <c r="BN182" s="1"/>
      <c r="BO182" s="1"/>
      <c r="BP182" s="1"/>
      <c r="BQ182" s="1"/>
    </row>
    <row r="183" spans="1:69" x14ac:dyDescent="0.25">
      <c r="A183" s="10" t="s">
        <v>1</v>
      </c>
      <c r="B183" s="10">
        <f t="shared" ref="B183:B194" si="57">AVERAGE(E183:BJ183)</f>
        <v>20.362068965517242</v>
      </c>
      <c r="C183" s="10">
        <f t="shared" ref="C183:C194" si="58">AVERAGE(Y183:BB183)</f>
        <v>22.1</v>
      </c>
      <c r="D183" s="14" t="s">
        <v>59</v>
      </c>
      <c r="E183" s="8">
        <v>9</v>
      </c>
      <c r="F183" s="8">
        <v>11</v>
      </c>
      <c r="G183" s="8">
        <v>19</v>
      </c>
      <c r="H183" s="79">
        <v>7</v>
      </c>
      <c r="I183" s="79">
        <v>6</v>
      </c>
      <c r="J183" s="8">
        <v>7</v>
      </c>
      <c r="K183" s="8">
        <v>17</v>
      </c>
      <c r="L183" s="8">
        <v>12</v>
      </c>
      <c r="M183" s="8">
        <v>5</v>
      </c>
      <c r="N183" s="8">
        <v>7</v>
      </c>
      <c r="O183" s="8">
        <v>9</v>
      </c>
      <c r="P183" s="8">
        <v>12</v>
      </c>
      <c r="Q183" s="8">
        <v>36</v>
      </c>
      <c r="R183" s="8">
        <v>33</v>
      </c>
      <c r="S183" s="8">
        <v>21</v>
      </c>
      <c r="T183" s="8">
        <v>26</v>
      </c>
      <c r="U183" s="8">
        <v>23</v>
      </c>
      <c r="V183" s="8">
        <v>15</v>
      </c>
      <c r="W183" s="8">
        <v>20</v>
      </c>
      <c r="X183" s="8">
        <v>20</v>
      </c>
      <c r="Y183" s="8">
        <v>21</v>
      </c>
      <c r="Z183" s="8">
        <v>26</v>
      </c>
      <c r="AA183" s="8">
        <v>19</v>
      </c>
      <c r="AB183" s="8">
        <v>24</v>
      </c>
      <c r="AC183" s="8">
        <v>15</v>
      </c>
      <c r="AD183" s="8">
        <v>19</v>
      </c>
      <c r="AE183" s="8">
        <v>21</v>
      </c>
      <c r="AF183" s="8">
        <v>25</v>
      </c>
      <c r="AG183" s="8">
        <v>26</v>
      </c>
      <c r="AH183" s="79">
        <v>20</v>
      </c>
      <c r="AI183" s="8">
        <v>26</v>
      </c>
      <c r="AJ183" s="8">
        <v>22</v>
      </c>
      <c r="AK183" s="8">
        <v>22</v>
      </c>
      <c r="AL183" s="8">
        <v>23</v>
      </c>
      <c r="AM183" s="8">
        <v>28</v>
      </c>
      <c r="AN183" s="8">
        <v>23</v>
      </c>
      <c r="AO183" s="8">
        <v>23</v>
      </c>
      <c r="AP183" s="8">
        <v>15</v>
      </c>
      <c r="AQ183" s="8">
        <v>28</v>
      </c>
      <c r="AR183" s="8">
        <v>19</v>
      </c>
      <c r="AS183" s="8">
        <v>16</v>
      </c>
      <c r="AT183" s="8">
        <v>24</v>
      </c>
      <c r="AU183" s="8">
        <v>27</v>
      </c>
      <c r="AV183" s="79">
        <v>17</v>
      </c>
      <c r="AW183" s="8">
        <v>20</v>
      </c>
      <c r="AX183" s="8">
        <v>25</v>
      </c>
      <c r="AY183" s="8">
        <v>24</v>
      </c>
      <c r="AZ183" s="8">
        <v>22</v>
      </c>
      <c r="BA183" s="8">
        <v>23</v>
      </c>
      <c r="BB183" s="8">
        <v>20</v>
      </c>
      <c r="BC183" s="8">
        <v>22</v>
      </c>
      <c r="BD183" s="8">
        <v>29</v>
      </c>
      <c r="BE183" s="8">
        <v>23</v>
      </c>
      <c r="BF183" s="8">
        <v>28</v>
      </c>
      <c r="BG183" s="8">
        <v>32</v>
      </c>
      <c r="BH183" s="1">
        <v>30</v>
      </c>
      <c r="BI183" s="1">
        <v>19</v>
      </c>
      <c r="BJ183" s="1">
        <v>20</v>
      </c>
      <c r="BK183" s="1">
        <v>15</v>
      </c>
      <c r="BL183" s="1"/>
      <c r="BM183" s="1"/>
      <c r="BN183" s="1"/>
      <c r="BO183" s="1"/>
      <c r="BP183" s="1"/>
      <c r="BQ183" s="1"/>
    </row>
    <row r="184" spans="1:69" x14ac:dyDescent="0.25">
      <c r="A184" s="10" t="s">
        <v>2</v>
      </c>
      <c r="B184" s="10">
        <f t="shared" si="57"/>
        <v>23.120689655172413</v>
      </c>
      <c r="C184" s="10">
        <f t="shared" si="58"/>
        <v>24.966666666666665</v>
      </c>
      <c r="D184" s="14" t="s">
        <v>59</v>
      </c>
      <c r="E184" s="8">
        <v>9</v>
      </c>
      <c r="F184" s="8">
        <v>12</v>
      </c>
      <c r="G184" s="8">
        <v>16</v>
      </c>
      <c r="H184" s="8">
        <v>16</v>
      </c>
      <c r="I184" s="8">
        <v>15</v>
      </c>
      <c r="J184" s="8">
        <v>12</v>
      </c>
      <c r="K184" s="8">
        <v>21</v>
      </c>
      <c r="L184" s="8">
        <v>15</v>
      </c>
      <c r="M184" s="8">
        <v>4</v>
      </c>
      <c r="N184" s="8">
        <v>7</v>
      </c>
      <c r="O184" s="8">
        <v>13</v>
      </c>
      <c r="P184" s="8">
        <v>9</v>
      </c>
      <c r="Q184" s="8">
        <v>32</v>
      </c>
      <c r="R184" s="8">
        <v>35</v>
      </c>
      <c r="S184" s="8">
        <v>33</v>
      </c>
      <c r="T184" s="8">
        <v>32</v>
      </c>
      <c r="U184" s="8">
        <v>29</v>
      </c>
      <c r="V184" s="8">
        <v>34</v>
      </c>
      <c r="W184" s="8">
        <v>25</v>
      </c>
      <c r="X184" s="8">
        <v>21</v>
      </c>
      <c r="Y184" s="8">
        <v>20</v>
      </c>
      <c r="Z184" s="8">
        <v>31</v>
      </c>
      <c r="AA184" s="8">
        <v>26</v>
      </c>
      <c r="AB184" s="8">
        <v>24</v>
      </c>
      <c r="AC184" s="8">
        <v>28</v>
      </c>
      <c r="AD184" s="8">
        <v>30</v>
      </c>
      <c r="AE184" s="8">
        <v>19</v>
      </c>
      <c r="AF184" s="8">
        <v>27</v>
      </c>
      <c r="AG184" s="8">
        <v>30</v>
      </c>
      <c r="AH184" s="8">
        <v>21</v>
      </c>
      <c r="AI184" s="8">
        <v>26</v>
      </c>
      <c r="AJ184" s="8">
        <v>31</v>
      </c>
      <c r="AK184" s="8">
        <v>26</v>
      </c>
      <c r="AL184" s="8">
        <v>35</v>
      </c>
      <c r="AM184" s="8">
        <v>23</v>
      </c>
      <c r="AN184" s="8">
        <v>22</v>
      </c>
      <c r="AO184" s="8">
        <v>20</v>
      </c>
      <c r="AP184" s="8">
        <v>22</v>
      </c>
      <c r="AQ184" s="8">
        <v>22</v>
      </c>
      <c r="AR184" s="8">
        <v>20</v>
      </c>
      <c r="AS184" s="8">
        <v>26</v>
      </c>
      <c r="AT184" s="8">
        <v>20</v>
      </c>
      <c r="AU184" s="79">
        <v>19</v>
      </c>
      <c r="AV184" s="8">
        <v>28</v>
      </c>
      <c r="AW184" s="8">
        <v>19</v>
      </c>
      <c r="AX184" s="8">
        <v>23</v>
      </c>
      <c r="AY184" s="8">
        <v>30</v>
      </c>
      <c r="AZ184" s="8">
        <v>31</v>
      </c>
      <c r="BA184" s="8">
        <v>25</v>
      </c>
      <c r="BB184" s="8">
        <v>25</v>
      </c>
      <c r="BC184" s="8">
        <v>23</v>
      </c>
      <c r="BD184" s="8">
        <v>29</v>
      </c>
      <c r="BE184" s="79">
        <v>17</v>
      </c>
      <c r="BF184" s="8">
        <v>31</v>
      </c>
      <c r="BG184" s="8">
        <v>30</v>
      </c>
      <c r="BH184" s="1">
        <v>25</v>
      </c>
      <c r="BI184" s="1">
        <v>21</v>
      </c>
      <c r="BJ184" s="1">
        <v>26</v>
      </c>
      <c r="BK184" s="1">
        <v>22</v>
      </c>
      <c r="BL184" s="1"/>
      <c r="BM184" s="1"/>
      <c r="BN184" s="1"/>
      <c r="BO184" s="1"/>
      <c r="BP184" s="1"/>
      <c r="BQ184" s="1"/>
    </row>
    <row r="185" spans="1:69" x14ac:dyDescent="0.25">
      <c r="A185" s="10" t="s">
        <v>3</v>
      </c>
      <c r="B185" s="10">
        <f t="shared" si="57"/>
        <v>25.948275862068964</v>
      </c>
      <c r="C185" s="10">
        <f t="shared" si="58"/>
        <v>28.466666666666665</v>
      </c>
      <c r="D185" s="14" t="s">
        <v>59</v>
      </c>
      <c r="E185" s="8">
        <v>23</v>
      </c>
      <c r="F185" s="8">
        <v>20</v>
      </c>
      <c r="G185" s="8">
        <v>20</v>
      </c>
      <c r="H185" s="8">
        <v>21</v>
      </c>
      <c r="I185" s="8">
        <v>24</v>
      </c>
      <c r="J185" s="8">
        <v>23</v>
      </c>
      <c r="K185" s="8">
        <v>18</v>
      </c>
      <c r="L185" s="8">
        <v>21</v>
      </c>
      <c r="M185" s="8">
        <v>13</v>
      </c>
      <c r="N185" s="8">
        <v>15</v>
      </c>
      <c r="O185" s="8">
        <v>8</v>
      </c>
      <c r="P185" s="8">
        <v>16</v>
      </c>
      <c r="Q185" s="8">
        <v>27</v>
      </c>
      <c r="R185" s="8">
        <v>32</v>
      </c>
      <c r="S185" s="8">
        <v>30</v>
      </c>
      <c r="T185" s="8">
        <v>28</v>
      </c>
      <c r="U185" s="8">
        <v>30</v>
      </c>
      <c r="V185" s="8">
        <v>29</v>
      </c>
      <c r="W185" s="8">
        <v>34</v>
      </c>
      <c r="X185" s="8">
        <v>22</v>
      </c>
      <c r="Y185" s="8">
        <v>24</v>
      </c>
      <c r="Z185" s="79">
        <v>18</v>
      </c>
      <c r="AA185" s="8">
        <v>25</v>
      </c>
      <c r="AB185" s="8">
        <v>25</v>
      </c>
      <c r="AC185" s="8">
        <v>22</v>
      </c>
      <c r="AD185" s="8">
        <v>24</v>
      </c>
      <c r="AE185" s="8">
        <v>27</v>
      </c>
      <c r="AF185" s="8">
        <v>31</v>
      </c>
      <c r="AG185" s="8">
        <v>35</v>
      </c>
      <c r="AH185" s="8">
        <v>30</v>
      </c>
      <c r="AI185" s="8">
        <v>32</v>
      </c>
      <c r="AJ185" s="8">
        <v>35</v>
      </c>
      <c r="AK185" s="8">
        <v>35</v>
      </c>
      <c r="AL185" s="8">
        <v>31</v>
      </c>
      <c r="AM185" s="8">
        <v>27</v>
      </c>
      <c r="AN185" s="8">
        <v>26</v>
      </c>
      <c r="AO185" s="8">
        <v>25</v>
      </c>
      <c r="AP185" s="8">
        <v>35</v>
      </c>
      <c r="AQ185" s="8">
        <v>34</v>
      </c>
      <c r="AR185" s="8">
        <v>24</v>
      </c>
      <c r="AS185" s="8">
        <v>34</v>
      </c>
      <c r="AT185" s="8">
        <v>28</v>
      </c>
      <c r="AU185" s="8">
        <v>23</v>
      </c>
      <c r="AV185" s="8">
        <v>21</v>
      </c>
      <c r="AW185" s="8">
        <v>32</v>
      </c>
      <c r="AX185" s="8">
        <v>28</v>
      </c>
      <c r="AY185" s="8">
        <v>27</v>
      </c>
      <c r="AZ185" s="8">
        <v>31</v>
      </c>
      <c r="BA185" s="8">
        <v>38</v>
      </c>
      <c r="BB185" s="8">
        <v>27</v>
      </c>
      <c r="BC185" s="8">
        <v>24</v>
      </c>
      <c r="BD185" s="8">
        <v>28</v>
      </c>
      <c r="BE185" s="8">
        <v>27</v>
      </c>
      <c r="BF185" s="8">
        <v>26</v>
      </c>
      <c r="BG185" s="8">
        <v>27</v>
      </c>
      <c r="BH185" s="1">
        <v>24</v>
      </c>
      <c r="BI185" s="1">
        <v>18</v>
      </c>
      <c r="BJ185" s="1">
        <v>23</v>
      </c>
      <c r="BK185" s="1">
        <v>21</v>
      </c>
      <c r="BL185" s="1"/>
      <c r="BM185" s="1"/>
      <c r="BN185" s="1"/>
      <c r="BO185" s="1"/>
      <c r="BP185" s="1"/>
      <c r="BQ185" s="1"/>
    </row>
    <row r="186" spans="1:69" x14ac:dyDescent="0.25">
      <c r="A186" s="10" t="s">
        <v>4</v>
      </c>
      <c r="B186" s="10">
        <f t="shared" si="57"/>
        <v>28.172413793103448</v>
      </c>
      <c r="C186" s="10">
        <f t="shared" si="58"/>
        <v>29.866666666666667</v>
      </c>
      <c r="D186" s="14" t="s">
        <v>59</v>
      </c>
      <c r="E186" s="8">
        <v>17</v>
      </c>
      <c r="F186" s="8">
        <v>22</v>
      </c>
      <c r="G186" s="8">
        <v>21</v>
      </c>
      <c r="H186" s="8">
        <v>19</v>
      </c>
      <c r="I186" s="8">
        <v>19</v>
      </c>
      <c r="J186" s="8">
        <v>28</v>
      </c>
      <c r="K186" s="8">
        <v>24</v>
      </c>
      <c r="L186" s="8">
        <v>27</v>
      </c>
      <c r="M186" s="8">
        <v>14</v>
      </c>
      <c r="N186" s="8">
        <v>14</v>
      </c>
      <c r="O186" s="8">
        <v>17</v>
      </c>
      <c r="P186" s="8">
        <v>27</v>
      </c>
      <c r="Q186" s="8">
        <v>40</v>
      </c>
      <c r="R186" s="8">
        <v>23</v>
      </c>
      <c r="S186" s="8">
        <v>33</v>
      </c>
      <c r="T186" s="8">
        <v>36</v>
      </c>
      <c r="U186" s="8">
        <v>36</v>
      </c>
      <c r="V186" s="8">
        <v>32</v>
      </c>
      <c r="W186" s="8">
        <v>34</v>
      </c>
      <c r="X186" s="8">
        <v>32</v>
      </c>
      <c r="Y186" s="8">
        <v>30</v>
      </c>
      <c r="Z186" s="8">
        <v>35</v>
      </c>
      <c r="AA186" s="8">
        <v>31</v>
      </c>
      <c r="AB186" s="8">
        <v>30</v>
      </c>
      <c r="AC186" s="8">
        <v>22</v>
      </c>
      <c r="AD186" s="8">
        <v>33</v>
      </c>
      <c r="AE186" s="8">
        <v>25</v>
      </c>
      <c r="AF186" s="8">
        <v>26</v>
      </c>
      <c r="AG186" s="8">
        <v>24</v>
      </c>
      <c r="AH186" s="8">
        <v>29</v>
      </c>
      <c r="AI186" s="8">
        <v>35</v>
      </c>
      <c r="AJ186" s="8">
        <v>31</v>
      </c>
      <c r="AK186" s="8">
        <v>22</v>
      </c>
      <c r="AL186" s="8">
        <v>30</v>
      </c>
      <c r="AM186" s="81">
        <v>40</v>
      </c>
      <c r="AN186" s="8">
        <v>25</v>
      </c>
      <c r="AO186" s="8">
        <v>25</v>
      </c>
      <c r="AP186" s="8">
        <v>27</v>
      </c>
      <c r="AQ186" s="8">
        <v>31</v>
      </c>
      <c r="AR186" s="8">
        <v>25</v>
      </c>
      <c r="AS186" s="8">
        <v>26</v>
      </c>
      <c r="AT186" s="8">
        <v>38</v>
      </c>
      <c r="AU186" s="8">
        <v>35</v>
      </c>
      <c r="AV186" s="8">
        <v>29</v>
      </c>
      <c r="AW186" s="8">
        <v>33</v>
      </c>
      <c r="AX186" s="8">
        <v>31</v>
      </c>
      <c r="AY186" s="8">
        <v>30</v>
      </c>
      <c r="AZ186" s="8">
        <v>33</v>
      </c>
      <c r="BA186" s="8">
        <v>32</v>
      </c>
      <c r="BB186" s="8">
        <v>33</v>
      </c>
      <c r="BC186" s="8">
        <v>23</v>
      </c>
      <c r="BD186" s="8">
        <v>31</v>
      </c>
      <c r="BE186" s="8">
        <v>30</v>
      </c>
      <c r="BF186" s="8">
        <v>35</v>
      </c>
      <c r="BG186" s="8">
        <v>33</v>
      </c>
      <c r="BH186" s="1">
        <v>25</v>
      </c>
      <c r="BI186" s="1">
        <v>21</v>
      </c>
      <c r="BJ186" s="1">
        <v>25</v>
      </c>
      <c r="BK186" s="1">
        <v>28</v>
      </c>
      <c r="BL186" s="1"/>
      <c r="BM186" s="1"/>
      <c r="BN186" s="1"/>
      <c r="BO186" s="1"/>
      <c r="BP186" s="1"/>
      <c r="BQ186" s="1"/>
    </row>
    <row r="187" spans="1:69" x14ac:dyDescent="0.25">
      <c r="A187" s="10" t="s">
        <v>5</v>
      </c>
      <c r="B187" s="10">
        <f t="shared" si="57"/>
        <v>32.568965517241381</v>
      </c>
      <c r="C187" s="10">
        <f t="shared" si="58"/>
        <v>35.233333333333334</v>
      </c>
      <c r="D187" s="14" t="s">
        <v>59</v>
      </c>
      <c r="E187" s="8">
        <v>25</v>
      </c>
      <c r="F187" s="8">
        <v>24</v>
      </c>
      <c r="G187" s="8">
        <v>17</v>
      </c>
      <c r="H187" s="8">
        <v>20</v>
      </c>
      <c r="I187" s="8">
        <v>26</v>
      </c>
      <c r="J187" s="8">
        <v>26</v>
      </c>
      <c r="K187" s="8">
        <v>31</v>
      </c>
      <c r="L187" s="8">
        <v>27</v>
      </c>
      <c r="M187" s="8">
        <v>17</v>
      </c>
      <c r="N187" s="8">
        <v>13</v>
      </c>
      <c r="O187" s="80">
        <v>24</v>
      </c>
      <c r="P187" s="8">
        <v>29</v>
      </c>
      <c r="Q187" s="8">
        <v>42</v>
      </c>
      <c r="R187" s="8">
        <v>35</v>
      </c>
      <c r="S187" s="8">
        <v>34</v>
      </c>
      <c r="T187" s="81">
        <v>37</v>
      </c>
      <c r="U187" s="8">
        <v>30</v>
      </c>
      <c r="V187" s="8">
        <v>38</v>
      </c>
      <c r="W187" s="8">
        <v>34</v>
      </c>
      <c r="X187" s="8">
        <v>38</v>
      </c>
      <c r="Y187" s="8">
        <v>33</v>
      </c>
      <c r="Z187" s="8">
        <v>35</v>
      </c>
      <c r="AA187" s="8">
        <v>29</v>
      </c>
      <c r="AB187" s="80">
        <v>42</v>
      </c>
      <c r="AC187" s="8">
        <v>30</v>
      </c>
      <c r="AD187" s="8">
        <v>29</v>
      </c>
      <c r="AE187" s="8">
        <v>36</v>
      </c>
      <c r="AF187" s="8">
        <v>31</v>
      </c>
      <c r="AG187" s="8">
        <v>35</v>
      </c>
      <c r="AH187" s="8">
        <v>35</v>
      </c>
      <c r="AI187" s="8">
        <v>42</v>
      </c>
      <c r="AJ187" s="8">
        <v>31</v>
      </c>
      <c r="AK187" s="8">
        <v>37</v>
      </c>
      <c r="AL187" s="8">
        <v>39</v>
      </c>
      <c r="AM187" s="82">
        <v>40</v>
      </c>
      <c r="AN187" s="8">
        <v>38</v>
      </c>
      <c r="AO187" s="8">
        <v>29</v>
      </c>
      <c r="AP187" s="8">
        <v>35</v>
      </c>
      <c r="AQ187" s="80">
        <v>43</v>
      </c>
      <c r="AR187" s="8">
        <v>36</v>
      </c>
      <c r="AS187" s="8">
        <v>39</v>
      </c>
      <c r="AT187" s="8">
        <v>40</v>
      </c>
      <c r="AU187" s="8">
        <v>36</v>
      </c>
      <c r="AV187" s="8">
        <v>37</v>
      </c>
      <c r="AW187" s="8">
        <v>34</v>
      </c>
      <c r="AX187" s="8">
        <v>29</v>
      </c>
      <c r="AY187" s="8">
        <v>33</v>
      </c>
      <c r="AZ187" s="8">
        <v>40</v>
      </c>
      <c r="BA187" s="8">
        <v>28</v>
      </c>
      <c r="BB187" s="8">
        <v>36</v>
      </c>
      <c r="BC187" s="8">
        <v>37</v>
      </c>
      <c r="BD187" s="8">
        <v>38</v>
      </c>
      <c r="BE187" s="80">
        <v>38</v>
      </c>
      <c r="BF187" s="8">
        <v>32</v>
      </c>
      <c r="BG187" s="8">
        <v>30</v>
      </c>
      <c r="BH187" s="1">
        <v>36</v>
      </c>
      <c r="BI187" s="1">
        <v>27</v>
      </c>
      <c r="BJ187" s="1">
        <v>27</v>
      </c>
      <c r="BK187" s="1">
        <v>30</v>
      </c>
      <c r="BL187" s="1"/>
      <c r="BM187" s="1"/>
      <c r="BN187" s="1"/>
      <c r="BO187" s="1"/>
      <c r="BP187" s="1"/>
      <c r="BQ187" s="1"/>
    </row>
    <row r="188" spans="1:69" x14ac:dyDescent="0.25">
      <c r="A188" s="10" t="s">
        <v>6</v>
      </c>
      <c r="B188" s="10">
        <f t="shared" si="57"/>
        <v>38.561403508771932</v>
      </c>
      <c r="C188" s="10">
        <f t="shared" si="58"/>
        <v>41.1</v>
      </c>
      <c r="D188" s="14" t="s">
        <v>59</v>
      </c>
      <c r="E188" s="80">
        <v>33</v>
      </c>
      <c r="F188" s="8">
        <v>26</v>
      </c>
      <c r="G188" s="8">
        <v>23</v>
      </c>
      <c r="H188" s="80">
        <v>27</v>
      </c>
      <c r="I188" s="80">
        <v>30</v>
      </c>
      <c r="J188" s="80">
        <v>34</v>
      </c>
      <c r="K188" s="80">
        <v>38</v>
      </c>
      <c r="L188" s="80">
        <v>33</v>
      </c>
      <c r="M188" s="8">
        <v>20</v>
      </c>
      <c r="N188" s="81">
        <v>21</v>
      </c>
      <c r="O188" s="8">
        <v>23</v>
      </c>
      <c r="P188" s="8" t="s">
        <v>15</v>
      </c>
      <c r="Q188" s="80">
        <v>52</v>
      </c>
      <c r="R188" s="80">
        <v>46</v>
      </c>
      <c r="S188" s="80">
        <v>44</v>
      </c>
      <c r="T188" s="82">
        <v>37</v>
      </c>
      <c r="U188" s="80">
        <v>45</v>
      </c>
      <c r="V188" s="81">
        <v>42</v>
      </c>
      <c r="W188" s="8">
        <v>40</v>
      </c>
      <c r="X188" s="80">
        <v>40</v>
      </c>
      <c r="Y188" s="80">
        <v>43</v>
      </c>
      <c r="Z188" s="80">
        <v>37</v>
      </c>
      <c r="AA188" s="8">
        <v>36</v>
      </c>
      <c r="AB188" s="8">
        <v>38</v>
      </c>
      <c r="AC188" s="81">
        <v>41</v>
      </c>
      <c r="AD188" s="80">
        <v>38</v>
      </c>
      <c r="AE188" s="80">
        <v>38</v>
      </c>
      <c r="AF188" s="81">
        <v>42</v>
      </c>
      <c r="AG188" s="80">
        <v>41</v>
      </c>
      <c r="AH188" s="81">
        <v>41</v>
      </c>
      <c r="AI188" s="80">
        <v>43</v>
      </c>
      <c r="AJ188" s="80">
        <v>44</v>
      </c>
      <c r="AK188" s="80">
        <v>47</v>
      </c>
      <c r="AL188" s="80">
        <v>43</v>
      </c>
      <c r="AM188" s="8">
        <v>39</v>
      </c>
      <c r="AN188" s="83">
        <v>43</v>
      </c>
      <c r="AO188" s="80">
        <v>38</v>
      </c>
      <c r="AP188" s="80">
        <v>43</v>
      </c>
      <c r="AQ188" s="8">
        <v>33</v>
      </c>
      <c r="AR188" s="80">
        <v>39</v>
      </c>
      <c r="AS188" s="80">
        <v>41</v>
      </c>
      <c r="AT188" s="80">
        <v>41</v>
      </c>
      <c r="AU188" s="80">
        <v>45</v>
      </c>
      <c r="AV188" s="80">
        <v>41</v>
      </c>
      <c r="AW188" s="80">
        <v>40</v>
      </c>
      <c r="AX188" s="80">
        <v>42</v>
      </c>
      <c r="AY188" s="80">
        <v>45</v>
      </c>
      <c r="AZ188" s="80">
        <v>45</v>
      </c>
      <c r="BA188" s="80">
        <v>44</v>
      </c>
      <c r="BB188" s="80">
        <v>42</v>
      </c>
      <c r="BC188" s="81">
        <v>41</v>
      </c>
      <c r="BD188" s="80">
        <v>47</v>
      </c>
      <c r="BE188" s="8">
        <v>37</v>
      </c>
      <c r="BF188" s="8">
        <v>37</v>
      </c>
      <c r="BG188" s="80">
        <v>43</v>
      </c>
      <c r="BH188" s="46">
        <v>41</v>
      </c>
      <c r="BI188" s="46">
        <v>31</v>
      </c>
      <c r="BJ188" s="1">
        <v>34</v>
      </c>
      <c r="BK188" s="1">
        <v>34</v>
      </c>
      <c r="BL188" s="1"/>
      <c r="BM188" s="1"/>
      <c r="BN188" s="1"/>
      <c r="BO188" s="1"/>
      <c r="BP188" s="1"/>
      <c r="BQ188" s="1"/>
    </row>
    <row r="189" spans="1:69" x14ac:dyDescent="0.25">
      <c r="A189" s="10" t="s">
        <v>7</v>
      </c>
      <c r="B189" s="10">
        <f t="shared" si="57"/>
        <v>35.649122807017541</v>
      </c>
      <c r="C189" s="10">
        <f t="shared" si="58"/>
        <v>38.06666666666667</v>
      </c>
      <c r="D189" s="14" t="s">
        <v>59</v>
      </c>
      <c r="E189" s="8">
        <v>24</v>
      </c>
      <c r="F189" s="80">
        <v>29</v>
      </c>
      <c r="G189" s="80">
        <v>25</v>
      </c>
      <c r="H189" s="8">
        <v>22</v>
      </c>
      <c r="I189" s="8">
        <v>23</v>
      </c>
      <c r="J189" s="8">
        <v>31</v>
      </c>
      <c r="K189" s="8">
        <v>33</v>
      </c>
      <c r="L189" s="8">
        <v>21</v>
      </c>
      <c r="M189" s="80">
        <v>21</v>
      </c>
      <c r="N189" s="82">
        <v>21</v>
      </c>
      <c r="O189" s="8">
        <v>23</v>
      </c>
      <c r="P189" s="8" t="s">
        <v>15</v>
      </c>
      <c r="Q189" s="8">
        <v>51</v>
      </c>
      <c r="R189" s="8">
        <v>44</v>
      </c>
      <c r="S189" s="8">
        <v>39</v>
      </c>
      <c r="T189" s="8">
        <v>26</v>
      </c>
      <c r="U189" s="8">
        <v>42</v>
      </c>
      <c r="V189" s="82">
        <v>42</v>
      </c>
      <c r="W189" s="80">
        <v>43</v>
      </c>
      <c r="X189" s="8">
        <v>39</v>
      </c>
      <c r="Y189" s="8">
        <v>34</v>
      </c>
      <c r="Z189" s="8">
        <v>38</v>
      </c>
      <c r="AA189" s="80">
        <v>37</v>
      </c>
      <c r="AB189" s="8">
        <v>28</v>
      </c>
      <c r="AC189" s="82">
        <v>41</v>
      </c>
      <c r="AD189" s="8">
        <v>35</v>
      </c>
      <c r="AE189" s="8">
        <v>34</v>
      </c>
      <c r="AF189" s="82">
        <v>42</v>
      </c>
      <c r="AG189" s="8">
        <v>39</v>
      </c>
      <c r="AH189" s="82">
        <v>41</v>
      </c>
      <c r="AI189" s="8">
        <v>39</v>
      </c>
      <c r="AJ189" s="8">
        <v>41</v>
      </c>
      <c r="AK189" s="8">
        <v>40</v>
      </c>
      <c r="AL189" s="8">
        <v>41</v>
      </c>
      <c r="AM189" s="8">
        <v>37</v>
      </c>
      <c r="AN189" s="8">
        <v>41</v>
      </c>
      <c r="AO189" s="8">
        <v>35</v>
      </c>
      <c r="AP189" s="8">
        <v>42</v>
      </c>
      <c r="AQ189" s="8">
        <v>34</v>
      </c>
      <c r="AR189" s="8">
        <v>37</v>
      </c>
      <c r="AS189" s="8">
        <v>36</v>
      </c>
      <c r="AT189" s="8">
        <v>39</v>
      </c>
      <c r="AU189" s="8">
        <v>37</v>
      </c>
      <c r="AV189" s="8">
        <v>32</v>
      </c>
      <c r="AW189" s="8">
        <v>36</v>
      </c>
      <c r="AX189" s="8">
        <v>37</v>
      </c>
      <c r="AY189" s="8">
        <v>42</v>
      </c>
      <c r="AZ189" s="80">
        <v>45</v>
      </c>
      <c r="BA189" s="8">
        <v>42</v>
      </c>
      <c r="BB189" s="8">
        <v>40</v>
      </c>
      <c r="BC189" s="82">
        <v>41</v>
      </c>
      <c r="BD189" s="8">
        <v>42</v>
      </c>
      <c r="BE189" s="8">
        <v>36</v>
      </c>
      <c r="BF189" s="80">
        <v>42</v>
      </c>
      <c r="BG189" s="8">
        <v>33</v>
      </c>
      <c r="BH189" s="1">
        <v>40</v>
      </c>
      <c r="BI189" s="1">
        <v>28</v>
      </c>
      <c r="BJ189" s="1">
        <v>29</v>
      </c>
      <c r="BK189" s="1">
        <v>32</v>
      </c>
      <c r="BL189" s="1"/>
      <c r="BM189" s="1"/>
      <c r="BN189" s="1"/>
      <c r="BO189" s="1"/>
      <c r="BP189" s="1"/>
      <c r="BQ189" s="1"/>
    </row>
    <row r="190" spans="1:69" x14ac:dyDescent="0.25">
      <c r="A190" s="10" t="s">
        <v>8</v>
      </c>
      <c r="B190" s="10">
        <f t="shared" si="57"/>
        <v>25.775862068965516</v>
      </c>
      <c r="C190" s="10">
        <f t="shared" si="58"/>
        <v>28.666666666666668</v>
      </c>
      <c r="D190" s="14" t="s">
        <v>60</v>
      </c>
      <c r="E190" s="8">
        <v>16</v>
      </c>
      <c r="F190" s="8">
        <v>14</v>
      </c>
      <c r="G190" s="8">
        <v>13</v>
      </c>
      <c r="H190" s="8">
        <v>13</v>
      </c>
      <c r="I190" s="8">
        <v>14</v>
      </c>
      <c r="J190" s="8">
        <v>23</v>
      </c>
      <c r="K190" s="8">
        <v>16</v>
      </c>
      <c r="L190" s="8">
        <v>19</v>
      </c>
      <c r="M190" s="8">
        <v>12</v>
      </c>
      <c r="N190" s="8">
        <v>13</v>
      </c>
      <c r="O190" s="8">
        <v>12</v>
      </c>
      <c r="P190" s="8">
        <v>15</v>
      </c>
      <c r="Q190" s="8">
        <v>41</v>
      </c>
      <c r="R190" s="8">
        <v>35</v>
      </c>
      <c r="S190" s="8">
        <v>34</v>
      </c>
      <c r="T190" s="8">
        <v>26</v>
      </c>
      <c r="U190" s="8">
        <v>30</v>
      </c>
      <c r="V190" s="8">
        <v>23</v>
      </c>
      <c r="W190" s="8">
        <v>29</v>
      </c>
      <c r="X190" s="8">
        <v>32</v>
      </c>
      <c r="Y190" s="8">
        <v>32</v>
      </c>
      <c r="Z190" s="8">
        <v>23</v>
      </c>
      <c r="AA190" s="8">
        <v>29</v>
      </c>
      <c r="AB190" s="8">
        <v>28</v>
      </c>
      <c r="AC190" s="8">
        <v>29</v>
      </c>
      <c r="AD190" s="8">
        <v>23</v>
      </c>
      <c r="AE190" s="8">
        <v>25</v>
      </c>
      <c r="AF190" s="8">
        <v>31</v>
      </c>
      <c r="AG190" s="8">
        <v>28</v>
      </c>
      <c r="AH190" s="8">
        <v>26</v>
      </c>
      <c r="AI190" s="8">
        <v>30</v>
      </c>
      <c r="AJ190" s="8">
        <v>34</v>
      </c>
      <c r="AK190" s="8">
        <v>28</v>
      </c>
      <c r="AL190" s="8">
        <v>35</v>
      </c>
      <c r="AM190" s="8">
        <v>32</v>
      </c>
      <c r="AN190" s="8">
        <v>28</v>
      </c>
      <c r="AO190" s="8">
        <v>30</v>
      </c>
      <c r="AP190" s="8">
        <v>34</v>
      </c>
      <c r="AQ190" s="8">
        <v>25</v>
      </c>
      <c r="AR190" s="8">
        <v>29</v>
      </c>
      <c r="AS190" s="8">
        <v>25</v>
      </c>
      <c r="AT190" s="8">
        <v>23</v>
      </c>
      <c r="AU190" s="8">
        <v>31</v>
      </c>
      <c r="AV190" s="8">
        <v>33</v>
      </c>
      <c r="AW190" s="8">
        <v>31</v>
      </c>
      <c r="AX190" s="8">
        <v>27</v>
      </c>
      <c r="AY190" s="8">
        <v>28</v>
      </c>
      <c r="AZ190" s="8">
        <v>23</v>
      </c>
      <c r="BA190" s="8">
        <v>28</v>
      </c>
      <c r="BB190" s="8">
        <v>32</v>
      </c>
      <c r="BC190" s="8">
        <v>32</v>
      </c>
      <c r="BD190" s="8">
        <v>22</v>
      </c>
      <c r="BE190" s="8">
        <v>25</v>
      </c>
      <c r="BF190" s="8">
        <v>21</v>
      </c>
      <c r="BG190" s="8">
        <v>21</v>
      </c>
      <c r="BH190" s="1">
        <v>33</v>
      </c>
      <c r="BI190" s="1">
        <v>26</v>
      </c>
      <c r="BJ190" s="1">
        <v>25</v>
      </c>
      <c r="BK190" s="1">
        <v>27</v>
      </c>
      <c r="BL190" s="1"/>
      <c r="BM190" s="1"/>
      <c r="BN190" s="1"/>
      <c r="BO190" s="1"/>
      <c r="BP190" s="1"/>
      <c r="BQ190" s="1"/>
    </row>
    <row r="191" spans="1:69" x14ac:dyDescent="0.25">
      <c r="A191" s="10" t="s">
        <v>9</v>
      </c>
      <c r="B191" s="10">
        <f t="shared" si="57"/>
        <v>19.258620689655171</v>
      </c>
      <c r="C191" s="10">
        <f t="shared" si="58"/>
        <v>21.9</v>
      </c>
      <c r="D191" s="14" t="s">
        <v>60</v>
      </c>
      <c r="E191" s="8">
        <v>15</v>
      </c>
      <c r="F191" s="8">
        <v>8</v>
      </c>
      <c r="G191" s="8">
        <v>11</v>
      </c>
      <c r="H191" s="8">
        <v>13</v>
      </c>
      <c r="I191" s="79">
        <v>6</v>
      </c>
      <c r="J191" s="8">
        <v>17</v>
      </c>
      <c r="K191" s="8">
        <v>12</v>
      </c>
      <c r="L191" s="8">
        <v>8</v>
      </c>
      <c r="M191" s="8">
        <v>4</v>
      </c>
      <c r="N191" s="79">
        <v>5</v>
      </c>
      <c r="O191" s="8">
        <v>8</v>
      </c>
      <c r="P191" s="8">
        <v>24</v>
      </c>
      <c r="Q191" s="8">
        <v>26</v>
      </c>
      <c r="R191" s="8">
        <v>26</v>
      </c>
      <c r="S191" s="8">
        <v>28</v>
      </c>
      <c r="T191" s="8">
        <v>27</v>
      </c>
      <c r="U191" s="8">
        <v>19</v>
      </c>
      <c r="V191" s="8">
        <v>15</v>
      </c>
      <c r="W191" s="8">
        <v>20</v>
      </c>
      <c r="X191" s="8">
        <v>19</v>
      </c>
      <c r="Y191" s="8">
        <v>23</v>
      </c>
      <c r="Z191" s="8">
        <v>25</v>
      </c>
      <c r="AA191" s="8">
        <v>18</v>
      </c>
      <c r="AB191" s="8">
        <v>26</v>
      </c>
      <c r="AC191" s="8">
        <v>22</v>
      </c>
      <c r="AD191" s="8">
        <v>29</v>
      </c>
      <c r="AE191" s="8">
        <v>21</v>
      </c>
      <c r="AF191" s="8">
        <v>18</v>
      </c>
      <c r="AG191" s="8">
        <v>21</v>
      </c>
      <c r="AH191" s="8">
        <v>24</v>
      </c>
      <c r="AI191" s="8">
        <v>21</v>
      </c>
      <c r="AJ191" s="8">
        <v>22</v>
      </c>
      <c r="AK191" s="8">
        <v>20</v>
      </c>
      <c r="AL191" s="8">
        <v>21</v>
      </c>
      <c r="AM191" s="8">
        <v>20</v>
      </c>
      <c r="AN191" s="8">
        <v>25</v>
      </c>
      <c r="AO191" s="8">
        <v>20</v>
      </c>
      <c r="AP191" s="8">
        <v>25</v>
      </c>
      <c r="AQ191" s="79">
        <v>15</v>
      </c>
      <c r="AR191" s="8">
        <v>25</v>
      </c>
      <c r="AS191" s="8">
        <v>20</v>
      </c>
      <c r="AT191" s="8">
        <v>24</v>
      </c>
      <c r="AU191" s="8">
        <v>20</v>
      </c>
      <c r="AV191" s="8">
        <v>18</v>
      </c>
      <c r="AW191" s="8">
        <v>19</v>
      </c>
      <c r="AX191" s="8">
        <v>21</v>
      </c>
      <c r="AY191" s="8">
        <v>25</v>
      </c>
      <c r="AZ191" s="8">
        <v>30</v>
      </c>
      <c r="BA191" s="8">
        <v>21</v>
      </c>
      <c r="BB191" s="79">
        <v>18</v>
      </c>
      <c r="BC191" s="8">
        <v>23</v>
      </c>
      <c r="BD191" s="8">
        <v>21</v>
      </c>
      <c r="BE191" s="8">
        <v>23</v>
      </c>
      <c r="BF191" s="79">
        <v>19</v>
      </c>
      <c r="BG191" s="79">
        <v>14</v>
      </c>
      <c r="BH191" s="1">
        <v>18</v>
      </c>
      <c r="BI191" s="1">
        <v>16</v>
      </c>
      <c r="BJ191" s="1">
        <v>15</v>
      </c>
      <c r="BK191" s="1">
        <v>21</v>
      </c>
      <c r="BL191" s="1"/>
      <c r="BM191" s="1"/>
      <c r="BN191" s="1"/>
      <c r="BO191" s="1"/>
      <c r="BP191" s="1"/>
      <c r="BQ191" s="1"/>
    </row>
    <row r="192" spans="1:69" x14ac:dyDescent="0.25">
      <c r="A192" s="10" t="s">
        <v>10</v>
      </c>
      <c r="B192" s="10">
        <f t="shared" si="57"/>
        <v>17.603448275862068</v>
      </c>
      <c r="C192" s="10">
        <f t="shared" si="58"/>
        <v>19.266666666666666</v>
      </c>
      <c r="D192" s="14" t="s">
        <v>58</v>
      </c>
      <c r="E192" s="8">
        <v>7</v>
      </c>
      <c r="F192" s="8">
        <v>8</v>
      </c>
      <c r="G192" s="79">
        <v>6</v>
      </c>
      <c r="H192" s="8">
        <v>8</v>
      </c>
      <c r="I192" s="79">
        <v>6</v>
      </c>
      <c r="J192" s="8">
        <v>16</v>
      </c>
      <c r="K192" s="8">
        <v>11</v>
      </c>
      <c r="L192" s="8">
        <v>8</v>
      </c>
      <c r="M192" s="79">
        <v>3</v>
      </c>
      <c r="N192" s="8">
        <v>6</v>
      </c>
      <c r="O192" s="8">
        <v>6</v>
      </c>
      <c r="P192" s="80">
        <v>30</v>
      </c>
      <c r="Q192" s="79">
        <v>19</v>
      </c>
      <c r="R192" s="8">
        <v>25</v>
      </c>
      <c r="S192" s="8">
        <v>25</v>
      </c>
      <c r="T192" s="8">
        <v>22</v>
      </c>
      <c r="U192" s="8">
        <v>16</v>
      </c>
      <c r="V192" s="8">
        <v>15</v>
      </c>
      <c r="W192" s="8">
        <v>25</v>
      </c>
      <c r="X192" s="79">
        <v>17</v>
      </c>
      <c r="Y192" s="79">
        <v>12</v>
      </c>
      <c r="Z192" s="8">
        <v>19</v>
      </c>
      <c r="AA192" s="8">
        <v>14</v>
      </c>
      <c r="AB192" s="79">
        <v>17</v>
      </c>
      <c r="AC192" s="79">
        <v>13</v>
      </c>
      <c r="AD192" s="8">
        <v>21</v>
      </c>
      <c r="AE192" s="8">
        <v>21</v>
      </c>
      <c r="AF192" s="8">
        <v>21</v>
      </c>
      <c r="AG192" s="8">
        <v>22</v>
      </c>
      <c r="AH192" s="79">
        <v>20</v>
      </c>
      <c r="AI192" s="8">
        <v>21</v>
      </c>
      <c r="AJ192" s="8">
        <v>18</v>
      </c>
      <c r="AK192" s="8">
        <v>22</v>
      </c>
      <c r="AL192" s="8">
        <v>15</v>
      </c>
      <c r="AM192" s="79">
        <v>16</v>
      </c>
      <c r="AN192" s="8">
        <v>23</v>
      </c>
      <c r="AO192" s="8">
        <v>23</v>
      </c>
      <c r="AP192" s="8">
        <v>16</v>
      </c>
      <c r="AQ192" s="8">
        <v>16</v>
      </c>
      <c r="AR192" s="8">
        <v>18</v>
      </c>
      <c r="AS192" s="8">
        <v>21</v>
      </c>
      <c r="AT192" s="8">
        <v>24</v>
      </c>
      <c r="AU192" s="8">
        <v>21</v>
      </c>
      <c r="AV192" s="79">
        <v>17</v>
      </c>
      <c r="AW192" s="8">
        <v>22</v>
      </c>
      <c r="AX192" s="79">
        <v>18</v>
      </c>
      <c r="AY192" s="8">
        <v>21</v>
      </c>
      <c r="AZ192" s="8">
        <v>23</v>
      </c>
      <c r="BA192" s="8">
        <v>23</v>
      </c>
      <c r="BB192" s="8">
        <v>20</v>
      </c>
      <c r="BC192" s="8">
        <v>20</v>
      </c>
      <c r="BD192" s="79">
        <v>19</v>
      </c>
      <c r="BE192" s="8">
        <v>24</v>
      </c>
      <c r="BF192" s="8">
        <v>21</v>
      </c>
      <c r="BG192" s="8">
        <v>19</v>
      </c>
      <c r="BH192" s="1">
        <v>30</v>
      </c>
      <c r="BI192" s="54">
        <v>15</v>
      </c>
      <c r="BJ192" s="1">
        <v>16</v>
      </c>
      <c r="BK192" s="1">
        <v>24</v>
      </c>
      <c r="BL192" s="1"/>
      <c r="BM192" s="1"/>
      <c r="BN192" s="1"/>
      <c r="BO192" s="1"/>
      <c r="BP192" s="1"/>
      <c r="BQ192" s="1"/>
    </row>
    <row r="193" spans="1:69" ht="15.75" thickBot="1" x14ac:dyDescent="0.3">
      <c r="A193" s="10" t="s">
        <v>11</v>
      </c>
      <c r="B193" s="10">
        <f t="shared" si="57"/>
        <v>15.896551724137931</v>
      </c>
      <c r="C193" s="10">
        <f t="shared" si="58"/>
        <v>18.133333333333333</v>
      </c>
      <c r="D193" s="14" t="s">
        <v>59</v>
      </c>
      <c r="E193" s="79">
        <v>4</v>
      </c>
      <c r="F193" s="8">
        <v>14</v>
      </c>
      <c r="G193" s="8">
        <v>9</v>
      </c>
      <c r="H193" s="8">
        <v>10</v>
      </c>
      <c r="I193" s="8">
        <v>11</v>
      </c>
      <c r="J193" s="8">
        <v>13</v>
      </c>
      <c r="K193" s="79">
        <v>9</v>
      </c>
      <c r="L193" s="79">
        <v>6</v>
      </c>
      <c r="M193" s="8">
        <v>7</v>
      </c>
      <c r="N193" s="79">
        <v>5</v>
      </c>
      <c r="O193" s="79">
        <v>5</v>
      </c>
      <c r="P193" s="8">
        <v>28</v>
      </c>
      <c r="Q193" s="8">
        <v>21</v>
      </c>
      <c r="R193" s="79">
        <v>12</v>
      </c>
      <c r="S193" s="79">
        <v>12</v>
      </c>
      <c r="T193" s="8">
        <v>19</v>
      </c>
      <c r="U193" s="79">
        <v>10</v>
      </c>
      <c r="V193" s="79">
        <v>11</v>
      </c>
      <c r="W193" s="79">
        <v>12</v>
      </c>
      <c r="X193" s="8">
        <v>21</v>
      </c>
      <c r="Y193" s="8">
        <v>19</v>
      </c>
      <c r="Z193" s="8">
        <v>20</v>
      </c>
      <c r="AA193" s="8">
        <v>15</v>
      </c>
      <c r="AB193" s="8">
        <v>22</v>
      </c>
      <c r="AC193" s="8">
        <v>15</v>
      </c>
      <c r="AD193" s="79">
        <v>16</v>
      </c>
      <c r="AE193" s="79">
        <v>17</v>
      </c>
      <c r="AF193" s="79">
        <v>17</v>
      </c>
      <c r="AG193" s="79">
        <v>17</v>
      </c>
      <c r="AH193" s="8">
        <v>23</v>
      </c>
      <c r="AI193" s="79">
        <v>16</v>
      </c>
      <c r="AJ193" s="8">
        <v>19</v>
      </c>
      <c r="AK193" s="8">
        <v>25</v>
      </c>
      <c r="AL193" s="79">
        <v>14</v>
      </c>
      <c r="AM193" s="79">
        <v>16</v>
      </c>
      <c r="AN193" s="79">
        <v>18</v>
      </c>
      <c r="AO193" s="79">
        <v>17</v>
      </c>
      <c r="AP193" s="79">
        <v>14</v>
      </c>
      <c r="AQ193" s="8">
        <v>17</v>
      </c>
      <c r="AR193" s="8">
        <v>12</v>
      </c>
      <c r="AS193" s="79">
        <v>16</v>
      </c>
      <c r="AT193" s="79">
        <v>17</v>
      </c>
      <c r="AU193" s="8">
        <v>17</v>
      </c>
      <c r="AV193" s="8">
        <v>25</v>
      </c>
      <c r="AW193" s="79">
        <v>15</v>
      </c>
      <c r="AX193" s="8">
        <v>22</v>
      </c>
      <c r="AY193" s="8">
        <v>20</v>
      </c>
      <c r="AZ193" s="8">
        <v>24</v>
      </c>
      <c r="BA193" s="79">
        <v>20</v>
      </c>
      <c r="BB193" s="8">
        <v>19</v>
      </c>
      <c r="BC193" s="8">
        <v>23</v>
      </c>
      <c r="BD193" s="79">
        <v>19</v>
      </c>
      <c r="BE193" s="8">
        <v>20</v>
      </c>
      <c r="BF193" s="79">
        <v>19</v>
      </c>
      <c r="BG193" s="79">
        <v>14</v>
      </c>
      <c r="BH193" s="54">
        <v>14</v>
      </c>
      <c r="BI193" s="1">
        <v>16</v>
      </c>
      <c r="BJ193" s="1">
        <v>14</v>
      </c>
      <c r="BK193" s="1"/>
      <c r="BL193" s="1"/>
      <c r="BM193" s="1"/>
      <c r="BN193" s="1"/>
      <c r="BO193" s="1"/>
      <c r="BP193" s="1"/>
      <c r="BQ193" s="1"/>
    </row>
    <row r="194" spans="1:69" s="32" customFormat="1" ht="15.75" thickBot="1" x14ac:dyDescent="0.3">
      <c r="A194" s="64" t="s">
        <v>12</v>
      </c>
      <c r="B194" s="64">
        <f t="shared" si="57"/>
        <v>24.952298850574714</v>
      </c>
      <c r="C194" s="64">
        <f t="shared" si="58"/>
        <v>27.230555555555554</v>
      </c>
      <c r="D194" s="65" t="s">
        <v>59</v>
      </c>
      <c r="E194" s="57">
        <f>AVERAGE(E182:E193)</f>
        <v>16.333333333333332</v>
      </c>
      <c r="F194" s="57">
        <f t="shared" ref="F194:BG194" si="59">AVERAGE(F182:F193)</f>
        <v>16.416666666666668</v>
      </c>
      <c r="G194" s="57">
        <f t="shared" si="59"/>
        <v>15.666666666666666</v>
      </c>
      <c r="H194" s="57">
        <f t="shared" si="59"/>
        <v>15.416666666666666</v>
      </c>
      <c r="I194" s="57">
        <f t="shared" si="59"/>
        <v>16.166666666666668</v>
      </c>
      <c r="J194" s="57">
        <f t="shared" si="59"/>
        <v>19.5</v>
      </c>
      <c r="K194" s="57">
        <f t="shared" si="59"/>
        <v>19.916666666666668</v>
      </c>
      <c r="L194" s="57">
        <f t="shared" si="59"/>
        <v>17.25</v>
      </c>
      <c r="M194" s="57">
        <f t="shared" si="59"/>
        <v>10.583333333333334</v>
      </c>
      <c r="N194" s="57">
        <f t="shared" si="59"/>
        <v>11.083333333333334</v>
      </c>
      <c r="O194" s="57">
        <f t="shared" si="59"/>
        <v>12.916666666666666</v>
      </c>
      <c r="P194" s="57">
        <f t="shared" si="59"/>
        <v>19.899999999999999</v>
      </c>
      <c r="Q194" s="57">
        <f t="shared" si="59"/>
        <v>34.083333333333336</v>
      </c>
      <c r="R194" s="57">
        <f t="shared" si="59"/>
        <v>30.5</v>
      </c>
      <c r="S194" s="57">
        <f t="shared" si="59"/>
        <v>29.416666666666668</v>
      </c>
      <c r="T194" s="57">
        <f t="shared" si="59"/>
        <v>27.583333333333332</v>
      </c>
      <c r="U194" s="57">
        <f t="shared" si="59"/>
        <v>27.5</v>
      </c>
      <c r="V194" s="57">
        <f t="shared" si="59"/>
        <v>26.333333333333332</v>
      </c>
      <c r="W194" s="57">
        <f t="shared" si="59"/>
        <v>28</v>
      </c>
      <c r="X194" s="57">
        <f t="shared" si="59"/>
        <v>26.5</v>
      </c>
      <c r="Y194" s="57">
        <f t="shared" si="59"/>
        <v>25.916666666666668</v>
      </c>
      <c r="Z194" s="57">
        <f t="shared" si="59"/>
        <v>27.083333333333332</v>
      </c>
      <c r="AA194" s="57">
        <f t="shared" si="59"/>
        <v>24.333333333333332</v>
      </c>
      <c r="AB194" s="57">
        <f t="shared" si="59"/>
        <v>27.833333333333332</v>
      </c>
      <c r="AC194" s="57">
        <f t="shared" si="59"/>
        <v>24.583333333333332</v>
      </c>
      <c r="AD194" s="57">
        <f t="shared" si="59"/>
        <v>26.583333333333332</v>
      </c>
      <c r="AE194" s="57">
        <f t="shared" si="59"/>
        <v>25.083333333333332</v>
      </c>
      <c r="AF194" s="57">
        <f t="shared" si="59"/>
        <v>27.833333333333332</v>
      </c>
      <c r="AG194" s="57">
        <f t="shared" si="59"/>
        <v>28</v>
      </c>
      <c r="AH194" s="57">
        <f t="shared" si="59"/>
        <v>27.666666666666668</v>
      </c>
      <c r="AI194" s="57">
        <f t="shared" si="59"/>
        <v>29.083333333333332</v>
      </c>
      <c r="AJ194" s="57">
        <f t="shared" si="59"/>
        <v>28.416666666666668</v>
      </c>
      <c r="AK194" s="57">
        <f t="shared" si="59"/>
        <v>28.5</v>
      </c>
      <c r="AL194" s="57">
        <f t="shared" si="59"/>
        <v>29.25</v>
      </c>
      <c r="AM194" s="57">
        <f t="shared" si="59"/>
        <v>28.25</v>
      </c>
      <c r="AN194" s="57">
        <f t="shared" si="59"/>
        <v>27.416666666666668</v>
      </c>
      <c r="AO194" s="57">
        <f t="shared" si="59"/>
        <v>25.25</v>
      </c>
      <c r="AP194" s="57">
        <f t="shared" si="59"/>
        <v>27.416666666666668</v>
      </c>
      <c r="AQ194" s="57">
        <f t="shared" si="59"/>
        <v>26.5</v>
      </c>
      <c r="AR194" s="57">
        <f t="shared" si="59"/>
        <v>24.5</v>
      </c>
      <c r="AS194" s="57">
        <f t="shared" si="59"/>
        <v>26.5</v>
      </c>
      <c r="AT194" s="57">
        <f t="shared" si="59"/>
        <v>27.916666666666668</v>
      </c>
      <c r="AU194" s="57">
        <f t="shared" si="59"/>
        <v>27.75</v>
      </c>
      <c r="AV194" s="57">
        <f t="shared" si="59"/>
        <v>26.583333333333332</v>
      </c>
      <c r="AW194" s="57">
        <f t="shared" si="59"/>
        <v>26.333333333333332</v>
      </c>
      <c r="AX194" s="57">
        <f t="shared" si="59"/>
        <v>27</v>
      </c>
      <c r="AY194" s="57">
        <f t="shared" si="59"/>
        <v>28.416666666666668</v>
      </c>
      <c r="AZ194" s="57">
        <f t="shared" si="59"/>
        <v>30.25</v>
      </c>
      <c r="BA194" s="57">
        <f t="shared" si="59"/>
        <v>29.166666666666668</v>
      </c>
      <c r="BB194" s="57">
        <f t="shared" si="59"/>
        <v>27.5</v>
      </c>
      <c r="BC194" s="57">
        <f t="shared" si="59"/>
        <v>27.083333333333332</v>
      </c>
      <c r="BD194" s="57">
        <f t="shared" si="59"/>
        <v>28.666666666666668</v>
      </c>
      <c r="BE194" s="57">
        <f t="shared" si="59"/>
        <v>26.833333333333332</v>
      </c>
      <c r="BF194" s="57">
        <f t="shared" si="59"/>
        <v>27.916666666666668</v>
      </c>
      <c r="BG194" s="57">
        <f t="shared" si="59"/>
        <v>26.916666666666668</v>
      </c>
      <c r="BH194" s="57">
        <f>AVERAGE(BH182:BH193)</f>
        <v>27.833333333333332</v>
      </c>
      <c r="BI194" s="57">
        <f>AVERAGE(BI182:BI193)</f>
        <v>21.083333333333332</v>
      </c>
      <c r="BJ194" s="57">
        <f>AVERAGE(BJ182:BJ193)</f>
        <v>22.916666666666668</v>
      </c>
      <c r="BK194" s="57">
        <f>AVERAGE(BK182:BK193)</f>
        <v>24.545454545454547</v>
      </c>
      <c r="BL194" s="29"/>
      <c r="BM194" s="29"/>
      <c r="BN194" s="29"/>
      <c r="BO194" s="29"/>
      <c r="BP194" s="29"/>
      <c r="BQ194" s="29"/>
    </row>
    <row r="195" spans="1:69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</row>
    <row r="196" spans="1:69" s="32" customFormat="1" ht="30.75" thickBot="1" x14ac:dyDescent="0.3">
      <c r="A196" s="78" t="s">
        <v>47</v>
      </c>
      <c r="B196" s="62" t="s">
        <v>189</v>
      </c>
      <c r="C196" s="63" t="s">
        <v>13</v>
      </c>
      <c r="D196" s="64" t="s">
        <v>17</v>
      </c>
      <c r="E196" s="64">
        <v>1981</v>
      </c>
      <c r="F196" s="64">
        <v>1982</v>
      </c>
      <c r="G196" s="64">
        <v>1983</v>
      </c>
      <c r="H196" s="64">
        <v>1984</v>
      </c>
      <c r="I196" s="87">
        <v>1985</v>
      </c>
      <c r="J196" s="64">
        <v>1986</v>
      </c>
      <c r="K196" s="64">
        <v>1987</v>
      </c>
      <c r="L196" s="64">
        <v>1988</v>
      </c>
      <c r="M196" s="64">
        <v>1989</v>
      </c>
      <c r="N196" s="64">
        <v>1990</v>
      </c>
      <c r="O196" s="64">
        <v>1991</v>
      </c>
      <c r="P196" s="64">
        <v>1992</v>
      </c>
      <c r="Q196" s="64">
        <v>1993</v>
      </c>
      <c r="R196" s="64">
        <v>1994</v>
      </c>
      <c r="S196" s="64">
        <v>1995</v>
      </c>
      <c r="T196" s="64">
        <v>1996</v>
      </c>
      <c r="U196" s="64">
        <v>1997</v>
      </c>
      <c r="V196" s="64">
        <v>1998</v>
      </c>
      <c r="W196" s="64">
        <v>1999</v>
      </c>
      <c r="X196" s="64">
        <v>2000</v>
      </c>
      <c r="Y196" s="64">
        <v>2001</v>
      </c>
      <c r="Z196" s="64">
        <v>2002</v>
      </c>
      <c r="AA196" s="64">
        <v>2003</v>
      </c>
      <c r="AB196" s="64">
        <v>2004</v>
      </c>
      <c r="AC196" s="64">
        <v>2005</v>
      </c>
      <c r="AD196" s="64">
        <v>2006</v>
      </c>
      <c r="AE196" s="64">
        <v>2007</v>
      </c>
      <c r="AF196" s="64">
        <v>2008</v>
      </c>
      <c r="AG196" s="64">
        <v>2009</v>
      </c>
      <c r="AH196" s="64">
        <v>2010</v>
      </c>
      <c r="AI196" s="64">
        <v>2011</v>
      </c>
      <c r="AJ196" s="64">
        <v>2012</v>
      </c>
      <c r="AK196" s="64">
        <v>2013</v>
      </c>
      <c r="AL196" s="87">
        <v>2014</v>
      </c>
      <c r="AM196" s="64">
        <v>2015</v>
      </c>
      <c r="AN196" s="29">
        <v>2016</v>
      </c>
      <c r="AO196" s="29">
        <v>2017</v>
      </c>
      <c r="AP196" s="29">
        <v>2018</v>
      </c>
      <c r="AQ196" s="29">
        <v>2019</v>
      </c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</row>
    <row r="197" spans="1:69" x14ac:dyDescent="0.25">
      <c r="A197" s="10" t="s">
        <v>0</v>
      </c>
      <c r="B197" s="10">
        <f>AVERAGE(E197:AP197)</f>
        <v>62.763157894736842</v>
      </c>
      <c r="C197" s="10">
        <f>AVERAGE(E197:AH197)</f>
        <v>63.166666666666664</v>
      </c>
      <c r="D197" s="14" t="s">
        <v>57</v>
      </c>
      <c r="E197" s="10">
        <v>63</v>
      </c>
      <c r="F197" s="10">
        <v>60</v>
      </c>
      <c r="G197" s="86">
        <v>54</v>
      </c>
      <c r="H197" s="10">
        <v>64</v>
      </c>
      <c r="I197" s="89">
        <v>69</v>
      </c>
      <c r="J197" s="10">
        <v>64</v>
      </c>
      <c r="K197" s="10">
        <v>65</v>
      </c>
      <c r="L197" s="10">
        <v>63</v>
      </c>
      <c r="M197" s="10">
        <v>61</v>
      </c>
      <c r="N197" s="10">
        <v>63</v>
      </c>
      <c r="O197" s="86">
        <v>60</v>
      </c>
      <c r="P197" s="10">
        <v>64</v>
      </c>
      <c r="Q197" s="86">
        <v>61</v>
      </c>
      <c r="R197" s="86">
        <v>66</v>
      </c>
      <c r="S197" s="10">
        <v>73</v>
      </c>
      <c r="T197" s="10">
        <v>72</v>
      </c>
      <c r="U197" s="10">
        <v>67</v>
      </c>
      <c r="V197" s="10">
        <v>71</v>
      </c>
      <c r="W197" s="10">
        <v>63</v>
      </c>
      <c r="X197" s="10">
        <v>68</v>
      </c>
      <c r="Y197" s="10">
        <v>77</v>
      </c>
      <c r="Z197" s="10">
        <v>57</v>
      </c>
      <c r="AA197" s="10">
        <v>64</v>
      </c>
      <c r="AB197" s="10">
        <v>62</v>
      </c>
      <c r="AC197" s="86">
        <v>53</v>
      </c>
      <c r="AD197" s="10">
        <v>64</v>
      </c>
      <c r="AE197" s="86">
        <v>52</v>
      </c>
      <c r="AF197" s="86">
        <v>48</v>
      </c>
      <c r="AG197" s="10">
        <v>65</v>
      </c>
      <c r="AH197" s="10">
        <v>62</v>
      </c>
      <c r="AI197" s="10">
        <v>61</v>
      </c>
      <c r="AJ197" s="86">
        <v>54</v>
      </c>
      <c r="AK197" s="86">
        <v>56</v>
      </c>
      <c r="AL197" s="93">
        <v>70</v>
      </c>
      <c r="AM197" s="86">
        <v>59</v>
      </c>
      <c r="AN197" s="1">
        <v>66</v>
      </c>
      <c r="AO197" s="54">
        <v>57</v>
      </c>
      <c r="AP197" s="1">
        <v>67</v>
      </c>
      <c r="AQ197" s="1">
        <v>62</v>
      </c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</row>
    <row r="198" spans="1:69" x14ac:dyDescent="0.25">
      <c r="A198" s="10" t="s">
        <v>1</v>
      </c>
      <c r="B198" s="10">
        <f t="shared" ref="B198:B209" si="60">AVERAGE(E198:AP198)</f>
        <v>65.315789473684205</v>
      </c>
      <c r="C198" s="10">
        <f t="shared" ref="C198:C209" si="61">AVERAGE(E198:AH198)</f>
        <v>65.86666666666666</v>
      </c>
      <c r="D198" s="14" t="s">
        <v>58</v>
      </c>
      <c r="E198" s="10">
        <v>64</v>
      </c>
      <c r="F198" s="10">
        <v>67</v>
      </c>
      <c r="G198" s="89">
        <v>72</v>
      </c>
      <c r="H198" s="10">
        <v>65</v>
      </c>
      <c r="I198" s="10">
        <v>65</v>
      </c>
      <c r="J198" s="10">
        <v>66</v>
      </c>
      <c r="K198" s="89">
        <v>67</v>
      </c>
      <c r="L198" s="10">
        <v>71</v>
      </c>
      <c r="M198" s="10">
        <v>64</v>
      </c>
      <c r="N198" s="10">
        <v>62</v>
      </c>
      <c r="O198" s="10">
        <v>70</v>
      </c>
      <c r="P198" s="10">
        <v>74</v>
      </c>
      <c r="Q198" s="10">
        <v>73</v>
      </c>
      <c r="R198" s="10">
        <v>73</v>
      </c>
      <c r="S198" s="10">
        <v>65</v>
      </c>
      <c r="T198" s="10">
        <v>72</v>
      </c>
      <c r="U198" s="10">
        <v>62</v>
      </c>
      <c r="V198" s="10">
        <v>68</v>
      </c>
      <c r="W198" s="86">
        <v>61</v>
      </c>
      <c r="X198" s="86">
        <v>62</v>
      </c>
      <c r="Y198" s="10">
        <v>68</v>
      </c>
      <c r="Z198" s="10">
        <v>58</v>
      </c>
      <c r="AA198" s="10">
        <v>63</v>
      </c>
      <c r="AB198" s="86">
        <v>52</v>
      </c>
      <c r="AC198" s="10">
        <v>62</v>
      </c>
      <c r="AD198" s="93">
        <v>66</v>
      </c>
      <c r="AE198" s="10">
        <v>65</v>
      </c>
      <c r="AF198" s="10">
        <v>65</v>
      </c>
      <c r="AG198" s="10">
        <v>65</v>
      </c>
      <c r="AH198" s="93">
        <v>69</v>
      </c>
      <c r="AI198" s="10">
        <v>61</v>
      </c>
      <c r="AJ198" s="10">
        <v>57</v>
      </c>
      <c r="AK198" s="86">
        <v>56</v>
      </c>
      <c r="AL198" s="10">
        <v>66</v>
      </c>
      <c r="AM198" s="10">
        <v>66</v>
      </c>
      <c r="AN198" s="1">
        <v>67</v>
      </c>
      <c r="AO198" s="1">
        <v>65</v>
      </c>
      <c r="AP198" s="1">
        <v>68</v>
      </c>
      <c r="AQ198" s="1">
        <v>55</v>
      </c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</row>
    <row r="199" spans="1:69" x14ac:dyDescent="0.25">
      <c r="A199" s="10" t="s">
        <v>2</v>
      </c>
      <c r="B199" s="10">
        <f t="shared" si="60"/>
        <v>64.89473684210526</v>
      </c>
      <c r="C199" s="10">
        <f t="shared" si="61"/>
        <v>64.966666666666669</v>
      </c>
      <c r="D199" s="14" t="s">
        <v>57</v>
      </c>
      <c r="E199" s="10">
        <v>66</v>
      </c>
      <c r="F199" s="10">
        <v>68</v>
      </c>
      <c r="G199" s="10">
        <v>68</v>
      </c>
      <c r="H199" s="10">
        <v>65</v>
      </c>
      <c r="I199" s="10">
        <v>65</v>
      </c>
      <c r="J199" s="10">
        <v>62</v>
      </c>
      <c r="K199" s="86">
        <v>56</v>
      </c>
      <c r="L199" s="86">
        <v>61</v>
      </c>
      <c r="M199" s="86">
        <v>60</v>
      </c>
      <c r="N199" s="86">
        <v>61</v>
      </c>
      <c r="O199" s="10">
        <v>66</v>
      </c>
      <c r="P199" s="10">
        <v>71</v>
      </c>
      <c r="Q199" s="90">
        <v>77</v>
      </c>
      <c r="R199" s="10">
        <v>76</v>
      </c>
      <c r="S199" s="86">
        <v>64</v>
      </c>
      <c r="T199" s="93">
        <v>75</v>
      </c>
      <c r="U199" s="86">
        <v>59</v>
      </c>
      <c r="V199" s="10">
        <v>66</v>
      </c>
      <c r="W199" s="10">
        <v>67</v>
      </c>
      <c r="X199" s="10">
        <v>67</v>
      </c>
      <c r="Y199" s="93">
        <v>80</v>
      </c>
      <c r="Z199" s="86">
        <v>54</v>
      </c>
      <c r="AA199" s="10">
        <v>63</v>
      </c>
      <c r="AB199" s="10">
        <v>55</v>
      </c>
      <c r="AC199" s="10">
        <v>66</v>
      </c>
      <c r="AD199" s="10">
        <v>65</v>
      </c>
      <c r="AE199" s="10">
        <v>60</v>
      </c>
      <c r="AF199" s="10">
        <v>60</v>
      </c>
      <c r="AG199" s="10">
        <v>63</v>
      </c>
      <c r="AH199" s="10">
        <v>63</v>
      </c>
      <c r="AI199" s="10">
        <v>60</v>
      </c>
      <c r="AJ199" s="10">
        <v>63</v>
      </c>
      <c r="AK199" s="10">
        <v>70</v>
      </c>
      <c r="AL199" s="10">
        <v>64</v>
      </c>
      <c r="AM199" s="10">
        <v>66</v>
      </c>
      <c r="AN199" s="1">
        <v>64</v>
      </c>
      <c r="AO199" s="1">
        <v>62</v>
      </c>
      <c r="AP199" s="1">
        <v>68</v>
      </c>
      <c r="AQ199" s="1">
        <v>68</v>
      </c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</row>
    <row r="200" spans="1:69" x14ac:dyDescent="0.25">
      <c r="A200" s="10" t="s">
        <v>3</v>
      </c>
      <c r="B200" s="10">
        <f t="shared" si="60"/>
        <v>66.89473684210526</v>
      </c>
      <c r="C200" s="10">
        <f t="shared" si="61"/>
        <v>67.533333333333331</v>
      </c>
      <c r="D200" s="14" t="s">
        <v>58</v>
      </c>
      <c r="E200" s="10">
        <v>66</v>
      </c>
      <c r="F200" s="89">
        <v>72</v>
      </c>
      <c r="G200" s="10">
        <v>64</v>
      </c>
      <c r="H200" s="89">
        <v>68</v>
      </c>
      <c r="I200" s="86">
        <v>57</v>
      </c>
      <c r="J200" s="10">
        <v>62</v>
      </c>
      <c r="K200" s="10">
        <v>64</v>
      </c>
      <c r="L200" s="10">
        <v>67</v>
      </c>
      <c r="M200" s="10">
        <v>66</v>
      </c>
      <c r="N200" s="10">
        <v>68</v>
      </c>
      <c r="O200" s="10">
        <v>72</v>
      </c>
      <c r="P200" s="10">
        <v>72</v>
      </c>
      <c r="Q200" s="91">
        <v>77</v>
      </c>
      <c r="R200" s="10">
        <v>74</v>
      </c>
      <c r="S200" s="10">
        <v>69</v>
      </c>
      <c r="T200" s="10">
        <v>73</v>
      </c>
      <c r="U200" s="10">
        <v>73</v>
      </c>
      <c r="V200" s="10">
        <v>75</v>
      </c>
      <c r="W200" s="10">
        <v>63</v>
      </c>
      <c r="X200" s="10">
        <v>70</v>
      </c>
      <c r="Y200" s="10">
        <v>76</v>
      </c>
      <c r="Z200" s="10">
        <v>58</v>
      </c>
      <c r="AA200" s="10">
        <v>65</v>
      </c>
      <c r="AB200" s="10">
        <v>62</v>
      </c>
      <c r="AC200" s="10">
        <v>63</v>
      </c>
      <c r="AD200" s="10">
        <v>65</v>
      </c>
      <c r="AE200" s="10">
        <v>62</v>
      </c>
      <c r="AF200" s="10">
        <v>55</v>
      </c>
      <c r="AG200" s="93">
        <v>84</v>
      </c>
      <c r="AH200" s="10">
        <v>64</v>
      </c>
      <c r="AI200" s="10">
        <v>64</v>
      </c>
      <c r="AJ200" s="10">
        <v>63</v>
      </c>
      <c r="AK200" s="10">
        <v>61</v>
      </c>
      <c r="AL200" s="10">
        <v>69</v>
      </c>
      <c r="AM200" s="10">
        <v>66</v>
      </c>
      <c r="AN200" s="1">
        <v>64</v>
      </c>
      <c r="AO200" s="1">
        <v>65</v>
      </c>
      <c r="AP200" s="1">
        <v>64</v>
      </c>
      <c r="AQ200" s="1">
        <v>65</v>
      </c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spans="1:69" x14ac:dyDescent="0.25">
      <c r="A201" s="10" t="s">
        <v>4</v>
      </c>
      <c r="B201" s="10">
        <f t="shared" si="60"/>
        <v>66.84210526315789</v>
      </c>
      <c r="C201" s="10">
        <f t="shared" si="61"/>
        <v>67.833333333333329</v>
      </c>
      <c r="D201" s="14" t="s">
        <v>58</v>
      </c>
      <c r="E201" s="10">
        <v>66</v>
      </c>
      <c r="F201" s="10">
        <v>65</v>
      </c>
      <c r="G201" s="10">
        <v>68</v>
      </c>
      <c r="H201" s="10">
        <v>61</v>
      </c>
      <c r="I201" s="10">
        <v>65</v>
      </c>
      <c r="J201" s="10">
        <v>64</v>
      </c>
      <c r="K201" s="10">
        <v>63</v>
      </c>
      <c r="L201" s="10">
        <v>68</v>
      </c>
      <c r="M201" s="10">
        <v>72</v>
      </c>
      <c r="N201" s="10">
        <v>75</v>
      </c>
      <c r="O201" s="10">
        <v>74</v>
      </c>
      <c r="P201" s="10">
        <v>76</v>
      </c>
      <c r="Q201" s="91">
        <v>77</v>
      </c>
      <c r="R201" s="10">
        <v>77</v>
      </c>
      <c r="S201" s="10">
        <v>73</v>
      </c>
      <c r="T201" s="10">
        <v>70</v>
      </c>
      <c r="U201" s="10">
        <v>71</v>
      </c>
      <c r="V201" s="10">
        <v>76</v>
      </c>
      <c r="W201" s="10">
        <v>73</v>
      </c>
      <c r="X201" s="10">
        <v>74</v>
      </c>
      <c r="Y201" s="93">
        <v>80</v>
      </c>
      <c r="Z201" s="10">
        <v>62</v>
      </c>
      <c r="AA201" s="10">
        <v>58</v>
      </c>
      <c r="AB201" s="10">
        <v>61</v>
      </c>
      <c r="AC201" s="10">
        <v>64</v>
      </c>
      <c r="AD201" s="10">
        <v>61</v>
      </c>
      <c r="AE201" s="10">
        <v>55</v>
      </c>
      <c r="AF201" s="10">
        <v>63</v>
      </c>
      <c r="AG201" s="10">
        <v>63</v>
      </c>
      <c r="AH201" s="86">
        <v>60</v>
      </c>
      <c r="AI201" s="10">
        <v>64</v>
      </c>
      <c r="AJ201" s="10">
        <v>63</v>
      </c>
      <c r="AK201" s="10">
        <v>58</v>
      </c>
      <c r="AL201" s="10">
        <v>67</v>
      </c>
      <c r="AM201" s="10">
        <v>63</v>
      </c>
      <c r="AN201" s="1">
        <v>64</v>
      </c>
      <c r="AO201" s="1">
        <v>65</v>
      </c>
      <c r="AP201" s="1">
        <v>61</v>
      </c>
      <c r="AQ201" s="1">
        <v>65</v>
      </c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spans="1:69" x14ac:dyDescent="0.25">
      <c r="A202" s="10" t="s">
        <v>5</v>
      </c>
      <c r="B202" s="10">
        <f t="shared" si="60"/>
        <v>68.815789473684205</v>
      </c>
      <c r="C202" s="10">
        <f t="shared" si="61"/>
        <v>69.933333333333337</v>
      </c>
      <c r="D202" s="14" t="s">
        <v>58</v>
      </c>
      <c r="E202" s="10">
        <v>72</v>
      </c>
      <c r="F202" s="89">
        <v>72</v>
      </c>
      <c r="G202" s="10">
        <v>69</v>
      </c>
      <c r="H202" s="10">
        <v>65</v>
      </c>
      <c r="I202" s="10">
        <v>67</v>
      </c>
      <c r="J202" s="10">
        <v>69</v>
      </c>
      <c r="K202" s="89">
        <v>67</v>
      </c>
      <c r="L202" s="10">
        <v>68</v>
      </c>
      <c r="M202" s="10">
        <v>71</v>
      </c>
      <c r="N202" s="10">
        <v>72</v>
      </c>
      <c r="O202" s="10">
        <v>75</v>
      </c>
      <c r="P202" s="10">
        <v>78</v>
      </c>
      <c r="Q202" s="92">
        <v>77</v>
      </c>
      <c r="R202" s="10">
        <v>76</v>
      </c>
      <c r="S202" s="10">
        <v>75</v>
      </c>
      <c r="T202" s="10">
        <v>74</v>
      </c>
      <c r="U202" s="10">
        <v>70</v>
      </c>
      <c r="V202" s="10">
        <v>80</v>
      </c>
      <c r="W202" s="10">
        <v>73</v>
      </c>
      <c r="X202" s="10">
        <v>77</v>
      </c>
      <c r="Y202" s="10">
        <v>76</v>
      </c>
      <c r="Z202" s="10">
        <v>62</v>
      </c>
      <c r="AA202" s="10">
        <v>64</v>
      </c>
      <c r="AB202" s="10">
        <v>67</v>
      </c>
      <c r="AC202" s="10">
        <v>66</v>
      </c>
      <c r="AD202" s="10">
        <v>63</v>
      </c>
      <c r="AE202" s="10">
        <v>62</v>
      </c>
      <c r="AF202" s="10">
        <v>64</v>
      </c>
      <c r="AG202" s="10">
        <v>66</v>
      </c>
      <c r="AH202" s="10">
        <v>61</v>
      </c>
      <c r="AI202" s="10">
        <v>62</v>
      </c>
      <c r="AJ202" s="10">
        <v>66</v>
      </c>
      <c r="AK202" s="10">
        <v>62</v>
      </c>
      <c r="AL202" s="10">
        <v>66</v>
      </c>
      <c r="AM202" s="10">
        <v>67</v>
      </c>
      <c r="AN202" s="1">
        <v>64</v>
      </c>
      <c r="AO202" s="1">
        <v>64</v>
      </c>
      <c r="AP202" s="1">
        <v>66</v>
      </c>
      <c r="AQ202" s="1">
        <v>65</v>
      </c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spans="1:69" x14ac:dyDescent="0.25">
      <c r="A203" s="10" t="s">
        <v>6</v>
      </c>
      <c r="B203" s="10">
        <f t="shared" si="60"/>
        <v>66.973684210526315</v>
      </c>
      <c r="C203" s="10">
        <f t="shared" si="61"/>
        <v>67.733333333333334</v>
      </c>
      <c r="D203" s="14" t="s">
        <v>58</v>
      </c>
      <c r="E203" s="10">
        <v>67</v>
      </c>
      <c r="F203" s="10">
        <v>63</v>
      </c>
      <c r="G203" s="10">
        <v>69</v>
      </c>
      <c r="H203" s="86">
        <v>58</v>
      </c>
      <c r="I203" s="10">
        <v>66</v>
      </c>
      <c r="J203" s="89">
        <v>70</v>
      </c>
      <c r="K203" s="10">
        <v>66</v>
      </c>
      <c r="L203" s="10">
        <v>68</v>
      </c>
      <c r="M203" s="10">
        <v>72</v>
      </c>
      <c r="N203" s="10">
        <v>72</v>
      </c>
      <c r="O203" s="10">
        <v>75</v>
      </c>
      <c r="P203" s="89">
        <v>79</v>
      </c>
      <c r="Q203" s="10">
        <v>74</v>
      </c>
      <c r="R203" s="10">
        <v>73</v>
      </c>
      <c r="S203" s="10">
        <v>71</v>
      </c>
      <c r="T203" s="10">
        <v>68</v>
      </c>
      <c r="U203" s="10">
        <v>73</v>
      </c>
      <c r="V203" s="10">
        <v>77</v>
      </c>
      <c r="W203" s="93">
        <v>76</v>
      </c>
      <c r="X203" s="10">
        <v>76</v>
      </c>
      <c r="Y203" s="10">
        <v>63</v>
      </c>
      <c r="Z203" s="10">
        <v>66</v>
      </c>
      <c r="AA203" s="10">
        <v>63</v>
      </c>
      <c r="AB203" s="10">
        <v>55</v>
      </c>
      <c r="AC203" s="10">
        <v>62</v>
      </c>
      <c r="AD203" s="10">
        <v>62</v>
      </c>
      <c r="AE203" s="10">
        <v>61</v>
      </c>
      <c r="AF203" s="10">
        <v>64</v>
      </c>
      <c r="AG203" s="10">
        <v>62</v>
      </c>
      <c r="AH203" s="10">
        <v>61</v>
      </c>
      <c r="AI203" s="10">
        <v>63</v>
      </c>
      <c r="AJ203" s="10">
        <v>57</v>
      </c>
      <c r="AK203" s="93">
        <v>71</v>
      </c>
      <c r="AL203" s="10">
        <v>66</v>
      </c>
      <c r="AM203" s="10">
        <v>64</v>
      </c>
      <c r="AN203" s="54">
        <v>60</v>
      </c>
      <c r="AO203" s="1">
        <v>65</v>
      </c>
      <c r="AP203" s="1">
        <v>67</v>
      </c>
      <c r="AQ203" s="1">
        <v>65</v>
      </c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spans="1:69" x14ac:dyDescent="0.25">
      <c r="A204" s="10" t="s">
        <v>7</v>
      </c>
      <c r="B204" s="10">
        <f t="shared" si="60"/>
        <v>67.736842105263165</v>
      </c>
      <c r="C204" s="10">
        <f t="shared" si="61"/>
        <v>68.533333333333331</v>
      </c>
      <c r="D204" s="14" t="s">
        <v>58</v>
      </c>
      <c r="E204" s="10">
        <v>66</v>
      </c>
      <c r="F204" s="10">
        <v>68</v>
      </c>
      <c r="G204" s="10">
        <v>69</v>
      </c>
      <c r="H204" s="10">
        <v>67</v>
      </c>
      <c r="I204" s="86">
        <v>57</v>
      </c>
      <c r="J204" s="10">
        <v>65</v>
      </c>
      <c r="K204" s="10">
        <v>63</v>
      </c>
      <c r="L204" s="10">
        <v>63</v>
      </c>
      <c r="M204" s="10">
        <v>73</v>
      </c>
      <c r="N204" s="10">
        <v>67</v>
      </c>
      <c r="O204" s="89">
        <v>79</v>
      </c>
      <c r="P204" s="10">
        <v>75</v>
      </c>
      <c r="Q204" s="10">
        <v>72</v>
      </c>
      <c r="R204" s="10">
        <v>76</v>
      </c>
      <c r="S204" s="93">
        <v>76</v>
      </c>
      <c r="T204" s="10">
        <v>69</v>
      </c>
      <c r="U204" s="93">
        <v>77</v>
      </c>
      <c r="V204" s="93">
        <v>84</v>
      </c>
      <c r="W204" s="10">
        <v>75</v>
      </c>
      <c r="X204" s="10">
        <v>78</v>
      </c>
      <c r="Y204" s="10">
        <v>64</v>
      </c>
      <c r="Z204" s="10">
        <v>67</v>
      </c>
      <c r="AA204" s="93">
        <v>66</v>
      </c>
      <c r="AB204" s="10">
        <v>59</v>
      </c>
      <c r="AC204" s="10">
        <v>68</v>
      </c>
      <c r="AD204" s="93">
        <v>66</v>
      </c>
      <c r="AE204" s="10">
        <v>64</v>
      </c>
      <c r="AF204" s="10">
        <v>63</v>
      </c>
      <c r="AG204" s="10">
        <v>60</v>
      </c>
      <c r="AH204" s="86">
        <v>60</v>
      </c>
      <c r="AI204" s="10">
        <v>65</v>
      </c>
      <c r="AJ204" s="10">
        <v>60</v>
      </c>
      <c r="AK204" s="10">
        <v>63</v>
      </c>
      <c r="AL204" s="10">
        <v>67</v>
      </c>
      <c r="AM204" s="10">
        <v>65</v>
      </c>
      <c r="AN204" s="1">
        <v>67</v>
      </c>
      <c r="AO204" s="1">
        <v>65</v>
      </c>
      <c r="AP204" s="1">
        <v>66</v>
      </c>
      <c r="AQ204" s="1">
        <v>67</v>
      </c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spans="1:69" x14ac:dyDescent="0.25">
      <c r="A205" s="10" t="s">
        <v>8</v>
      </c>
      <c r="B205" s="10">
        <f t="shared" si="60"/>
        <v>69.236842105263165</v>
      </c>
      <c r="C205" s="10">
        <f t="shared" si="61"/>
        <v>69.566666666666663</v>
      </c>
      <c r="D205" s="14" t="s">
        <v>58</v>
      </c>
      <c r="E205" s="10">
        <v>70</v>
      </c>
      <c r="F205" s="10">
        <v>66</v>
      </c>
      <c r="G205" s="10">
        <v>67</v>
      </c>
      <c r="H205" s="10">
        <v>67</v>
      </c>
      <c r="I205" s="10">
        <v>63</v>
      </c>
      <c r="J205" s="10">
        <v>65</v>
      </c>
      <c r="K205" s="10">
        <v>61</v>
      </c>
      <c r="L205" s="10">
        <v>71</v>
      </c>
      <c r="M205" s="10">
        <v>69</v>
      </c>
      <c r="N205" s="89">
        <v>77</v>
      </c>
      <c r="O205" s="10">
        <v>76</v>
      </c>
      <c r="P205" s="10">
        <v>77</v>
      </c>
      <c r="Q205" s="10">
        <v>72</v>
      </c>
      <c r="R205" s="10">
        <v>79</v>
      </c>
      <c r="S205" s="10">
        <v>73</v>
      </c>
      <c r="T205" s="10">
        <v>67</v>
      </c>
      <c r="U205" s="10">
        <v>75</v>
      </c>
      <c r="V205" s="10">
        <v>80</v>
      </c>
      <c r="W205" s="10">
        <v>74</v>
      </c>
      <c r="X205" s="93">
        <v>81</v>
      </c>
      <c r="Y205" s="10">
        <v>68</v>
      </c>
      <c r="Z205" s="93">
        <v>70</v>
      </c>
      <c r="AA205" s="93">
        <v>66</v>
      </c>
      <c r="AB205" s="10">
        <v>64</v>
      </c>
      <c r="AC205" s="10">
        <v>59</v>
      </c>
      <c r="AD205" s="10">
        <v>62</v>
      </c>
      <c r="AE205" s="93">
        <v>67</v>
      </c>
      <c r="AF205" s="93">
        <v>68</v>
      </c>
      <c r="AG205" s="10">
        <v>68</v>
      </c>
      <c r="AH205" s="10">
        <v>65</v>
      </c>
      <c r="AI205" s="93">
        <v>66</v>
      </c>
      <c r="AJ205" s="93">
        <v>67</v>
      </c>
      <c r="AK205" s="10">
        <v>68</v>
      </c>
      <c r="AL205" s="10">
        <v>69</v>
      </c>
      <c r="AM205" s="94">
        <v>70</v>
      </c>
      <c r="AN205" s="1">
        <v>66</v>
      </c>
      <c r="AO205" s="46">
        <v>68</v>
      </c>
      <c r="AP205" s="1">
        <v>70</v>
      </c>
      <c r="AQ205" s="1">
        <v>68</v>
      </c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</row>
    <row r="206" spans="1:69" x14ac:dyDescent="0.25">
      <c r="A206" s="10" t="s">
        <v>9</v>
      </c>
      <c r="B206" s="10">
        <f t="shared" si="60"/>
        <v>68.526315789473685</v>
      </c>
      <c r="C206" s="10">
        <f t="shared" si="61"/>
        <v>68.933333333333337</v>
      </c>
      <c r="D206" s="14" t="s">
        <v>57</v>
      </c>
      <c r="E206" s="10">
        <v>70</v>
      </c>
      <c r="F206" s="86">
        <v>57</v>
      </c>
      <c r="G206" s="10">
        <v>66</v>
      </c>
      <c r="H206" s="10">
        <v>59</v>
      </c>
      <c r="I206" s="10">
        <v>66</v>
      </c>
      <c r="J206" s="10">
        <v>66</v>
      </c>
      <c r="K206" s="10">
        <v>66</v>
      </c>
      <c r="L206" s="10">
        <v>69</v>
      </c>
      <c r="M206" s="10">
        <v>67</v>
      </c>
      <c r="N206" s="10">
        <v>73</v>
      </c>
      <c r="O206" s="10">
        <v>77</v>
      </c>
      <c r="P206" s="10">
        <v>76</v>
      </c>
      <c r="Q206" s="10">
        <v>75</v>
      </c>
      <c r="R206" s="89">
        <v>80</v>
      </c>
      <c r="S206" s="10">
        <v>72</v>
      </c>
      <c r="T206" s="86">
        <v>66</v>
      </c>
      <c r="U206" s="10">
        <v>76</v>
      </c>
      <c r="V206" s="10">
        <v>80</v>
      </c>
      <c r="W206" s="10">
        <v>74</v>
      </c>
      <c r="X206" s="10">
        <v>78</v>
      </c>
      <c r="Y206" s="10">
        <v>65</v>
      </c>
      <c r="Z206" s="10">
        <v>61</v>
      </c>
      <c r="AA206" s="10">
        <v>58</v>
      </c>
      <c r="AB206" s="93">
        <v>66</v>
      </c>
      <c r="AC206" s="93">
        <v>72</v>
      </c>
      <c r="AD206" s="10">
        <v>65</v>
      </c>
      <c r="AE206" s="10">
        <v>60</v>
      </c>
      <c r="AF206" s="10">
        <v>59</v>
      </c>
      <c r="AG206" s="10">
        <v>81</v>
      </c>
      <c r="AH206" s="10">
        <v>68</v>
      </c>
      <c r="AI206" s="10">
        <v>63</v>
      </c>
      <c r="AJ206" s="10">
        <v>66</v>
      </c>
      <c r="AK206" s="10">
        <v>68</v>
      </c>
      <c r="AL206" s="10">
        <v>64</v>
      </c>
      <c r="AM206" s="95">
        <v>70</v>
      </c>
      <c r="AN206" s="46">
        <v>68</v>
      </c>
      <c r="AO206" s="1">
        <v>64</v>
      </c>
      <c r="AP206" s="1">
        <v>73</v>
      </c>
      <c r="AQ206" s="1">
        <v>66</v>
      </c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</row>
    <row r="207" spans="1:69" x14ac:dyDescent="0.25">
      <c r="A207" s="10" t="s">
        <v>10</v>
      </c>
      <c r="B207" s="10">
        <f t="shared" si="60"/>
        <v>65.184210526315795</v>
      </c>
      <c r="C207" s="10">
        <f t="shared" si="61"/>
        <v>65.266666666666666</v>
      </c>
      <c r="D207" s="14" t="s">
        <v>57</v>
      </c>
      <c r="E207" s="10">
        <v>56</v>
      </c>
      <c r="F207" s="86">
        <v>57</v>
      </c>
      <c r="G207" s="89">
        <v>72</v>
      </c>
      <c r="H207" s="10">
        <v>62</v>
      </c>
      <c r="I207" s="10">
        <v>67</v>
      </c>
      <c r="J207" s="86">
        <v>59</v>
      </c>
      <c r="K207" s="89">
        <v>67</v>
      </c>
      <c r="L207" s="89">
        <v>73</v>
      </c>
      <c r="M207" s="10">
        <v>70</v>
      </c>
      <c r="N207" s="10">
        <v>73</v>
      </c>
      <c r="O207" s="10">
        <v>69</v>
      </c>
      <c r="P207" s="86">
        <v>61</v>
      </c>
      <c r="Q207" s="10">
        <v>76</v>
      </c>
      <c r="R207" s="10">
        <v>69</v>
      </c>
      <c r="S207" s="10">
        <v>71</v>
      </c>
      <c r="T207" s="10">
        <v>68</v>
      </c>
      <c r="U207" s="93">
        <v>77</v>
      </c>
      <c r="V207" s="10">
        <v>64</v>
      </c>
      <c r="W207" s="10">
        <v>62</v>
      </c>
      <c r="X207" s="10">
        <v>79</v>
      </c>
      <c r="Y207" s="86">
        <v>61</v>
      </c>
      <c r="Z207" s="10">
        <v>66</v>
      </c>
      <c r="AA207" s="10">
        <v>62</v>
      </c>
      <c r="AB207" s="10">
        <v>60</v>
      </c>
      <c r="AC207" s="10">
        <v>58</v>
      </c>
      <c r="AD207" s="10">
        <v>59</v>
      </c>
      <c r="AE207" s="10">
        <v>62</v>
      </c>
      <c r="AF207" s="10">
        <v>56</v>
      </c>
      <c r="AG207" s="86">
        <v>59</v>
      </c>
      <c r="AH207" s="10">
        <v>63</v>
      </c>
      <c r="AI207" s="10">
        <v>62</v>
      </c>
      <c r="AJ207" s="10">
        <v>64</v>
      </c>
      <c r="AK207" s="10">
        <v>67</v>
      </c>
      <c r="AL207" s="10">
        <v>64</v>
      </c>
      <c r="AM207" s="10">
        <v>62</v>
      </c>
      <c r="AN207" s="1">
        <v>67</v>
      </c>
      <c r="AO207" s="1">
        <v>64</v>
      </c>
      <c r="AP207" s="1">
        <v>69</v>
      </c>
      <c r="AQ207" s="1">
        <v>66</v>
      </c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</row>
    <row r="208" spans="1:69" ht="15.75" thickBot="1" x14ac:dyDescent="0.3">
      <c r="A208" s="10" t="s">
        <v>11</v>
      </c>
      <c r="B208" s="10">
        <f t="shared" si="60"/>
        <v>65.702702702702709</v>
      </c>
      <c r="C208" s="10">
        <f t="shared" si="61"/>
        <v>66.63333333333334</v>
      </c>
      <c r="D208" s="14" t="s">
        <v>58</v>
      </c>
      <c r="E208" s="10">
        <v>67</v>
      </c>
      <c r="F208" s="10">
        <v>69</v>
      </c>
      <c r="G208" s="10">
        <v>63</v>
      </c>
      <c r="H208" s="10">
        <v>67</v>
      </c>
      <c r="I208" s="10">
        <v>58</v>
      </c>
      <c r="J208" s="10">
        <v>61</v>
      </c>
      <c r="K208" s="10">
        <v>66</v>
      </c>
      <c r="L208" s="10">
        <v>63</v>
      </c>
      <c r="M208" s="89">
        <v>74</v>
      </c>
      <c r="N208" s="10">
        <v>69</v>
      </c>
      <c r="O208" s="10">
        <v>71</v>
      </c>
      <c r="P208" s="10">
        <v>74</v>
      </c>
      <c r="Q208" s="10">
        <v>72</v>
      </c>
      <c r="R208" s="10">
        <v>71</v>
      </c>
      <c r="S208" s="10">
        <v>75</v>
      </c>
      <c r="T208" s="10">
        <v>72</v>
      </c>
      <c r="U208" s="10">
        <v>72</v>
      </c>
      <c r="V208" s="86">
        <v>62</v>
      </c>
      <c r="W208" s="10">
        <v>71</v>
      </c>
      <c r="X208" s="10">
        <v>75</v>
      </c>
      <c r="Y208" s="10">
        <v>71</v>
      </c>
      <c r="Z208" s="93">
        <v>70</v>
      </c>
      <c r="AA208" s="86">
        <v>55</v>
      </c>
      <c r="AB208" s="10">
        <v>61</v>
      </c>
      <c r="AC208" s="10">
        <v>62</v>
      </c>
      <c r="AD208" s="86">
        <v>50</v>
      </c>
      <c r="AE208" s="10">
        <v>61</v>
      </c>
      <c r="AF208" s="10">
        <v>62</v>
      </c>
      <c r="AG208" s="10">
        <v>67</v>
      </c>
      <c r="AH208" s="10">
        <v>68</v>
      </c>
      <c r="AI208" s="86">
        <v>57</v>
      </c>
      <c r="AJ208" s="10">
        <v>55</v>
      </c>
      <c r="AK208" s="10">
        <v>70</v>
      </c>
      <c r="AL208" s="86">
        <v>61</v>
      </c>
      <c r="AM208" s="15" t="s">
        <v>15</v>
      </c>
      <c r="AN208" s="1">
        <v>64</v>
      </c>
      <c r="AO208" s="1">
        <v>64</v>
      </c>
      <c r="AP208" s="1">
        <v>61</v>
      </c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spans="1:73" s="32" customFormat="1" ht="15.75" thickBot="1" x14ac:dyDescent="0.3">
      <c r="A209" s="64" t="s">
        <v>12</v>
      </c>
      <c r="B209" s="64">
        <f t="shared" si="60"/>
        <v>66.572966507177043</v>
      </c>
      <c r="C209" s="64">
        <f t="shared" si="61"/>
        <v>67.163888888888877</v>
      </c>
      <c r="D209" s="65" t="s">
        <v>57</v>
      </c>
      <c r="E209" s="64">
        <f>AVERAGE(E197:E208)</f>
        <v>66.083333333333329</v>
      </c>
      <c r="F209" s="64">
        <f t="shared" ref="F209:AQ209" si="62">AVERAGE(F197:F208)</f>
        <v>65.333333333333329</v>
      </c>
      <c r="G209" s="64">
        <f t="shared" si="62"/>
        <v>66.75</v>
      </c>
      <c r="H209" s="64">
        <f t="shared" si="62"/>
        <v>64</v>
      </c>
      <c r="I209" s="64">
        <f t="shared" si="62"/>
        <v>63.75</v>
      </c>
      <c r="J209" s="64">
        <f t="shared" si="62"/>
        <v>64.416666666666671</v>
      </c>
      <c r="K209" s="64">
        <f t="shared" si="62"/>
        <v>64.25</v>
      </c>
      <c r="L209" s="64">
        <f t="shared" si="62"/>
        <v>67.083333333333329</v>
      </c>
      <c r="M209" s="88">
        <f t="shared" si="62"/>
        <v>68.25</v>
      </c>
      <c r="N209" s="64">
        <f t="shared" si="62"/>
        <v>69.333333333333329</v>
      </c>
      <c r="O209" s="64">
        <f t="shared" si="62"/>
        <v>72</v>
      </c>
      <c r="P209" s="64">
        <f t="shared" si="62"/>
        <v>73.083333333333329</v>
      </c>
      <c r="Q209" s="64">
        <f t="shared" si="62"/>
        <v>73.583333333333329</v>
      </c>
      <c r="R209" s="64">
        <f t="shared" si="62"/>
        <v>74.166666666666671</v>
      </c>
      <c r="S209" s="64">
        <f t="shared" si="62"/>
        <v>71.416666666666671</v>
      </c>
      <c r="T209" s="64">
        <f t="shared" si="62"/>
        <v>70.5</v>
      </c>
      <c r="U209" s="64">
        <f t="shared" si="62"/>
        <v>71</v>
      </c>
      <c r="V209" s="64">
        <f t="shared" si="62"/>
        <v>73.583333333333329</v>
      </c>
      <c r="W209" s="64">
        <f t="shared" si="62"/>
        <v>69.333333333333329</v>
      </c>
      <c r="X209" s="64">
        <f t="shared" si="62"/>
        <v>73.75</v>
      </c>
      <c r="Y209" s="64">
        <f t="shared" si="62"/>
        <v>70.75</v>
      </c>
      <c r="Z209" s="88">
        <f t="shared" si="62"/>
        <v>62.583333333333336</v>
      </c>
      <c r="AA209" s="64">
        <f t="shared" si="62"/>
        <v>62.25</v>
      </c>
      <c r="AB209" s="64">
        <f t="shared" si="62"/>
        <v>60.333333333333336</v>
      </c>
      <c r="AC209" s="64">
        <f t="shared" si="62"/>
        <v>62.916666666666664</v>
      </c>
      <c r="AD209" s="64">
        <f t="shared" si="62"/>
        <v>62.333333333333336</v>
      </c>
      <c r="AE209" s="64">
        <f t="shared" si="62"/>
        <v>60.916666666666664</v>
      </c>
      <c r="AF209" s="64">
        <f t="shared" si="62"/>
        <v>60.583333333333336</v>
      </c>
      <c r="AG209" s="64">
        <f t="shared" si="62"/>
        <v>66.916666666666671</v>
      </c>
      <c r="AH209" s="64">
        <f t="shared" si="62"/>
        <v>63.666666666666664</v>
      </c>
      <c r="AI209" s="64">
        <f t="shared" si="62"/>
        <v>62.333333333333336</v>
      </c>
      <c r="AJ209" s="64">
        <f t="shared" si="62"/>
        <v>61.25</v>
      </c>
      <c r="AK209" s="64">
        <f t="shared" si="62"/>
        <v>64.166666666666671</v>
      </c>
      <c r="AL209" s="64">
        <f t="shared" si="62"/>
        <v>66.083333333333329</v>
      </c>
      <c r="AM209" s="64">
        <f t="shared" si="62"/>
        <v>65.272727272727266</v>
      </c>
      <c r="AN209" s="64">
        <f t="shared" si="62"/>
        <v>65.083333333333329</v>
      </c>
      <c r="AO209" s="64">
        <f t="shared" si="62"/>
        <v>64</v>
      </c>
      <c r="AP209" s="64">
        <f t="shared" si="62"/>
        <v>66.666666666666671</v>
      </c>
      <c r="AQ209" s="64">
        <f t="shared" si="62"/>
        <v>64.727272727272734</v>
      </c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</row>
    <row r="210" spans="1:73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spans="1:73" s="29" customFormat="1" ht="30" customHeight="1" thickBot="1" x14ac:dyDescent="0.3">
      <c r="A211" s="28" t="s">
        <v>186</v>
      </c>
      <c r="B211" s="28" t="s">
        <v>166</v>
      </c>
      <c r="C211" s="28" t="s">
        <v>13</v>
      </c>
      <c r="D211" s="28" t="s">
        <v>17</v>
      </c>
      <c r="E211" s="29">
        <v>1951</v>
      </c>
      <c r="F211" s="29">
        <v>1952</v>
      </c>
      <c r="G211" s="29">
        <v>1953</v>
      </c>
      <c r="H211" s="29">
        <v>1954</v>
      </c>
      <c r="I211" s="29">
        <v>1955</v>
      </c>
      <c r="J211" s="29">
        <v>1956</v>
      </c>
      <c r="K211" s="29">
        <v>1957</v>
      </c>
      <c r="L211" s="29">
        <v>1958</v>
      </c>
      <c r="M211" s="29">
        <v>1959</v>
      </c>
      <c r="N211" s="29">
        <v>1960</v>
      </c>
      <c r="O211" s="29">
        <v>1961</v>
      </c>
      <c r="P211" s="29">
        <v>1962</v>
      </c>
      <c r="Q211" s="29">
        <v>1963</v>
      </c>
      <c r="R211" s="29">
        <v>1964</v>
      </c>
      <c r="S211" s="29">
        <v>1965</v>
      </c>
      <c r="T211" s="29">
        <v>1966</v>
      </c>
      <c r="U211" s="29">
        <v>1967</v>
      </c>
      <c r="V211" s="29">
        <v>1968</v>
      </c>
      <c r="W211" s="29">
        <v>1969</v>
      </c>
      <c r="X211" s="29">
        <v>1970</v>
      </c>
      <c r="Y211" s="29">
        <v>1971</v>
      </c>
      <c r="Z211" s="29">
        <v>1972</v>
      </c>
      <c r="AA211" s="29">
        <v>1973</v>
      </c>
      <c r="AB211" s="29">
        <v>1974</v>
      </c>
      <c r="AC211" s="29">
        <v>1975</v>
      </c>
      <c r="AD211" s="29">
        <v>1976</v>
      </c>
      <c r="AE211" s="29">
        <v>1977</v>
      </c>
      <c r="AF211" s="29">
        <v>1978</v>
      </c>
      <c r="AG211" s="29">
        <v>1979</v>
      </c>
      <c r="AH211" s="29">
        <v>1980</v>
      </c>
      <c r="AI211" s="29">
        <v>1981</v>
      </c>
      <c r="AJ211" s="29">
        <v>1982</v>
      </c>
      <c r="AK211" s="29">
        <v>1983</v>
      </c>
      <c r="AL211" s="29">
        <v>1984</v>
      </c>
      <c r="AM211" s="29">
        <v>1985</v>
      </c>
      <c r="AN211" s="29">
        <v>1986</v>
      </c>
      <c r="AO211" s="29">
        <v>1987</v>
      </c>
      <c r="AP211" s="29">
        <v>1988</v>
      </c>
      <c r="AQ211" s="29">
        <v>1989</v>
      </c>
      <c r="AR211" s="29">
        <v>1990</v>
      </c>
      <c r="AS211" s="29">
        <v>1991</v>
      </c>
      <c r="AT211" s="29">
        <v>1992</v>
      </c>
      <c r="AU211" s="29">
        <v>1993</v>
      </c>
      <c r="AV211" s="29">
        <v>1994</v>
      </c>
      <c r="AW211" s="29">
        <v>1995</v>
      </c>
      <c r="AX211" s="29">
        <v>1996</v>
      </c>
      <c r="AY211" s="29">
        <v>1997</v>
      </c>
      <c r="AZ211" s="29">
        <v>1998</v>
      </c>
      <c r="BA211" s="29">
        <v>1999</v>
      </c>
      <c r="BB211" s="29">
        <v>2000</v>
      </c>
      <c r="BC211" s="29">
        <v>2001</v>
      </c>
      <c r="BD211" s="29">
        <v>2002</v>
      </c>
      <c r="BE211" s="29">
        <v>2003</v>
      </c>
      <c r="BF211" s="29">
        <v>2004</v>
      </c>
      <c r="BG211" s="29">
        <v>2005</v>
      </c>
      <c r="BH211" s="29">
        <v>2006</v>
      </c>
      <c r="BI211" s="29">
        <v>2007</v>
      </c>
      <c r="BJ211" s="29">
        <v>2008</v>
      </c>
      <c r="BK211" s="29">
        <v>2009</v>
      </c>
      <c r="BL211" s="29">
        <v>2010</v>
      </c>
      <c r="BM211" s="29">
        <v>2011</v>
      </c>
      <c r="BN211" s="29">
        <v>2012</v>
      </c>
      <c r="BO211" s="29">
        <v>2013</v>
      </c>
      <c r="BP211" s="29">
        <v>2014</v>
      </c>
      <c r="BQ211" s="29">
        <v>2015</v>
      </c>
      <c r="BR211" s="29">
        <v>2016</v>
      </c>
      <c r="BS211" s="29">
        <v>2017</v>
      </c>
      <c r="BT211" s="29">
        <v>2018</v>
      </c>
      <c r="BU211" s="29">
        <v>2019</v>
      </c>
    </row>
    <row r="212" spans="1:73" x14ac:dyDescent="0.25">
      <c r="A212" s="10" t="s">
        <v>0</v>
      </c>
      <c r="B212" s="5">
        <f>AVERAGE(E212:BT212)</f>
        <v>5.0294117647058822</v>
      </c>
      <c r="C212" s="5">
        <f>AVERAGE(AI212:BL212)</f>
        <v>5.5333333333333332</v>
      </c>
      <c r="D212" s="4" t="s">
        <v>58</v>
      </c>
      <c r="E212" s="1">
        <v>8</v>
      </c>
      <c r="F212" s="1">
        <v>3</v>
      </c>
      <c r="G212" s="1">
        <v>7</v>
      </c>
      <c r="H212" s="1">
        <v>4</v>
      </c>
      <c r="I212" s="1">
        <v>1</v>
      </c>
      <c r="J212" s="1">
        <v>0</v>
      </c>
      <c r="K212" s="1">
        <v>9</v>
      </c>
      <c r="L212" s="1">
        <v>10</v>
      </c>
      <c r="M212" s="1">
        <v>6</v>
      </c>
      <c r="N212" s="1">
        <v>1</v>
      </c>
      <c r="O212" s="1">
        <v>4</v>
      </c>
      <c r="P212" s="1">
        <v>3</v>
      </c>
      <c r="Q212" s="1">
        <v>7</v>
      </c>
      <c r="R212" s="1">
        <v>4</v>
      </c>
      <c r="S212" s="1">
        <v>9</v>
      </c>
      <c r="T212" s="1">
        <v>0</v>
      </c>
      <c r="U212" s="1">
        <v>1</v>
      </c>
      <c r="V212" s="1">
        <v>3</v>
      </c>
      <c r="W212" s="1">
        <v>6</v>
      </c>
      <c r="X212" s="1">
        <v>2</v>
      </c>
      <c r="Y212" s="1">
        <v>1</v>
      </c>
      <c r="Z212" s="1">
        <v>2</v>
      </c>
      <c r="AA212" s="1">
        <v>0</v>
      </c>
      <c r="AB212" s="1">
        <v>2</v>
      </c>
      <c r="AC212" s="1">
        <v>1</v>
      </c>
      <c r="AD212" s="1">
        <v>2</v>
      </c>
      <c r="AE212" s="1">
        <v>3</v>
      </c>
      <c r="AF212" s="1">
        <v>6</v>
      </c>
      <c r="AG212" s="1">
        <v>14</v>
      </c>
      <c r="AH212" s="1">
        <v>5</v>
      </c>
      <c r="AI212" s="1">
        <v>3</v>
      </c>
      <c r="AJ212" s="1">
        <v>4</v>
      </c>
      <c r="AK212" s="1">
        <v>1</v>
      </c>
      <c r="AL212" s="1">
        <v>7</v>
      </c>
      <c r="AM212" s="1">
        <v>8</v>
      </c>
      <c r="AN212" s="1">
        <v>9</v>
      </c>
      <c r="AO212" s="1">
        <v>5</v>
      </c>
      <c r="AP212" s="1">
        <v>8</v>
      </c>
      <c r="AQ212" s="1">
        <v>4</v>
      </c>
      <c r="AR212" s="1">
        <v>3</v>
      </c>
      <c r="AS212" s="1">
        <v>2</v>
      </c>
      <c r="AT212" s="1">
        <v>1</v>
      </c>
      <c r="AU212" s="1">
        <v>4</v>
      </c>
      <c r="AV212" s="1">
        <v>8</v>
      </c>
      <c r="AW212" s="1">
        <v>0</v>
      </c>
      <c r="AX212" s="1">
        <v>12</v>
      </c>
      <c r="AY212" s="1">
        <v>7</v>
      </c>
      <c r="AZ212" s="1">
        <v>8</v>
      </c>
      <c r="BA212" s="1">
        <v>12</v>
      </c>
      <c r="BB212" s="1">
        <v>4</v>
      </c>
      <c r="BC212" s="1">
        <v>3</v>
      </c>
      <c r="BD212" s="1">
        <v>4</v>
      </c>
      <c r="BE212" s="1">
        <v>7</v>
      </c>
      <c r="BF212" s="1">
        <v>6</v>
      </c>
      <c r="BG212" s="1">
        <v>5</v>
      </c>
      <c r="BH212" s="1">
        <v>14</v>
      </c>
      <c r="BI212" s="1">
        <v>5</v>
      </c>
      <c r="BJ212" s="1">
        <v>4</v>
      </c>
      <c r="BK212" s="1">
        <v>5</v>
      </c>
      <c r="BL212" s="1">
        <v>3</v>
      </c>
      <c r="BM212" s="1">
        <v>5</v>
      </c>
      <c r="BN212" s="1">
        <v>4</v>
      </c>
      <c r="BO212" s="1">
        <v>5</v>
      </c>
      <c r="BP212" s="1">
        <v>15</v>
      </c>
      <c r="BQ212" s="1">
        <v>9</v>
      </c>
      <c r="BR212" s="1">
        <v>1</v>
      </c>
      <c r="BS212" s="1">
        <v>2</v>
      </c>
      <c r="BT212" s="1">
        <v>11</v>
      </c>
      <c r="BU212" s="1">
        <v>6</v>
      </c>
    </row>
    <row r="213" spans="1:73" x14ac:dyDescent="0.25">
      <c r="A213" s="10" t="s">
        <v>1</v>
      </c>
      <c r="B213" s="5">
        <f t="shared" ref="B213:B224" si="63">AVERAGE(E213:BS213)</f>
        <v>4</v>
      </c>
      <c r="C213" s="5">
        <f t="shared" ref="C213:C223" si="64">AVERAGE(AI213:BL213)</f>
        <v>4.7</v>
      </c>
      <c r="D213" s="4" t="s">
        <v>58</v>
      </c>
      <c r="E213" s="1">
        <v>7</v>
      </c>
      <c r="F213" s="1">
        <v>1</v>
      </c>
      <c r="G213" s="1">
        <v>3</v>
      </c>
      <c r="H213" s="1">
        <v>0</v>
      </c>
      <c r="I213" s="1">
        <v>1</v>
      </c>
      <c r="J213" s="1">
        <v>0</v>
      </c>
      <c r="K213" s="1">
        <v>0</v>
      </c>
      <c r="L213" s="1">
        <v>4</v>
      </c>
      <c r="M213" s="1">
        <v>4</v>
      </c>
      <c r="N213" s="1">
        <v>0</v>
      </c>
      <c r="O213" s="1">
        <v>1</v>
      </c>
      <c r="P213" s="1">
        <v>2</v>
      </c>
      <c r="Q213" s="1">
        <v>5</v>
      </c>
      <c r="R213" s="1">
        <v>0</v>
      </c>
      <c r="S213" s="1">
        <v>5</v>
      </c>
      <c r="T213" s="1">
        <v>0</v>
      </c>
      <c r="U213" s="1">
        <v>3</v>
      </c>
      <c r="V213" s="1">
        <v>2</v>
      </c>
      <c r="W213" s="1">
        <v>3</v>
      </c>
      <c r="X213" s="1">
        <v>6</v>
      </c>
      <c r="Y213" s="1">
        <v>7</v>
      </c>
      <c r="Z213" s="1">
        <v>3</v>
      </c>
      <c r="AA213" s="1">
        <v>5</v>
      </c>
      <c r="AB213" s="1">
        <v>5</v>
      </c>
      <c r="AC213" s="1">
        <v>0</v>
      </c>
      <c r="AD213" s="1">
        <v>1</v>
      </c>
      <c r="AE213" s="1">
        <v>1</v>
      </c>
      <c r="AF213" s="1">
        <v>1</v>
      </c>
      <c r="AG213" s="1">
        <v>1</v>
      </c>
      <c r="AH213" s="1">
        <v>4</v>
      </c>
      <c r="AI213" s="1">
        <v>5</v>
      </c>
      <c r="AJ213" s="1">
        <v>7</v>
      </c>
      <c r="AK213" s="1">
        <v>4</v>
      </c>
      <c r="AL213" s="1">
        <v>3</v>
      </c>
      <c r="AM213" s="1">
        <v>3</v>
      </c>
      <c r="AN213" s="1">
        <v>5</v>
      </c>
      <c r="AO213" s="1">
        <v>2</v>
      </c>
      <c r="AP213" s="1">
        <v>10</v>
      </c>
      <c r="AQ213" s="1">
        <v>6</v>
      </c>
      <c r="AR213" s="1">
        <v>0</v>
      </c>
      <c r="AS213" s="1">
        <v>8</v>
      </c>
      <c r="AT213" s="1">
        <v>4</v>
      </c>
      <c r="AU213" s="1">
        <v>4</v>
      </c>
      <c r="AV213" s="1">
        <v>0</v>
      </c>
      <c r="AW213" s="1">
        <v>3</v>
      </c>
      <c r="AX213" s="1">
        <v>12</v>
      </c>
      <c r="AY213" s="1">
        <v>1</v>
      </c>
      <c r="AZ213" s="1">
        <v>2</v>
      </c>
      <c r="BA213" s="1">
        <v>4</v>
      </c>
      <c r="BB213" s="1">
        <v>1</v>
      </c>
      <c r="BC213" s="1">
        <v>0</v>
      </c>
      <c r="BD213" s="1">
        <v>2</v>
      </c>
      <c r="BE213" s="1">
        <v>9</v>
      </c>
      <c r="BF213" s="1">
        <v>6</v>
      </c>
      <c r="BG213" s="1">
        <v>11</v>
      </c>
      <c r="BH213" s="1">
        <v>10</v>
      </c>
      <c r="BI213" s="1">
        <v>2</v>
      </c>
      <c r="BJ213" s="1">
        <v>6</v>
      </c>
      <c r="BK213" s="1">
        <v>6</v>
      </c>
      <c r="BL213" s="1">
        <v>5</v>
      </c>
      <c r="BM213" s="1">
        <v>4</v>
      </c>
      <c r="BN213" s="1">
        <v>2</v>
      </c>
      <c r="BO213" s="1">
        <v>5</v>
      </c>
      <c r="BP213" s="1">
        <v>10</v>
      </c>
      <c r="BQ213" s="1">
        <v>14</v>
      </c>
      <c r="BR213" s="1">
        <v>11</v>
      </c>
      <c r="BS213" s="1">
        <v>6</v>
      </c>
      <c r="BT213" s="1">
        <v>14</v>
      </c>
      <c r="BU213" s="1">
        <v>3</v>
      </c>
    </row>
    <row r="214" spans="1:73" x14ac:dyDescent="0.25">
      <c r="A214" s="10" t="s">
        <v>2</v>
      </c>
      <c r="B214" s="5">
        <f t="shared" si="63"/>
        <v>3.1641791044776117</v>
      </c>
      <c r="C214" s="5">
        <f t="shared" si="64"/>
        <v>3.8</v>
      </c>
      <c r="D214" s="4" t="s">
        <v>58</v>
      </c>
      <c r="E214" s="1">
        <v>3</v>
      </c>
      <c r="F214" s="1">
        <v>0</v>
      </c>
      <c r="G214" s="1">
        <v>1</v>
      </c>
      <c r="H214" s="1">
        <v>1</v>
      </c>
      <c r="I214" s="1">
        <v>1</v>
      </c>
      <c r="J214" s="1">
        <v>5</v>
      </c>
      <c r="K214" s="1">
        <v>0</v>
      </c>
      <c r="L214" s="1">
        <v>0</v>
      </c>
      <c r="M214" s="1">
        <v>5</v>
      </c>
      <c r="N214" s="1">
        <v>3</v>
      </c>
      <c r="O214" s="1">
        <v>1</v>
      </c>
      <c r="P214" s="1">
        <v>3</v>
      </c>
      <c r="Q214" s="1">
        <v>0</v>
      </c>
      <c r="R214" s="1">
        <v>0</v>
      </c>
      <c r="S214" s="1">
        <v>0</v>
      </c>
      <c r="T214" s="1">
        <v>1</v>
      </c>
      <c r="U214" s="1">
        <v>2</v>
      </c>
      <c r="V214" s="1">
        <v>3</v>
      </c>
      <c r="W214" s="1">
        <v>2</v>
      </c>
      <c r="X214" s="1">
        <v>4</v>
      </c>
      <c r="Y214" s="1">
        <v>5</v>
      </c>
      <c r="Z214" s="1">
        <v>4</v>
      </c>
      <c r="AA214" s="1">
        <v>1</v>
      </c>
      <c r="AB214" s="1">
        <v>5</v>
      </c>
      <c r="AC214" s="1">
        <v>0</v>
      </c>
      <c r="AD214" s="1">
        <v>2</v>
      </c>
      <c r="AE214" s="1">
        <v>1</v>
      </c>
      <c r="AF214" s="1">
        <v>2</v>
      </c>
      <c r="AG214" s="1">
        <v>3</v>
      </c>
      <c r="AH214" s="1">
        <v>4</v>
      </c>
      <c r="AI214" s="1">
        <v>1</v>
      </c>
      <c r="AJ214" s="1">
        <v>4</v>
      </c>
      <c r="AK214" s="1">
        <v>3</v>
      </c>
      <c r="AL214" s="1">
        <v>4</v>
      </c>
      <c r="AM214" s="1">
        <v>2</v>
      </c>
      <c r="AN214" s="1">
        <v>8</v>
      </c>
      <c r="AO214" s="1">
        <v>6</v>
      </c>
      <c r="AP214" s="1">
        <v>2</v>
      </c>
      <c r="AQ214" s="1">
        <v>3</v>
      </c>
      <c r="AR214" s="1">
        <v>5</v>
      </c>
      <c r="AS214" s="1">
        <v>6</v>
      </c>
      <c r="AT214" s="1">
        <v>3</v>
      </c>
      <c r="AU214" s="1">
        <v>5</v>
      </c>
      <c r="AV214" s="1">
        <v>6</v>
      </c>
      <c r="AW214" s="1">
        <v>5</v>
      </c>
      <c r="AX214" s="1">
        <v>9</v>
      </c>
      <c r="AY214" s="1">
        <v>4</v>
      </c>
      <c r="AZ214" s="1">
        <v>3</v>
      </c>
      <c r="BA214" s="1">
        <v>3</v>
      </c>
      <c r="BB214" s="1">
        <v>1</v>
      </c>
      <c r="BC214" s="1">
        <v>0</v>
      </c>
      <c r="BD214" s="1">
        <v>5</v>
      </c>
      <c r="BE214" s="1">
        <v>3</v>
      </c>
      <c r="BF214" s="1">
        <v>3</v>
      </c>
      <c r="BG214" s="1">
        <v>4</v>
      </c>
      <c r="BH214" s="1">
        <v>3</v>
      </c>
      <c r="BI214" s="1">
        <v>6</v>
      </c>
      <c r="BJ214" s="1">
        <v>1</v>
      </c>
      <c r="BK214" s="1">
        <v>6</v>
      </c>
      <c r="BL214" s="1">
        <v>0</v>
      </c>
      <c r="BM214" s="1">
        <v>7</v>
      </c>
      <c r="BN214" s="1">
        <v>0</v>
      </c>
      <c r="BO214" s="1">
        <v>4</v>
      </c>
      <c r="BP214" s="1">
        <v>5</v>
      </c>
      <c r="BQ214" s="1">
        <v>8</v>
      </c>
      <c r="BR214" s="1">
        <v>8</v>
      </c>
      <c r="BS214" s="1">
        <v>4</v>
      </c>
      <c r="BT214" s="1">
        <v>1</v>
      </c>
      <c r="BU214" s="1">
        <v>6</v>
      </c>
    </row>
    <row r="215" spans="1:73" x14ac:dyDescent="0.25">
      <c r="A215" s="10" t="s">
        <v>3</v>
      </c>
      <c r="B215" s="5">
        <f t="shared" si="63"/>
        <v>2.4626865671641789</v>
      </c>
      <c r="C215" s="5">
        <f t="shared" si="64"/>
        <v>3.2333333333333334</v>
      </c>
      <c r="D215" s="4" t="s">
        <v>58</v>
      </c>
      <c r="E215" s="1">
        <v>0</v>
      </c>
      <c r="F215" s="1">
        <v>2</v>
      </c>
      <c r="G215" s="1">
        <v>3</v>
      </c>
      <c r="H215" s="1">
        <v>0</v>
      </c>
      <c r="I215" s="1">
        <v>0</v>
      </c>
      <c r="J215" s="1">
        <v>3</v>
      </c>
      <c r="K215" s="1">
        <v>0</v>
      </c>
      <c r="L215" s="1">
        <v>2</v>
      </c>
      <c r="M215" s="1">
        <v>2</v>
      </c>
      <c r="N215" s="1">
        <v>3</v>
      </c>
      <c r="O215" s="1">
        <v>0</v>
      </c>
      <c r="P215" s="1">
        <v>0</v>
      </c>
      <c r="Q215" s="1">
        <v>2</v>
      </c>
      <c r="R215" s="1">
        <v>3</v>
      </c>
      <c r="S215" s="1">
        <v>1</v>
      </c>
      <c r="T215" s="1">
        <v>0</v>
      </c>
      <c r="U215" s="1">
        <v>3</v>
      </c>
      <c r="V215" s="1">
        <v>0</v>
      </c>
      <c r="W215" s="1">
        <v>3</v>
      </c>
      <c r="X215" s="1">
        <v>0</v>
      </c>
      <c r="Y215" s="1">
        <v>2</v>
      </c>
      <c r="Z215" s="1">
        <v>4</v>
      </c>
      <c r="AA215" s="1">
        <v>2</v>
      </c>
      <c r="AB215" s="1">
        <v>5</v>
      </c>
      <c r="AC215" s="1">
        <v>0</v>
      </c>
      <c r="AD215" s="1">
        <v>0</v>
      </c>
      <c r="AE215" s="1">
        <v>2</v>
      </c>
      <c r="AF215" s="1">
        <v>1</v>
      </c>
      <c r="AG215" s="1">
        <v>0</v>
      </c>
      <c r="AH215" s="1">
        <v>1</v>
      </c>
      <c r="AI215" s="1">
        <v>6</v>
      </c>
      <c r="AJ215" s="1">
        <v>6</v>
      </c>
      <c r="AK215" s="1">
        <v>3</v>
      </c>
      <c r="AL215" s="1">
        <v>2</v>
      </c>
      <c r="AM215" s="1">
        <v>6</v>
      </c>
      <c r="AN215" s="1">
        <v>2</v>
      </c>
      <c r="AO215" s="1">
        <v>0</v>
      </c>
      <c r="AP215" s="1">
        <v>1</v>
      </c>
      <c r="AQ215" s="1">
        <v>2</v>
      </c>
      <c r="AR215" s="1">
        <v>5</v>
      </c>
      <c r="AS215" s="1">
        <v>3</v>
      </c>
      <c r="AT215" s="1">
        <v>2</v>
      </c>
      <c r="AU215" s="1">
        <v>1</v>
      </c>
      <c r="AV215" s="1">
        <v>3</v>
      </c>
      <c r="AW215" s="1">
        <v>6</v>
      </c>
      <c r="AX215" s="1">
        <v>2</v>
      </c>
      <c r="AY215" s="1">
        <v>3</v>
      </c>
      <c r="AZ215" s="1">
        <v>4</v>
      </c>
      <c r="BA215" s="1">
        <v>1</v>
      </c>
      <c r="BB215" s="1">
        <v>4</v>
      </c>
      <c r="BC215" s="1">
        <v>2</v>
      </c>
      <c r="BD215" s="1">
        <v>8</v>
      </c>
      <c r="BE215" s="1">
        <v>4</v>
      </c>
      <c r="BF215" s="1">
        <v>9</v>
      </c>
      <c r="BG215" s="1">
        <v>2</v>
      </c>
      <c r="BH215" s="1">
        <v>6</v>
      </c>
      <c r="BI215" s="1">
        <v>2</v>
      </c>
      <c r="BJ215" s="1">
        <v>0</v>
      </c>
      <c r="BK215" s="1">
        <v>1</v>
      </c>
      <c r="BL215" s="1">
        <v>1</v>
      </c>
      <c r="BM215" s="1">
        <v>7</v>
      </c>
      <c r="BN215" s="1">
        <v>6</v>
      </c>
      <c r="BO215" s="1">
        <v>4</v>
      </c>
      <c r="BP215" s="1">
        <v>5</v>
      </c>
      <c r="BQ215" s="1">
        <v>0</v>
      </c>
      <c r="BR215" s="1">
        <v>1</v>
      </c>
      <c r="BS215" s="1">
        <v>1</v>
      </c>
      <c r="BT215" s="1">
        <v>5</v>
      </c>
      <c r="BU215" s="1">
        <v>4</v>
      </c>
    </row>
    <row r="216" spans="1:73" x14ac:dyDescent="0.25">
      <c r="A216" s="10" t="s">
        <v>4</v>
      </c>
      <c r="B216" s="5">
        <f t="shared" si="63"/>
        <v>1.164179104477612</v>
      </c>
      <c r="C216" s="5">
        <f t="shared" si="64"/>
        <v>1.2333333333333334</v>
      </c>
      <c r="D216" s="4" t="s">
        <v>57</v>
      </c>
      <c r="E216" s="1">
        <v>3</v>
      </c>
      <c r="F216" s="1">
        <v>1</v>
      </c>
      <c r="G216" s="1">
        <v>0</v>
      </c>
      <c r="H216" s="1">
        <v>0</v>
      </c>
      <c r="I216" s="1">
        <v>0</v>
      </c>
      <c r="J216" s="1">
        <v>2</v>
      </c>
      <c r="K216" s="1">
        <v>1</v>
      </c>
      <c r="L216" s="1">
        <v>2</v>
      </c>
      <c r="M216" s="1">
        <v>2</v>
      </c>
      <c r="N216" s="1">
        <v>1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1</v>
      </c>
      <c r="U216" s="1">
        <v>3</v>
      </c>
      <c r="V216" s="1">
        <v>1</v>
      </c>
      <c r="W216" s="1">
        <v>1</v>
      </c>
      <c r="X216" s="1">
        <v>0</v>
      </c>
      <c r="Y216" s="1">
        <v>6</v>
      </c>
      <c r="Z216" s="1">
        <v>0</v>
      </c>
      <c r="AA216" s="1">
        <v>0</v>
      </c>
      <c r="AB216" s="1">
        <v>0</v>
      </c>
      <c r="AC216" s="1">
        <v>0</v>
      </c>
      <c r="AD216" s="1">
        <v>3</v>
      </c>
      <c r="AE216" s="1">
        <v>0</v>
      </c>
      <c r="AF216" s="1">
        <v>0</v>
      </c>
      <c r="AG216" s="1">
        <v>0</v>
      </c>
      <c r="AH216" s="1">
        <v>2</v>
      </c>
      <c r="AI216" s="1">
        <v>2</v>
      </c>
      <c r="AJ216" s="1">
        <v>1</v>
      </c>
      <c r="AK216" s="1">
        <v>1</v>
      </c>
      <c r="AL216" s="1">
        <v>3</v>
      </c>
      <c r="AM216" s="1">
        <v>3</v>
      </c>
      <c r="AN216" s="1">
        <v>2</v>
      </c>
      <c r="AO216" s="1">
        <v>1</v>
      </c>
      <c r="AP216" s="1">
        <v>0</v>
      </c>
      <c r="AQ216" s="1">
        <v>1</v>
      </c>
      <c r="AR216" s="1">
        <v>0</v>
      </c>
      <c r="AS216" s="1">
        <v>2</v>
      </c>
      <c r="AT216" s="1">
        <v>0</v>
      </c>
      <c r="AU216" s="1">
        <v>0</v>
      </c>
      <c r="AV216" s="1">
        <v>1</v>
      </c>
      <c r="AW216" s="1">
        <v>0</v>
      </c>
      <c r="AX216" s="1">
        <v>2</v>
      </c>
      <c r="AY216" s="1">
        <v>2</v>
      </c>
      <c r="AZ216" s="1">
        <v>0</v>
      </c>
      <c r="BA216" s="1">
        <v>0</v>
      </c>
      <c r="BB216" s="1">
        <v>2</v>
      </c>
      <c r="BC216" s="1">
        <v>0</v>
      </c>
      <c r="BD216" s="1">
        <v>3</v>
      </c>
      <c r="BE216" s="1">
        <v>0</v>
      </c>
      <c r="BF216" s="1">
        <v>6</v>
      </c>
      <c r="BG216" s="1">
        <v>0</v>
      </c>
      <c r="BH216" s="1">
        <v>2</v>
      </c>
      <c r="BI216" s="1">
        <v>1</v>
      </c>
      <c r="BJ216" s="1">
        <v>1</v>
      </c>
      <c r="BK216" s="1">
        <v>0</v>
      </c>
      <c r="BL216" s="1">
        <v>1</v>
      </c>
      <c r="BM216" s="1">
        <v>1</v>
      </c>
      <c r="BN216" s="1">
        <v>0</v>
      </c>
      <c r="BO216" s="1">
        <v>3</v>
      </c>
      <c r="BP216" s="1">
        <v>4</v>
      </c>
      <c r="BQ216" s="1">
        <v>0</v>
      </c>
      <c r="BR216" s="1">
        <v>2</v>
      </c>
      <c r="BS216" s="1">
        <v>2</v>
      </c>
      <c r="BT216" s="1">
        <v>1</v>
      </c>
      <c r="BU216" s="1">
        <v>0</v>
      </c>
    </row>
    <row r="217" spans="1:73" x14ac:dyDescent="0.25">
      <c r="A217" s="10" t="s">
        <v>5</v>
      </c>
      <c r="B217" s="5">
        <f t="shared" si="63"/>
        <v>0.37313432835820898</v>
      </c>
      <c r="C217" s="5">
        <f t="shared" si="64"/>
        <v>0.4</v>
      </c>
      <c r="D217" s="4" t="s">
        <v>57</v>
      </c>
      <c r="E217" s="1">
        <v>0</v>
      </c>
      <c r="F217" s="1">
        <v>0</v>
      </c>
      <c r="G217" s="1">
        <v>0</v>
      </c>
      <c r="H217" s="1">
        <v>0</v>
      </c>
      <c r="I217" s="1">
        <v>1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</v>
      </c>
      <c r="AH217" s="1">
        <v>1</v>
      </c>
      <c r="AI217" s="1">
        <v>0</v>
      </c>
      <c r="AJ217" s="1">
        <v>0</v>
      </c>
      <c r="AK217" s="1">
        <v>0</v>
      </c>
      <c r="AL217" s="1">
        <v>2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1</v>
      </c>
      <c r="AS217" s="1">
        <v>0</v>
      </c>
      <c r="AT217" s="1">
        <v>1</v>
      </c>
      <c r="AU217" s="1">
        <v>0</v>
      </c>
      <c r="AV217" s="1">
        <v>0</v>
      </c>
      <c r="AW217" s="1">
        <v>1</v>
      </c>
      <c r="AX217" s="1">
        <v>2</v>
      </c>
      <c r="AY217" s="1">
        <v>2</v>
      </c>
      <c r="AZ217" s="1">
        <v>1</v>
      </c>
      <c r="BA217" s="1">
        <v>0</v>
      </c>
      <c r="BB217" s="1">
        <v>1</v>
      </c>
      <c r="BC217" s="1">
        <v>0</v>
      </c>
      <c r="BD217" s="1">
        <v>1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2</v>
      </c>
      <c r="BO217" s="1">
        <v>1</v>
      </c>
      <c r="BP217" s="1">
        <v>1</v>
      </c>
      <c r="BQ217" s="1">
        <v>3</v>
      </c>
      <c r="BR217" s="1">
        <v>1</v>
      </c>
      <c r="BS217" s="1">
        <v>1</v>
      </c>
      <c r="BT217" s="1">
        <v>1</v>
      </c>
      <c r="BU217" s="1">
        <v>1</v>
      </c>
    </row>
    <row r="218" spans="1:73" x14ac:dyDescent="0.25">
      <c r="A218" s="10" t="s">
        <v>6</v>
      </c>
      <c r="B218" s="5">
        <f t="shared" si="63"/>
        <v>0.13432835820895522</v>
      </c>
      <c r="C218" s="5">
        <f t="shared" si="64"/>
        <v>0.2</v>
      </c>
      <c r="D218" s="4" t="s">
        <v>57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</v>
      </c>
      <c r="AH218" s="1">
        <v>0</v>
      </c>
      <c r="AI218" s="1">
        <v>0</v>
      </c>
      <c r="AJ218" s="1">
        <v>2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1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2</v>
      </c>
      <c r="BE218" s="1">
        <v>0</v>
      </c>
      <c r="BF218" s="1">
        <v>0</v>
      </c>
      <c r="BG218" s="1">
        <v>0</v>
      </c>
      <c r="BH218" s="1">
        <v>1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1</v>
      </c>
      <c r="BQ218" s="1">
        <v>1</v>
      </c>
      <c r="BR218" s="1">
        <v>0</v>
      </c>
      <c r="BS218" s="1">
        <v>0</v>
      </c>
      <c r="BT218" s="1">
        <v>0</v>
      </c>
      <c r="BU218" s="1">
        <v>0</v>
      </c>
    </row>
    <row r="219" spans="1:73" x14ac:dyDescent="0.25">
      <c r="A219" s="10" t="s">
        <v>7</v>
      </c>
      <c r="B219" s="5">
        <f t="shared" si="63"/>
        <v>0.32835820895522388</v>
      </c>
      <c r="C219" s="5">
        <f t="shared" si="64"/>
        <v>0.43333333333333335</v>
      </c>
      <c r="D219" s="4" t="s">
        <v>57</v>
      </c>
      <c r="E219" s="1">
        <v>1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1</v>
      </c>
      <c r="AK219" s="1">
        <v>0</v>
      </c>
      <c r="AL219" s="1">
        <v>1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1</v>
      </c>
      <c r="AY219" s="1">
        <v>0</v>
      </c>
      <c r="AZ219" s="1">
        <v>0</v>
      </c>
      <c r="BA219" s="1">
        <v>1</v>
      </c>
      <c r="BB219" s="1">
        <v>1</v>
      </c>
      <c r="BC219" s="1">
        <v>3</v>
      </c>
      <c r="BD219" s="1">
        <v>0</v>
      </c>
      <c r="BE219" s="1">
        <v>0</v>
      </c>
      <c r="BF219" s="1">
        <v>3</v>
      </c>
      <c r="BG219" s="1">
        <v>1</v>
      </c>
      <c r="BH219" s="1">
        <v>1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1</v>
      </c>
      <c r="BP219" s="1">
        <v>1</v>
      </c>
      <c r="BQ219" s="1">
        <v>5</v>
      </c>
      <c r="BR219" s="1">
        <v>1</v>
      </c>
      <c r="BS219" s="1">
        <v>0</v>
      </c>
      <c r="BT219" s="1">
        <v>1</v>
      </c>
      <c r="BU219" s="1">
        <v>0</v>
      </c>
    </row>
    <row r="220" spans="1:73" x14ac:dyDescent="0.25">
      <c r="A220" s="10" t="s">
        <v>8</v>
      </c>
      <c r="B220" s="5">
        <f t="shared" si="63"/>
        <v>1.5671641791044777</v>
      </c>
      <c r="C220" s="5">
        <f t="shared" si="64"/>
        <v>1.8333333333333333</v>
      </c>
      <c r="D220" s="4" t="s">
        <v>57</v>
      </c>
      <c r="E220" s="1">
        <v>2</v>
      </c>
      <c r="F220" s="1">
        <v>3</v>
      </c>
      <c r="G220" s="1">
        <v>3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1</v>
      </c>
      <c r="Q220" s="1">
        <v>0</v>
      </c>
      <c r="R220" s="1">
        <v>1</v>
      </c>
      <c r="S220" s="1">
        <v>0</v>
      </c>
      <c r="T220" s="1">
        <v>0</v>
      </c>
      <c r="U220" s="1">
        <v>4</v>
      </c>
      <c r="V220" s="1">
        <v>0</v>
      </c>
      <c r="W220" s="1">
        <v>1</v>
      </c>
      <c r="X220" s="1">
        <v>0</v>
      </c>
      <c r="Y220" s="1">
        <v>1</v>
      </c>
      <c r="Z220" s="1">
        <v>1</v>
      </c>
      <c r="AA220" s="1">
        <v>0</v>
      </c>
      <c r="AB220" s="1">
        <v>0</v>
      </c>
      <c r="AC220" s="1">
        <v>2</v>
      </c>
      <c r="AD220" s="1">
        <v>2</v>
      </c>
      <c r="AE220" s="1">
        <v>0</v>
      </c>
      <c r="AF220" s="1">
        <v>0</v>
      </c>
      <c r="AG220" s="1">
        <v>3</v>
      </c>
      <c r="AH220" s="1">
        <v>5</v>
      </c>
      <c r="AI220" s="1">
        <v>4</v>
      </c>
      <c r="AJ220" s="1">
        <v>0</v>
      </c>
      <c r="AK220" s="1">
        <v>0</v>
      </c>
      <c r="AL220" s="1">
        <v>3</v>
      </c>
      <c r="AM220" s="1">
        <v>0</v>
      </c>
      <c r="AN220" s="1">
        <v>1</v>
      </c>
      <c r="AO220" s="1">
        <v>1</v>
      </c>
      <c r="AP220" s="1">
        <v>3</v>
      </c>
      <c r="AQ220" s="1">
        <v>0</v>
      </c>
      <c r="AR220" s="1">
        <v>0</v>
      </c>
      <c r="AS220" s="1">
        <v>2</v>
      </c>
      <c r="AT220" s="1">
        <v>1</v>
      </c>
      <c r="AU220" s="1">
        <v>4</v>
      </c>
      <c r="AV220" s="1">
        <v>1</v>
      </c>
      <c r="AW220" s="1">
        <v>2</v>
      </c>
      <c r="AX220" s="1">
        <v>5</v>
      </c>
      <c r="AY220" s="1">
        <v>3</v>
      </c>
      <c r="AZ220" s="1">
        <v>0</v>
      </c>
      <c r="BA220" s="1">
        <v>2</v>
      </c>
      <c r="BB220" s="1">
        <v>0</v>
      </c>
      <c r="BC220" s="1">
        <v>4</v>
      </c>
      <c r="BD220" s="1">
        <v>0</v>
      </c>
      <c r="BE220" s="1">
        <v>0</v>
      </c>
      <c r="BF220" s="1">
        <v>3</v>
      </c>
      <c r="BG220" s="1">
        <v>1</v>
      </c>
      <c r="BH220" s="1">
        <v>5</v>
      </c>
      <c r="BI220" s="1">
        <v>0</v>
      </c>
      <c r="BJ220" s="1">
        <v>4</v>
      </c>
      <c r="BK220" s="1">
        <v>4</v>
      </c>
      <c r="BL220" s="1">
        <v>2</v>
      </c>
      <c r="BM220" s="1">
        <v>0</v>
      </c>
      <c r="BN220" s="1">
        <v>5</v>
      </c>
      <c r="BO220" s="1">
        <v>5</v>
      </c>
      <c r="BP220" s="1">
        <v>2</v>
      </c>
      <c r="BQ220" s="1">
        <v>5</v>
      </c>
      <c r="BR220" s="1">
        <v>3</v>
      </c>
      <c r="BS220" s="1">
        <v>1</v>
      </c>
      <c r="BT220" s="1">
        <v>1</v>
      </c>
      <c r="BU220" s="1">
        <v>1</v>
      </c>
    </row>
    <row r="221" spans="1:73" x14ac:dyDescent="0.25">
      <c r="A221" s="10" t="s">
        <v>9</v>
      </c>
      <c r="B221" s="5">
        <f t="shared" si="63"/>
        <v>3.3134328358208953</v>
      </c>
      <c r="C221" s="5">
        <f t="shared" si="64"/>
        <v>4.166666666666667</v>
      </c>
      <c r="D221" s="4" t="s">
        <v>58</v>
      </c>
      <c r="E221" s="1">
        <v>2</v>
      </c>
      <c r="F221" s="1">
        <v>3</v>
      </c>
      <c r="G221" s="1">
        <v>1</v>
      </c>
      <c r="H221" s="1">
        <v>0</v>
      </c>
      <c r="I221" s="1">
        <v>0</v>
      </c>
      <c r="J221" s="1">
        <v>0</v>
      </c>
      <c r="K221" s="1">
        <v>9</v>
      </c>
      <c r="L221" s="1">
        <v>0</v>
      </c>
      <c r="M221" s="1">
        <v>2</v>
      </c>
      <c r="N221" s="1">
        <v>4</v>
      </c>
      <c r="O221" s="1">
        <v>4</v>
      </c>
      <c r="P221" s="1">
        <v>3</v>
      </c>
      <c r="Q221" s="1">
        <v>0</v>
      </c>
      <c r="R221" s="1">
        <v>3</v>
      </c>
      <c r="S221" s="1">
        <v>8</v>
      </c>
      <c r="T221" s="1">
        <v>0</v>
      </c>
      <c r="U221" s="1">
        <v>3</v>
      </c>
      <c r="V221" s="1">
        <v>1</v>
      </c>
      <c r="W221" s="1">
        <v>4</v>
      </c>
      <c r="X221" s="1">
        <v>3</v>
      </c>
      <c r="Y221" s="1">
        <v>1</v>
      </c>
      <c r="Z221" s="1">
        <v>2</v>
      </c>
      <c r="AA221" s="1">
        <v>2</v>
      </c>
      <c r="AB221" s="1">
        <v>3</v>
      </c>
      <c r="AC221" s="1">
        <v>0</v>
      </c>
      <c r="AD221" s="1">
        <v>3</v>
      </c>
      <c r="AE221" s="1">
        <v>1</v>
      </c>
      <c r="AF221" s="1">
        <v>4</v>
      </c>
      <c r="AG221" s="1">
        <v>5</v>
      </c>
      <c r="AH221" s="1">
        <v>0</v>
      </c>
      <c r="AI221" s="1">
        <v>2</v>
      </c>
      <c r="AJ221" s="1">
        <v>3</v>
      </c>
      <c r="AK221" s="1">
        <v>3</v>
      </c>
      <c r="AL221" s="1">
        <v>5</v>
      </c>
      <c r="AM221" s="1">
        <v>0</v>
      </c>
      <c r="AN221" s="1">
        <v>1</v>
      </c>
      <c r="AO221" s="1">
        <v>8</v>
      </c>
      <c r="AP221" s="1">
        <v>3</v>
      </c>
      <c r="AQ221" s="1">
        <v>4</v>
      </c>
      <c r="AR221" s="1">
        <v>3</v>
      </c>
      <c r="AS221" s="1">
        <v>5</v>
      </c>
      <c r="AT221" s="1">
        <v>4</v>
      </c>
      <c r="AU221" s="1">
        <v>5</v>
      </c>
      <c r="AV221" s="1">
        <v>8</v>
      </c>
      <c r="AW221" s="1">
        <v>1</v>
      </c>
      <c r="AX221" s="1">
        <v>0</v>
      </c>
      <c r="AY221" s="1">
        <v>4</v>
      </c>
      <c r="AZ221" s="1">
        <v>0</v>
      </c>
      <c r="BA221" s="1">
        <v>5</v>
      </c>
      <c r="BB221" s="1">
        <v>8</v>
      </c>
      <c r="BC221" s="1">
        <v>5</v>
      </c>
      <c r="BD221" s="1">
        <v>3</v>
      </c>
      <c r="BE221" s="1">
        <v>12</v>
      </c>
      <c r="BF221" s="1">
        <v>3</v>
      </c>
      <c r="BG221" s="1">
        <v>7</v>
      </c>
      <c r="BH221" s="1">
        <v>4</v>
      </c>
      <c r="BI221" s="1">
        <v>4</v>
      </c>
      <c r="BJ221" s="1">
        <v>8</v>
      </c>
      <c r="BK221" s="1">
        <v>1</v>
      </c>
      <c r="BL221" s="1">
        <v>6</v>
      </c>
      <c r="BM221" s="1">
        <v>0</v>
      </c>
      <c r="BN221" s="1">
        <v>5</v>
      </c>
      <c r="BO221" s="1">
        <v>2</v>
      </c>
      <c r="BP221" s="1">
        <v>4</v>
      </c>
      <c r="BQ221" s="1">
        <v>9</v>
      </c>
      <c r="BR221" s="1">
        <v>3</v>
      </c>
      <c r="BS221" s="1">
        <v>3</v>
      </c>
      <c r="BT221" s="1">
        <v>11</v>
      </c>
      <c r="BU221" s="1">
        <v>5</v>
      </c>
    </row>
    <row r="222" spans="1:73" x14ac:dyDescent="0.25">
      <c r="A222" s="10" t="s">
        <v>10</v>
      </c>
      <c r="B222" s="5">
        <f t="shared" si="63"/>
        <v>5.7014925373134329</v>
      </c>
      <c r="C222" s="5">
        <f t="shared" si="64"/>
        <v>6.333333333333333</v>
      </c>
      <c r="D222" s="4" t="s">
        <v>57</v>
      </c>
      <c r="E222" s="1">
        <v>4</v>
      </c>
      <c r="F222" s="1">
        <v>6</v>
      </c>
      <c r="G222" s="1">
        <v>3</v>
      </c>
      <c r="H222" s="1">
        <v>10</v>
      </c>
      <c r="I222" s="1">
        <v>0</v>
      </c>
      <c r="J222" s="1">
        <v>2</v>
      </c>
      <c r="K222" s="1">
        <v>8</v>
      </c>
      <c r="L222" s="1">
        <v>6</v>
      </c>
      <c r="M222" s="1">
        <v>9</v>
      </c>
      <c r="N222" s="1">
        <v>5</v>
      </c>
      <c r="O222" s="1">
        <v>9</v>
      </c>
      <c r="P222" s="1">
        <v>6</v>
      </c>
      <c r="Q222" s="1">
        <v>0</v>
      </c>
      <c r="R222" s="1">
        <v>2</v>
      </c>
      <c r="S222" s="1">
        <v>3</v>
      </c>
      <c r="T222" s="1">
        <v>2</v>
      </c>
      <c r="U222" s="1">
        <v>12</v>
      </c>
      <c r="V222" s="1">
        <v>4</v>
      </c>
      <c r="W222" s="1">
        <v>6</v>
      </c>
      <c r="X222" s="1">
        <v>7</v>
      </c>
      <c r="Y222" s="1">
        <v>6</v>
      </c>
      <c r="Z222" s="1">
        <v>1</v>
      </c>
      <c r="AA222" s="1">
        <v>5</v>
      </c>
      <c r="AB222" s="1">
        <v>1</v>
      </c>
      <c r="AC222" s="1">
        <v>1</v>
      </c>
      <c r="AD222" s="1">
        <v>2</v>
      </c>
      <c r="AE222" s="1">
        <v>1</v>
      </c>
      <c r="AF222" s="1">
        <v>3</v>
      </c>
      <c r="AG222" s="1">
        <v>4</v>
      </c>
      <c r="AH222" s="1">
        <v>3</v>
      </c>
      <c r="AI222" s="1">
        <v>1</v>
      </c>
      <c r="AJ222" s="1">
        <v>3</v>
      </c>
      <c r="AK222" s="1">
        <v>7</v>
      </c>
      <c r="AL222" s="1">
        <v>12</v>
      </c>
      <c r="AM222" s="1">
        <v>7</v>
      </c>
      <c r="AN222" s="1">
        <v>7</v>
      </c>
      <c r="AO222" s="1">
        <v>5</v>
      </c>
      <c r="AP222" s="1">
        <v>3</v>
      </c>
      <c r="AQ222" s="1">
        <v>6</v>
      </c>
      <c r="AR222" s="1">
        <v>10</v>
      </c>
      <c r="AS222" s="1">
        <v>7</v>
      </c>
      <c r="AT222" s="1">
        <v>1</v>
      </c>
      <c r="AU222" s="1">
        <v>17</v>
      </c>
      <c r="AV222" s="1">
        <v>1</v>
      </c>
      <c r="AW222" s="1">
        <v>5</v>
      </c>
      <c r="AX222" s="1">
        <v>6</v>
      </c>
      <c r="AY222" s="1">
        <v>8</v>
      </c>
      <c r="AZ222" s="1">
        <v>2</v>
      </c>
      <c r="BA222" s="1">
        <v>10</v>
      </c>
      <c r="BB222" s="1">
        <v>2</v>
      </c>
      <c r="BC222" s="1">
        <v>13</v>
      </c>
      <c r="BD222" s="1">
        <v>8</v>
      </c>
      <c r="BE222" s="1">
        <v>9</v>
      </c>
      <c r="BF222" s="1">
        <v>8</v>
      </c>
      <c r="BG222" s="1">
        <v>8</v>
      </c>
      <c r="BH222" s="1">
        <v>3</v>
      </c>
      <c r="BI222" s="1">
        <v>8</v>
      </c>
      <c r="BJ222" s="1">
        <v>6</v>
      </c>
      <c r="BK222" s="1">
        <v>4</v>
      </c>
      <c r="BL222" s="1">
        <v>3</v>
      </c>
      <c r="BM222" s="1">
        <v>1</v>
      </c>
      <c r="BN222" s="1">
        <v>19</v>
      </c>
      <c r="BO222" s="1">
        <v>12</v>
      </c>
      <c r="BP222" s="1">
        <v>14</v>
      </c>
      <c r="BQ222" s="1">
        <v>8</v>
      </c>
      <c r="BR222" s="1">
        <v>3</v>
      </c>
      <c r="BS222" s="1">
        <v>4</v>
      </c>
      <c r="BT222" s="1">
        <v>9</v>
      </c>
      <c r="BU222" s="1">
        <v>8</v>
      </c>
    </row>
    <row r="223" spans="1:73" ht="15.75" thickBot="1" x14ac:dyDescent="0.3">
      <c r="A223" s="10" t="s">
        <v>11</v>
      </c>
      <c r="B223" s="5">
        <f t="shared" si="63"/>
        <v>5.9402985074626864</v>
      </c>
      <c r="C223" s="5">
        <f t="shared" si="64"/>
        <v>7.0333333333333332</v>
      </c>
      <c r="D223" s="4" t="s">
        <v>58</v>
      </c>
      <c r="E223" s="1">
        <v>9</v>
      </c>
      <c r="F223" s="1">
        <v>1</v>
      </c>
      <c r="G223" s="1">
        <v>3</v>
      </c>
      <c r="H223" s="1">
        <v>0</v>
      </c>
      <c r="I223" s="1">
        <v>2</v>
      </c>
      <c r="J223" s="1">
        <v>6</v>
      </c>
      <c r="K223" s="1">
        <v>6</v>
      </c>
      <c r="L223" s="1">
        <v>4</v>
      </c>
      <c r="M223" s="1">
        <v>3</v>
      </c>
      <c r="N223" s="1">
        <v>17</v>
      </c>
      <c r="O223" s="1">
        <v>2</v>
      </c>
      <c r="P223" s="1">
        <v>6</v>
      </c>
      <c r="Q223" s="1">
        <v>3</v>
      </c>
      <c r="R223" s="1">
        <v>11</v>
      </c>
      <c r="S223" s="1">
        <v>0</v>
      </c>
      <c r="T223" s="1">
        <v>6</v>
      </c>
      <c r="U223" s="1">
        <v>5</v>
      </c>
      <c r="V223" s="1">
        <v>5</v>
      </c>
      <c r="W223" s="1">
        <v>8</v>
      </c>
      <c r="X223" s="1">
        <v>5</v>
      </c>
      <c r="Y223" s="1">
        <v>4</v>
      </c>
      <c r="Z223" s="1">
        <v>7</v>
      </c>
      <c r="AA223" s="1">
        <v>5</v>
      </c>
      <c r="AB223" s="1">
        <v>2</v>
      </c>
      <c r="AC223" s="1">
        <v>5</v>
      </c>
      <c r="AD223" s="1">
        <v>4</v>
      </c>
      <c r="AE223" s="1">
        <v>6</v>
      </c>
      <c r="AF223" s="1">
        <v>3</v>
      </c>
      <c r="AG223" s="1">
        <v>2</v>
      </c>
      <c r="AH223" s="1">
        <v>3</v>
      </c>
      <c r="AI223" s="1">
        <v>0</v>
      </c>
      <c r="AJ223" s="1">
        <v>7</v>
      </c>
      <c r="AK223" s="1">
        <v>3</v>
      </c>
      <c r="AL223" s="1">
        <v>11</v>
      </c>
      <c r="AM223" s="1">
        <v>7</v>
      </c>
      <c r="AN223" s="1">
        <v>4</v>
      </c>
      <c r="AO223" s="1">
        <v>4</v>
      </c>
      <c r="AP223" s="1">
        <v>1</v>
      </c>
      <c r="AQ223" s="1">
        <v>4</v>
      </c>
      <c r="AR223" s="1">
        <v>16</v>
      </c>
      <c r="AS223" s="1">
        <v>14</v>
      </c>
      <c r="AT223" s="1">
        <v>12</v>
      </c>
      <c r="AU223" s="1">
        <v>6</v>
      </c>
      <c r="AV223" s="1">
        <v>0</v>
      </c>
      <c r="AW223" s="1">
        <v>9</v>
      </c>
      <c r="AX223" s="1">
        <v>9</v>
      </c>
      <c r="AY223" s="1">
        <v>7</v>
      </c>
      <c r="AZ223" s="1">
        <v>7</v>
      </c>
      <c r="BA223" s="1">
        <v>11</v>
      </c>
      <c r="BB223" s="1">
        <v>4</v>
      </c>
      <c r="BC223" s="1">
        <v>7</v>
      </c>
      <c r="BD223" s="1">
        <v>7</v>
      </c>
      <c r="BE223" s="1">
        <v>6</v>
      </c>
      <c r="BF223" s="1">
        <v>18</v>
      </c>
      <c r="BG223" s="1">
        <v>7</v>
      </c>
      <c r="BH223" s="1">
        <v>7</v>
      </c>
      <c r="BI223" s="1">
        <v>4</v>
      </c>
      <c r="BJ223" s="1">
        <v>8</v>
      </c>
      <c r="BK223" s="1">
        <v>7</v>
      </c>
      <c r="BL223" s="1">
        <v>4</v>
      </c>
      <c r="BM223" s="1">
        <v>2</v>
      </c>
      <c r="BN223" s="1">
        <v>5</v>
      </c>
      <c r="BO223" s="1">
        <v>10</v>
      </c>
      <c r="BP223" s="1">
        <v>10</v>
      </c>
      <c r="BQ223" s="1">
        <v>4</v>
      </c>
      <c r="BR223" s="1">
        <v>6</v>
      </c>
      <c r="BS223" s="1">
        <v>7</v>
      </c>
      <c r="BT223" s="1">
        <v>1</v>
      </c>
    </row>
    <row r="224" spans="1:73" s="32" customFormat="1" ht="15.75" thickBot="1" x14ac:dyDescent="0.3">
      <c r="A224" s="84" t="s">
        <v>18</v>
      </c>
      <c r="B224" s="39">
        <f t="shared" si="63"/>
        <v>33.089552238805972</v>
      </c>
      <c r="C224" s="39">
        <f>SUM(C212:C223)</f>
        <v>38.9</v>
      </c>
      <c r="D224" s="31" t="s">
        <v>95</v>
      </c>
      <c r="E224" s="29">
        <f>SUM(E212:E223)</f>
        <v>39</v>
      </c>
      <c r="F224" s="29">
        <f t="shared" ref="F224:BQ224" si="65">SUM(F212:F223)</f>
        <v>20</v>
      </c>
      <c r="G224" s="29">
        <f t="shared" si="65"/>
        <v>24</v>
      </c>
      <c r="H224" s="29">
        <f t="shared" si="65"/>
        <v>15</v>
      </c>
      <c r="I224" s="29">
        <f t="shared" si="65"/>
        <v>6</v>
      </c>
      <c r="J224" s="29">
        <f t="shared" si="65"/>
        <v>18</v>
      </c>
      <c r="K224" s="29">
        <f t="shared" si="65"/>
        <v>33</v>
      </c>
      <c r="L224" s="29">
        <f t="shared" si="65"/>
        <v>28</v>
      </c>
      <c r="M224" s="29">
        <f t="shared" si="65"/>
        <v>33</v>
      </c>
      <c r="N224" s="29">
        <f t="shared" si="65"/>
        <v>34</v>
      </c>
      <c r="O224" s="29">
        <f t="shared" si="65"/>
        <v>21</v>
      </c>
      <c r="P224" s="29">
        <f t="shared" si="65"/>
        <v>24</v>
      </c>
      <c r="Q224" s="29">
        <f t="shared" si="65"/>
        <v>17</v>
      </c>
      <c r="R224" s="29">
        <f t="shared" si="65"/>
        <v>24</v>
      </c>
      <c r="S224" s="29">
        <f t="shared" si="65"/>
        <v>26</v>
      </c>
      <c r="T224" s="29">
        <f t="shared" si="65"/>
        <v>11</v>
      </c>
      <c r="U224" s="29">
        <f t="shared" si="65"/>
        <v>36</v>
      </c>
      <c r="V224" s="29">
        <f t="shared" si="65"/>
        <v>19</v>
      </c>
      <c r="W224" s="29">
        <f t="shared" si="65"/>
        <v>34</v>
      </c>
      <c r="X224" s="29">
        <f t="shared" si="65"/>
        <v>27</v>
      </c>
      <c r="Y224" s="29">
        <f t="shared" si="65"/>
        <v>33</v>
      </c>
      <c r="Z224" s="29">
        <f t="shared" si="65"/>
        <v>24</v>
      </c>
      <c r="AA224" s="29">
        <f t="shared" si="65"/>
        <v>20</v>
      </c>
      <c r="AB224" s="29">
        <f t="shared" si="65"/>
        <v>23</v>
      </c>
      <c r="AC224" s="29">
        <f t="shared" si="65"/>
        <v>9</v>
      </c>
      <c r="AD224" s="29">
        <f t="shared" si="65"/>
        <v>19</v>
      </c>
      <c r="AE224" s="29">
        <f t="shared" si="65"/>
        <v>15</v>
      </c>
      <c r="AF224" s="29">
        <f t="shared" si="65"/>
        <v>20</v>
      </c>
      <c r="AG224" s="29">
        <f t="shared" si="65"/>
        <v>34</v>
      </c>
      <c r="AH224" s="29">
        <f t="shared" si="65"/>
        <v>28</v>
      </c>
      <c r="AI224" s="29">
        <f t="shared" si="65"/>
        <v>24</v>
      </c>
      <c r="AJ224" s="29">
        <f t="shared" si="65"/>
        <v>38</v>
      </c>
      <c r="AK224" s="29">
        <f t="shared" si="65"/>
        <v>25</v>
      </c>
      <c r="AL224" s="29">
        <f t="shared" si="65"/>
        <v>53</v>
      </c>
      <c r="AM224" s="29">
        <f t="shared" si="65"/>
        <v>36</v>
      </c>
      <c r="AN224" s="29">
        <f t="shared" si="65"/>
        <v>39</v>
      </c>
      <c r="AO224" s="29">
        <f t="shared" si="65"/>
        <v>32</v>
      </c>
      <c r="AP224" s="29">
        <f t="shared" si="65"/>
        <v>31</v>
      </c>
      <c r="AQ224" s="29">
        <f t="shared" si="65"/>
        <v>30</v>
      </c>
      <c r="AR224" s="29">
        <f t="shared" si="65"/>
        <v>43</v>
      </c>
      <c r="AS224" s="29">
        <f t="shared" si="65"/>
        <v>49</v>
      </c>
      <c r="AT224" s="29">
        <f t="shared" si="65"/>
        <v>29</v>
      </c>
      <c r="AU224" s="29">
        <f t="shared" si="65"/>
        <v>46</v>
      </c>
      <c r="AV224" s="29">
        <f t="shared" si="65"/>
        <v>28</v>
      </c>
      <c r="AW224" s="29">
        <f t="shared" si="65"/>
        <v>32</v>
      </c>
      <c r="AX224" s="29">
        <f t="shared" si="65"/>
        <v>61</v>
      </c>
      <c r="AY224" s="29">
        <f t="shared" si="65"/>
        <v>41</v>
      </c>
      <c r="AZ224" s="29">
        <f t="shared" si="65"/>
        <v>27</v>
      </c>
      <c r="BA224" s="29">
        <f t="shared" si="65"/>
        <v>49</v>
      </c>
      <c r="BB224" s="29">
        <f t="shared" si="65"/>
        <v>28</v>
      </c>
      <c r="BC224" s="29">
        <f t="shared" si="65"/>
        <v>37</v>
      </c>
      <c r="BD224" s="29">
        <f t="shared" si="65"/>
        <v>43</v>
      </c>
      <c r="BE224" s="29">
        <f t="shared" si="65"/>
        <v>50</v>
      </c>
      <c r="BF224" s="29">
        <f t="shared" si="65"/>
        <v>65</v>
      </c>
      <c r="BG224" s="29">
        <f t="shared" si="65"/>
        <v>46</v>
      </c>
      <c r="BH224" s="29">
        <f t="shared" si="65"/>
        <v>56</v>
      </c>
      <c r="BI224" s="29">
        <f t="shared" si="65"/>
        <v>32</v>
      </c>
      <c r="BJ224" s="29">
        <f t="shared" si="65"/>
        <v>38</v>
      </c>
      <c r="BK224" s="29">
        <f t="shared" si="65"/>
        <v>34</v>
      </c>
      <c r="BL224" s="29">
        <f t="shared" si="65"/>
        <v>25</v>
      </c>
      <c r="BM224" s="29">
        <f t="shared" si="65"/>
        <v>27</v>
      </c>
      <c r="BN224" s="29">
        <f t="shared" si="65"/>
        <v>48</v>
      </c>
      <c r="BO224" s="29">
        <f t="shared" si="65"/>
        <v>52</v>
      </c>
      <c r="BP224" s="29">
        <f t="shared" si="65"/>
        <v>72</v>
      </c>
      <c r="BQ224" s="29">
        <f t="shared" si="65"/>
        <v>66</v>
      </c>
      <c r="BR224" s="29">
        <f t="shared" ref="BR224:BU224" si="66">SUM(BR212:BR223)</f>
        <v>40</v>
      </c>
      <c r="BS224" s="29">
        <f t="shared" si="66"/>
        <v>31</v>
      </c>
      <c r="BT224" s="29">
        <f t="shared" si="66"/>
        <v>56</v>
      </c>
      <c r="BU224" s="29">
        <f t="shared" si="66"/>
        <v>34</v>
      </c>
    </row>
    <row r="225" spans="1:77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spans="1:77" s="32" customFormat="1" ht="30" customHeight="1" thickBot="1" x14ac:dyDescent="0.3">
      <c r="A226" s="28" t="s">
        <v>131</v>
      </c>
      <c r="B226" s="28" t="s">
        <v>166</v>
      </c>
      <c r="C226" s="28" t="s">
        <v>13</v>
      </c>
      <c r="D226" s="28" t="s">
        <v>17</v>
      </c>
      <c r="E226" s="29">
        <v>1951</v>
      </c>
      <c r="F226" s="29">
        <v>1952</v>
      </c>
      <c r="G226" s="29">
        <v>1953</v>
      </c>
      <c r="H226" s="29">
        <v>1954</v>
      </c>
      <c r="I226" s="29">
        <v>1955</v>
      </c>
      <c r="J226" s="29">
        <v>1956</v>
      </c>
      <c r="K226" s="29">
        <v>1957</v>
      </c>
      <c r="L226" s="29">
        <v>1958</v>
      </c>
      <c r="M226" s="29">
        <v>1959</v>
      </c>
      <c r="N226" s="29">
        <v>1960</v>
      </c>
      <c r="O226" s="29">
        <v>1961</v>
      </c>
      <c r="P226" s="29">
        <v>1962</v>
      </c>
      <c r="Q226" s="29">
        <v>1963</v>
      </c>
      <c r="R226" s="29">
        <v>1964</v>
      </c>
      <c r="S226" s="29">
        <v>1965</v>
      </c>
      <c r="T226" s="29">
        <v>1966</v>
      </c>
      <c r="U226" s="29">
        <v>1967</v>
      </c>
      <c r="V226" s="29">
        <v>1968</v>
      </c>
      <c r="W226" s="29">
        <v>1969</v>
      </c>
      <c r="X226" s="29">
        <v>1970</v>
      </c>
      <c r="Y226" s="29">
        <v>1971</v>
      </c>
      <c r="Z226" s="29">
        <v>1972</v>
      </c>
      <c r="AA226" s="29">
        <v>1973</v>
      </c>
      <c r="AB226" s="29">
        <v>1974</v>
      </c>
      <c r="AC226" s="29">
        <v>1975</v>
      </c>
      <c r="AD226" s="29">
        <v>1976</v>
      </c>
      <c r="AE226" s="29">
        <v>1977</v>
      </c>
      <c r="AF226" s="29">
        <v>1978</v>
      </c>
      <c r="AG226" s="29">
        <v>1979</v>
      </c>
      <c r="AH226" s="29">
        <v>1980</v>
      </c>
      <c r="AI226" s="29">
        <v>1981</v>
      </c>
      <c r="AJ226" s="29">
        <v>1982</v>
      </c>
      <c r="AK226" s="29">
        <v>1983</v>
      </c>
      <c r="AL226" s="29">
        <v>1984</v>
      </c>
      <c r="AM226" s="29">
        <v>1985</v>
      </c>
      <c r="AN226" s="29">
        <v>1986</v>
      </c>
      <c r="AO226" s="29">
        <v>1987</v>
      </c>
      <c r="AP226" s="29">
        <v>1988</v>
      </c>
      <c r="AQ226" s="29">
        <v>1989</v>
      </c>
      <c r="AR226" s="29">
        <v>1990</v>
      </c>
      <c r="AS226" s="29">
        <v>1991</v>
      </c>
      <c r="AT226" s="29">
        <v>1992</v>
      </c>
      <c r="AU226" s="29">
        <v>1993</v>
      </c>
      <c r="AV226" s="29">
        <v>1994</v>
      </c>
      <c r="AW226" s="29">
        <v>1995</v>
      </c>
      <c r="AX226" s="29">
        <v>1996</v>
      </c>
      <c r="AY226" s="29">
        <v>1997</v>
      </c>
      <c r="AZ226" s="29">
        <v>1998</v>
      </c>
      <c r="BA226" s="29">
        <v>1999</v>
      </c>
      <c r="BB226" s="29">
        <v>2000</v>
      </c>
      <c r="BC226" s="29">
        <v>2001</v>
      </c>
      <c r="BD226" s="29">
        <v>2002</v>
      </c>
      <c r="BE226" s="29">
        <v>2003</v>
      </c>
      <c r="BF226" s="29">
        <v>2004</v>
      </c>
      <c r="BG226" s="29">
        <v>2005</v>
      </c>
      <c r="BH226" s="29">
        <v>2006</v>
      </c>
      <c r="BI226" s="29">
        <v>2007</v>
      </c>
      <c r="BJ226" s="29">
        <v>2008</v>
      </c>
      <c r="BK226" s="29">
        <v>2009</v>
      </c>
      <c r="BL226" s="29">
        <v>2010</v>
      </c>
      <c r="BM226" s="29">
        <v>2011</v>
      </c>
      <c r="BN226" s="29">
        <v>2012</v>
      </c>
      <c r="BO226" s="29">
        <v>2013</v>
      </c>
      <c r="BP226" s="29">
        <v>2014</v>
      </c>
      <c r="BQ226" s="29">
        <v>2015</v>
      </c>
      <c r="BR226" s="29">
        <v>2016</v>
      </c>
      <c r="BS226" s="29">
        <v>2017</v>
      </c>
      <c r="BT226" s="29">
        <v>2018</v>
      </c>
      <c r="BU226" s="29">
        <v>2019</v>
      </c>
      <c r="BV226" s="29"/>
      <c r="BW226" s="29"/>
      <c r="BX226" s="29"/>
      <c r="BY226" s="29"/>
    </row>
    <row r="227" spans="1:77" x14ac:dyDescent="0.25">
      <c r="A227" s="10" t="s">
        <v>0</v>
      </c>
      <c r="B227" s="5">
        <f>AVERAGE(E227:BT227)</f>
        <v>0.19117647058823528</v>
      </c>
      <c r="C227" s="5">
        <f>AVERAGE(AI227:BL227)</f>
        <v>0.3</v>
      </c>
      <c r="D227" s="4" t="s">
        <v>57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2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1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1</v>
      </c>
      <c r="AN227" s="5">
        <v>1</v>
      </c>
      <c r="AO227" s="5">
        <v>0</v>
      </c>
      <c r="AP227" s="5">
        <v>1</v>
      </c>
      <c r="AQ227" s="5">
        <v>0</v>
      </c>
      <c r="AR227" s="5">
        <v>0</v>
      </c>
      <c r="AS227" s="5">
        <v>0</v>
      </c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5">
        <v>0</v>
      </c>
      <c r="BA227" s="5">
        <v>0</v>
      </c>
      <c r="BB227" s="5">
        <v>0</v>
      </c>
      <c r="BC227" s="5">
        <v>0</v>
      </c>
      <c r="BD227" s="5">
        <v>1</v>
      </c>
      <c r="BE227" s="5">
        <v>1</v>
      </c>
      <c r="BF227" s="5">
        <v>0</v>
      </c>
      <c r="BG227" s="5">
        <v>0</v>
      </c>
      <c r="BH227" s="5">
        <v>1</v>
      </c>
      <c r="BI227" s="5">
        <v>2</v>
      </c>
      <c r="BJ227" s="5">
        <v>0</v>
      </c>
      <c r="BK227" s="5">
        <v>0</v>
      </c>
      <c r="BL227" s="5">
        <v>1</v>
      </c>
      <c r="BM227" s="5">
        <v>1</v>
      </c>
      <c r="BN227" s="5">
        <v>0</v>
      </c>
      <c r="BO227" s="5">
        <v>0</v>
      </c>
      <c r="BP227" s="5">
        <v>0</v>
      </c>
      <c r="BQ227" s="5">
        <v>0</v>
      </c>
      <c r="BR227" s="5">
        <v>0</v>
      </c>
      <c r="BS227" s="5">
        <v>0</v>
      </c>
      <c r="BT227" s="5">
        <v>0</v>
      </c>
      <c r="BU227" s="5">
        <v>0</v>
      </c>
      <c r="BV227" s="5"/>
      <c r="BW227" s="5"/>
      <c r="BX227" s="1"/>
      <c r="BY227" s="1"/>
    </row>
    <row r="228" spans="1:77" x14ac:dyDescent="0.25">
      <c r="A228" s="10" t="s">
        <v>1</v>
      </c>
      <c r="B228" s="5">
        <f t="shared" ref="B228:B239" si="67">AVERAGE(E228:BT228)</f>
        <v>0.20588235294117646</v>
      </c>
      <c r="C228" s="5">
        <f t="shared" ref="C228:C239" si="68">AVERAGE(AI228:BL228)</f>
        <v>0.33333333333333331</v>
      </c>
      <c r="D228" s="4" t="s">
        <v>57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2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1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2</v>
      </c>
      <c r="AQ228" s="5">
        <v>2</v>
      </c>
      <c r="AR228" s="5">
        <v>0</v>
      </c>
      <c r="AS228" s="5">
        <v>0</v>
      </c>
      <c r="AT228" s="5">
        <v>0</v>
      </c>
      <c r="AU228" s="5">
        <v>1</v>
      </c>
      <c r="AV228" s="5">
        <v>0</v>
      </c>
      <c r="AW228" s="5">
        <v>0</v>
      </c>
      <c r="AX228" s="5">
        <v>1</v>
      </c>
      <c r="AY228" s="5">
        <v>0</v>
      </c>
      <c r="AZ228" s="5">
        <v>0</v>
      </c>
      <c r="BA228" s="5">
        <v>0</v>
      </c>
      <c r="BB228" s="5">
        <v>0</v>
      </c>
      <c r="BC228" s="5">
        <v>0</v>
      </c>
      <c r="BD228" s="5">
        <v>0</v>
      </c>
      <c r="BE228" s="5">
        <v>0</v>
      </c>
      <c r="BF228" s="5">
        <v>1</v>
      </c>
      <c r="BG228" s="5">
        <v>2</v>
      </c>
      <c r="BH228" s="5">
        <v>0</v>
      </c>
      <c r="BI228" s="5">
        <v>0</v>
      </c>
      <c r="BJ228" s="5">
        <v>0</v>
      </c>
      <c r="BK228" s="5">
        <v>0</v>
      </c>
      <c r="BL228" s="5">
        <v>0</v>
      </c>
      <c r="BM228" s="5">
        <v>0</v>
      </c>
      <c r="BN228" s="5">
        <v>0</v>
      </c>
      <c r="BO228" s="5">
        <v>0</v>
      </c>
      <c r="BP228" s="5">
        <v>0</v>
      </c>
      <c r="BQ228" s="5">
        <v>0</v>
      </c>
      <c r="BR228" s="5">
        <v>1</v>
      </c>
      <c r="BS228" s="5">
        <v>0</v>
      </c>
      <c r="BT228" s="5">
        <v>1</v>
      </c>
      <c r="BU228" s="5">
        <v>0</v>
      </c>
      <c r="BV228" s="5"/>
      <c r="BW228" s="5"/>
      <c r="BX228" s="1"/>
      <c r="BY228" s="1"/>
    </row>
    <row r="229" spans="1:77" x14ac:dyDescent="0.25">
      <c r="A229" s="10" t="s">
        <v>2</v>
      </c>
      <c r="B229" s="5">
        <f t="shared" si="67"/>
        <v>7.3529411764705885E-2</v>
      </c>
      <c r="C229" s="5">
        <f t="shared" si="68"/>
        <v>0.13333333333333333</v>
      </c>
      <c r="D229" s="4" t="s">
        <v>57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1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1</v>
      </c>
      <c r="AK229" s="5">
        <v>0</v>
      </c>
      <c r="AL229" s="5">
        <v>1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  <c r="AT229" s="5">
        <v>0</v>
      </c>
      <c r="AU229" s="5">
        <v>0</v>
      </c>
      <c r="AV229" s="5">
        <v>0</v>
      </c>
      <c r="AW229" s="5">
        <v>1</v>
      </c>
      <c r="AX229" s="5">
        <v>0</v>
      </c>
      <c r="AY229" s="5">
        <v>1</v>
      </c>
      <c r="AZ229" s="5">
        <v>0</v>
      </c>
      <c r="BA229" s="5">
        <v>0</v>
      </c>
      <c r="BB229" s="5">
        <v>0</v>
      </c>
      <c r="BC229" s="5">
        <v>0</v>
      </c>
      <c r="BD229" s="5">
        <v>0</v>
      </c>
      <c r="BE229" s="5">
        <v>0</v>
      </c>
      <c r="BF229" s="5">
        <v>0</v>
      </c>
      <c r="BG229" s="5">
        <v>0</v>
      </c>
      <c r="BH229" s="5">
        <v>0</v>
      </c>
      <c r="BI229" s="5">
        <v>0</v>
      </c>
      <c r="BJ229" s="5">
        <v>0</v>
      </c>
      <c r="BK229" s="5">
        <v>0</v>
      </c>
      <c r="BL229" s="5">
        <v>0</v>
      </c>
      <c r="BM229" s="5">
        <v>0</v>
      </c>
      <c r="BN229" s="5">
        <v>0</v>
      </c>
      <c r="BO229" s="5">
        <v>0</v>
      </c>
      <c r="BP229" s="5">
        <v>0</v>
      </c>
      <c r="BQ229" s="5">
        <v>0</v>
      </c>
      <c r="BR229" s="5">
        <v>0</v>
      </c>
      <c r="BS229" s="5">
        <v>0</v>
      </c>
      <c r="BT229" s="5">
        <v>0</v>
      </c>
      <c r="BU229" s="5">
        <v>0</v>
      </c>
      <c r="BV229" s="5"/>
      <c r="BW229" s="5"/>
      <c r="BX229" s="1"/>
      <c r="BY229" s="1"/>
    </row>
    <row r="230" spans="1:77" x14ac:dyDescent="0.25">
      <c r="A230" s="10" t="s">
        <v>3</v>
      </c>
      <c r="B230" s="5">
        <f t="shared" si="67"/>
        <v>4.4117647058823532E-2</v>
      </c>
      <c r="C230" s="5">
        <f t="shared" si="68"/>
        <v>3.3333333333333333E-2</v>
      </c>
      <c r="D230" s="4" t="s">
        <v>57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2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1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  <c r="AT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0</v>
      </c>
      <c r="AZ230" s="5">
        <v>0</v>
      </c>
      <c r="BA230" s="5">
        <v>0</v>
      </c>
      <c r="BB230" s="5">
        <v>0</v>
      </c>
      <c r="BC230" s="5">
        <v>0</v>
      </c>
      <c r="BD230" s="5">
        <v>0</v>
      </c>
      <c r="BE230" s="5">
        <v>0</v>
      </c>
      <c r="BF230" s="5">
        <v>0</v>
      </c>
      <c r="BG230" s="5">
        <v>0</v>
      </c>
      <c r="BH230" s="5">
        <v>0</v>
      </c>
      <c r="BI230" s="5">
        <v>0</v>
      </c>
      <c r="BJ230" s="5">
        <v>0</v>
      </c>
      <c r="BK230" s="5">
        <v>0</v>
      </c>
      <c r="BL230" s="5">
        <v>0</v>
      </c>
      <c r="BM230" s="5">
        <v>0</v>
      </c>
      <c r="BN230" s="5">
        <v>0</v>
      </c>
      <c r="BO230" s="5">
        <v>0</v>
      </c>
      <c r="BP230" s="5">
        <v>0</v>
      </c>
      <c r="BQ230" s="5">
        <v>0</v>
      </c>
      <c r="BR230" s="5">
        <v>0</v>
      </c>
      <c r="BS230" s="5">
        <v>0</v>
      </c>
      <c r="BT230" s="5">
        <v>0</v>
      </c>
      <c r="BU230" s="5">
        <v>0</v>
      </c>
      <c r="BV230" s="5"/>
      <c r="BW230" s="5"/>
      <c r="BX230" s="1"/>
      <c r="BY230" s="1"/>
    </row>
    <row r="231" spans="1:77" x14ac:dyDescent="0.25">
      <c r="A231" s="10" t="s">
        <v>4</v>
      </c>
      <c r="B231" s="5">
        <f t="shared" si="67"/>
        <v>0</v>
      </c>
      <c r="C231" s="5">
        <f t="shared" si="68"/>
        <v>0</v>
      </c>
      <c r="D231" s="4" t="s">
        <v>57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  <c r="AO231" s="5">
        <v>0</v>
      </c>
      <c r="AP231" s="5">
        <v>0</v>
      </c>
      <c r="AQ231" s="5">
        <v>0</v>
      </c>
      <c r="AR231" s="5">
        <v>0</v>
      </c>
      <c r="AS231" s="5">
        <v>0</v>
      </c>
      <c r="AT231" s="5">
        <v>0</v>
      </c>
      <c r="AU231" s="5">
        <v>0</v>
      </c>
      <c r="AV231" s="5">
        <v>0</v>
      </c>
      <c r="AW231" s="5">
        <v>0</v>
      </c>
      <c r="AX231" s="5">
        <v>0</v>
      </c>
      <c r="AY231" s="5">
        <v>0</v>
      </c>
      <c r="AZ231" s="5">
        <v>0</v>
      </c>
      <c r="BA231" s="5">
        <v>0</v>
      </c>
      <c r="BB231" s="5">
        <v>0</v>
      </c>
      <c r="BC231" s="5">
        <v>0</v>
      </c>
      <c r="BD231" s="5">
        <v>0</v>
      </c>
      <c r="BE231" s="5">
        <v>0</v>
      </c>
      <c r="BF231" s="5">
        <v>0</v>
      </c>
      <c r="BG231" s="5">
        <v>0</v>
      </c>
      <c r="BH231" s="5">
        <v>0</v>
      </c>
      <c r="BI231" s="5">
        <v>0</v>
      </c>
      <c r="BJ231" s="5">
        <v>0</v>
      </c>
      <c r="BK231" s="5">
        <v>0</v>
      </c>
      <c r="BL231" s="5">
        <v>0</v>
      </c>
      <c r="BM231" s="5">
        <v>0</v>
      </c>
      <c r="BN231" s="5">
        <v>0</v>
      </c>
      <c r="BO231" s="5">
        <v>0</v>
      </c>
      <c r="BP231" s="5">
        <v>0</v>
      </c>
      <c r="BQ231" s="5">
        <v>0</v>
      </c>
      <c r="BR231" s="5">
        <v>0</v>
      </c>
      <c r="BS231" s="5">
        <v>0</v>
      </c>
      <c r="BT231" s="5">
        <v>0</v>
      </c>
      <c r="BU231" s="5">
        <v>0</v>
      </c>
      <c r="BV231" s="5"/>
      <c r="BW231" s="5"/>
      <c r="BX231" s="1"/>
      <c r="BY231" s="1"/>
    </row>
    <row r="232" spans="1:77" x14ac:dyDescent="0.25">
      <c r="A232" s="10" t="s">
        <v>5</v>
      </c>
      <c r="B232" s="5">
        <f t="shared" si="67"/>
        <v>0</v>
      </c>
      <c r="C232" s="5">
        <f t="shared" si="68"/>
        <v>0</v>
      </c>
      <c r="D232" s="4" t="s">
        <v>57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5">
        <v>0</v>
      </c>
      <c r="AR232" s="5">
        <v>0</v>
      </c>
      <c r="AS232" s="5">
        <v>0</v>
      </c>
      <c r="AT232" s="5">
        <v>0</v>
      </c>
      <c r="AU232" s="5">
        <v>0</v>
      </c>
      <c r="AV232" s="5">
        <v>0</v>
      </c>
      <c r="AW232" s="5">
        <v>0</v>
      </c>
      <c r="AX232" s="5">
        <v>0</v>
      </c>
      <c r="AY232" s="5">
        <v>0</v>
      </c>
      <c r="AZ232" s="5">
        <v>0</v>
      </c>
      <c r="BA232" s="5">
        <v>0</v>
      </c>
      <c r="BB232" s="5">
        <v>0</v>
      </c>
      <c r="BC232" s="5">
        <v>0</v>
      </c>
      <c r="BD232" s="5">
        <v>0</v>
      </c>
      <c r="BE232" s="5">
        <v>0</v>
      </c>
      <c r="BF232" s="5">
        <v>0</v>
      </c>
      <c r="BG232" s="5">
        <v>0</v>
      </c>
      <c r="BH232" s="5">
        <v>0</v>
      </c>
      <c r="BI232" s="5">
        <v>0</v>
      </c>
      <c r="BJ232" s="5">
        <v>0</v>
      </c>
      <c r="BK232" s="5">
        <v>0</v>
      </c>
      <c r="BL232" s="5">
        <v>0</v>
      </c>
      <c r="BM232" s="5">
        <v>0</v>
      </c>
      <c r="BN232" s="5">
        <v>0</v>
      </c>
      <c r="BO232" s="5">
        <v>0</v>
      </c>
      <c r="BP232" s="5">
        <v>0</v>
      </c>
      <c r="BQ232" s="5">
        <v>0</v>
      </c>
      <c r="BR232" s="5">
        <v>0</v>
      </c>
      <c r="BS232" s="5">
        <v>0</v>
      </c>
      <c r="BT232" s="5">
        <v>0</v>
      </c>
      <c r="BU232" s="5">
        <v>0</v>
      </c>
      <c r="BV232" s="5"/>
      <c r="BW232" s="5"/>
      <c r="BX232" s="1"/>
      <c r="BY232" s="1"/>
    </row>
    <row r="233" spans="1:77" x14ac:dyDescent="0.25">
      <c r="A233" s="10" t="s">
        <v>6</v>
      </c>
      <c r="B233" s="5">
        <f t="shared" si="67"/>
        <v>0</v>
      </c>
      <c r="C233" s="5">
        <f t="shared" si="68"/>
        <v>0</v>
      </c>
      <c r="D233" s="4" t="s">
        <v>57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  <c r="AO233" s="5">
        <v>0</v>
      </c>
      <c r="AP233" s="5">
        <v>0</v>
      </c>
      <c r="AQ233" s="5">
        <v>0</v>
      </c>
      <c r="AR233" s="5">
        <v>0</v>
      </c>
      <c r="AS233" s="5">
        <v>0</v>
      </c>
      <c r="AT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  <c r="AZ233" s="5">
        <v>0</v>
      </c>
      <c r="BA233" s="5">
        <v>0</v>
      </c>
      <c r="BB233" s="5">
        <v>0</v>
      </c>
      <c r="BC233" s="5">
        <v>0</v>
      </c>
      <c r="BD233" s="5">
        <v>0</v>
      </c>
      <c r="BE233" s="5">
        <v>0</v>
      </c>
      <c r="BF233" s="5">
        <v>0</v>
      </c>
      <c r="BG233" s="5">
        <v>0</v>
      </c>
      <c r="BH233" s="5">
        <v>0</v>
      </c>
      <c r="BI233" s="5">
        <v>0</v>
      </c>
      <c r="BJ233" s="5">
        <v>0</v>
      </c>
      <c r="BK233" s="5">
        <v>0</v>
      </c>
      <c r="BL233" s="5">
        <v>0</v>
      </c>
      <c r="BM233" s="5">
        <v>0</v>
      </c>
      <c r="BN233" s="5">
        <v>0</v>
      </c>
      <c r="BO233" s="5">
        <v>0</v>
      </c>
      <c r="BP233" s="5">
        <v>0</v>
      </c>
      <c r="BQ233" s="5">
        <v>0</v>
      </c>
      <c r="BR233" s="5">
        <v>0</v>
      </c>
      <c r="BS233" s="5">
        <v>0</v>
      </c>
      <c r="BT233" s="5">
        <v>0</v>
      </c>
      <c r="BU233" s="5">
        <v>0</v>
      </c>
      <c r="BV233" s="5"/>
      <c r="BW233" s="5"/>
      <c r="BX233" s="1"/>
      <c r="BY233" s="1"/>
    </row>
    <row r="234" spans="1:77" x14ac:dyDescent="0.25">
      <c r="A234" s="10" t="s">
        <v>7</v>
      </c>
      <c r="B234" s="5">
        <f t="shared" si="67"/>
        <v>0</v>
      </c>
      <c r="C234" s="5">
        <f t="shared" si="68"/>
        <v>0</v>
      </c>
      <c r="D234" s="4" t="s">
        <v>57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  <c r="AO234" s="5">
        <v>0</v>
      </c>
      <c r="AP234" s="5">
        <v>0</v>
      </c>
      <c r="AQ234" s="5">
        <v>0</v>
      </c>
      <c r="AR234" s="5">
        <v>0</v>
      </c>
      <c r="AS234" s="5">
        <v>0</v>
      </c>
      <c r="AT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  <c r="AZ234" s="5">
        <v>0</v>
      </c>
      <c r="BA234" s="5">
        <v>0</v>
      </c>
      <c r="BB234" s="5">
        <v>0</v>
      </c>
      <c r="BC234" s="5">
        <v>0</v>
      </c>
      <c r="BD234" s="5">
        <v>0</v>
      </c>
      <c r="BE234" s="5">
        <v>0</v>
      </c>
      <c r="BF234" s="5">
        <v>0</v>
      </c>
      <c r="BG234" s="5">
        <v>0</v>
      </c>
      <c r="BH234" s="5">
        <v>0</v>
      </c>
      <c r="BI234" s="5">
        <v>0</v>
      </c>
      <c r="BJ234" s="5">
        <v>0</v>
      </c>
      <c r="BK234" s="5">
        <v>0</v>
      </c>
      <c r="BL234" s="5">
        <v>0</v>
      </c>
      <c r="BM234" s="5">
        <v>0</v>
      </c>
      <c r="BN234" s="5">
        <v>0</v>
      </c>
      <c r="BO234" s="5">
        <v>0</v>
      </c>
      <c r="BP234" s="5">
        <v>0</v>
      </c>
      <c r="BQ234" s="5">
        <v>0</v>
      </c>
      <c r="BR234" s="5">
        <v>0</v>
      </c>
      <c r="BS234" s="5">
        <v>0</v>
      </c>
      <c r="BT234" s="5">
        <v>0</v>
      </c>
      <c r="BU234" s="5">
        <v>0</v>
      </c>
      <c r="BV234" s="5"/>
      <c r="BW234" s="5"/>
      <c r="BX234" s="1"/>
      <c r="BY234" s="1"/>
    </row>
    <row r="235" spans="1:77" x14ac:dyDescent="0.25">
      <c r="A235" s="10" t="s">
        <v>8</v>
      </c>
      <c r="B235" s="5">
        <f t="shared" si="67"/>
        <v>4.4117647058823532E-2</v>
      </c>
      <c r="C235" s="5">
        <f t="shared" si="68"/>
        <v>6.6666666666666666E-2</v>
      </c>
      <c r="D235" s="4" t="s">
        <v>57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1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1</v>
      </c>
      <c r="AM235" s="5">
        <v>0</v>
      </c>
      <c r="AN235" s="5">
        <v>0</v>
      </c>
      <c r="AO235" s="5">
        <v>1</v>
      </c>
      <c r="AP235" s="5">
        <v>0</v>
      </c>
      <c r="AQ235" s="5">
        <v>0</v>
      </c>
      <c r="AR235" s="5">
        <v>0</v>
      </c>
      <c r="AS235" s="5">
        <v>0</v>
      </c>
      <c r="AT235" s="5">
        <v>0</v>
      </c>
      <c r="AU235" s="5">
        <v>0</v>
      </c>
      <c r="AV235" s="5">
        <v>0</v>
      </c>
      <c r="AW235" s="5">
        <v>0</v>
      </c>
      <c r="AX235" s="5">
        <v>0</v>
      </c>
      <c r="AY235" s="5">
        <v>0</v>
      </c>
      <c r="AZ235" s="5">
        <v>0</v>
      </c>
      <c r="BA235" s="5">
        <v>0</v>
      </c>
      <c r="BB235" s="5">
        <v>0</v>
      </c>
      <c r="BC235" s="5">
        <v>0</v>
      </c>
      <c r="BD235" s="5">
        <v>0</v>
      </c>
      <c r="BE235" s="5">
        <v>0</v>
      </c>
      <c r="BF235" s="5">
        <v>0</v>
      </c>
      <c r="BG235" s="5">
        <v>0</v>
      </c>
      <c r="BH235" s="5">
        <v>0</v>
      </c>
      <c r="BI235" s="5">
        <v>0</v>
      </c>
      <c r="BJ235" s="5">
        <v>0</v>
      </c>
      <c r="BK235" s="5">
        <v>0</v>
      </c>
      <c r="BL235" s="5">
        <v>0</v>
      </c>
      <c r="BM235" s="5">
        <v>0</v>
      </c>
      <c r="BN235" s="5">
        <v>0</v>
      </c>
      <c r="BO235" s="5">
        <v>0</v>
      </c>
      <c r="BP235" s="5">
        <v>0</v>
      </c>
      <c r="BQ235" s="5">
        <v>0</v>
      </c>
      <c r="BR235" s="5">
        <v>0</v>
      </c>
      <c r="BS235" s="5">
        <v>0</v>
      </c>
      <c r="BT235" s="5">
        <v>0</v>
      </c>
      <c r="BU235" s="5">
        <v>0</v>
      </c>
      <c r="BV235" s="5"/>
      <c r="BW235" s="5"/>
      <c r="BX235" s="1"/>
      <c r="BY235" s="1"/>
    </row>
    <row r="236" spans="1:77" x14ac:dyDescent="0.25">
      <c r="A236" s="10" t="s">
        <v>9</v>
      </c>
      <c r="B236" s="5">
        <f t="shared" si="67"/>
        <v>8.8235294117647065E-2</v>
      </c>
      <c r="C236" s="5">
        <f t="shared" si="68"/>
        <v>0.1</v>
      </c>
      <c r="D236" s="4" t="s">
        <v>57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1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  <c r="AO236" s="5">
        <v>1</v>
      </c>
      <c r="AP236" s="5">
        <v>0</v>
      </c>
      <c r="AQ236" s="5">
        <v>0</v>
      </c>
      <c r="AR236" s="5">
        <v>0</v>
      </c>
      <c r="AS236" s="5"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5">
        <v>0</v>
      </c>
      <c r="BA236" s="5"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v>0</v>
      </c>
      <c r="BH236" s="5">
        <v>2</v>
      </c>
      <c r="BI236" s="5"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v>0</v>
      </c>
      <c r="BP236" s="5">
        <v>0</v>
      </c>
      <c r="BQ236" s="5">
        <v>1</v>
      </c>
      <c r="BR236" s="5">
        <v>0</v>
      </c>
      <c r="BS236" s="5">
        <v>0</v>
      </c>
      <c r="BT236" s="5">
        <v>1</v>
      </c>
      <c r="BU236" s="5">
        <v>0</v>
      </c>
      <c r="BV236" s="5"/>
      <c r="BW236" s="5"/>
      <c r="BX236" s="1"/>
      <c r="BY236" s="1"/>
    </row>
    <row r="237" spans="1:77" x14ac:dyDescent="0.25">
      <c r="A237" s="10" t="s">
        <v>10</v>
      </c>
      <c r="B237" s="5">
        <f t="shared" si="67"/>
        <v>0.22058823529411764</v>
      </c>
      <c r="C237" s="5">
        <f t="shared" si="68"/>
        <v>0.16666666666666666</v>
      </c>
      <c r="D237" s="4" t="s">
        <v>57</v>
      </c>
      <c r="E237" s="5">
        <v>1</v>
      </c>
      <c r="F237" s="5">
        <v>1</v>
      </c>
      <c r="G237" s="5">
        <v>0</v>
      </c>
      <c r="H237" s="5">
        <v>3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2</v>
      </c>
      <c r="Q237" s="5">
        <v>0</v>
      </c>
      <c r="R237" s="5">
        <v>0</v>
      </c>
      <c r="S237" s="5">
        <v>0</v>
      </c>
      <c r="T237" s="5">
        <v>0</v>
      </c>
      <c r="U237" s="5">
        <v>1</v>
      </c>
      <c r="V237" s="5">
        <v>0</v>
      </c>
      <c r="W237" s="5">
        <v>0</v>
      </c>
      <c r="X237" s="5">
        <v>0</v>
      </c>
      <c r="Y237" s="5">
        <v>1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v>2</v>
      </c>
      <c r="AR237" s="5">
        <v>0</v>
      </c>
      <c r="AS237" s="5"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v>0</v>
      </c>
      <c r="BA237" s="5">
        <v>0</v>
      </c>
      <c r="BB237" s="5">
        <v>0</v>
      </c>
      <c r="BC237" s="5">
        <v>2</v>
      </c>
      <c r="BD237" s="5">
        <v>0</v>
      </c>
      <c r="BE237" s="5">
        <v>0</v>
      </c>
      <c r="BF237" s="5">
        <v>0</v>
      </c>
      <c r="BG237" s="5">
        <v>0</v>
      </c>
      <c r="BH237" s="5">
        <v>0</v>
      </c>
      <c r="BI237" s="5">
        <v>0</v>
      </c>
      <c r="BJ237" s="5">
        <v>0</v>
      </c>
      <c r="BK237" s="5">
        <v>0</v>
      </c>
      <c r="BL237" s="5">
        <v>1</v>
      </c>
      <c r="BM237" s="5">
        <v>0</v>
      </c>
      <c r="BN237" s="5">
        <v>0</v>
      </c>
      <c r="BO237" s="5">
        <v>0</v>
      </c>
      <c r="BP237" s="5">
        <v>0</v>
      </c>
      <c r="BQ237" s="5">
        <v>1</v>
      </c>
      <c r="BR237" s="5">
        <v>0</v>
      </c>
      <c r="BS237" s="5">
        <v>0</v>
      </c>
      <c r="BT237" s="5">
        <v>0</v>
      </c>
      <c r="BU237" s="5">
        <v>0</v>
      </c>
      <c r="BV237" s="5"/>
      <c r="BW237" s="5"/>
      <c r="BX237" s="1"/>
      <c r="BY237" s="1"/>
    </row>
    <row r="238" spans="1:77" ht="15.75" thickBot="1" x14ac:dyDescent="0.3">
      <c r="A238" s="10" t="s">
        <v>11</v>
      </c>
      <c r="B238" s="5">
        <f t="shared" si="67"/>
        <v>0.20588235294117646</v>
      </c>
      <c r="C238" s="5">
        <f t="shared" si="68"/>
        <v>0.26666666666666666</v>
      </c>
      <c r="D238" s="4" t="s">
        <v>57</v>
      </c>
      <c r="E238" s="5">
        <v>0</v>
      </c>
      <c r="F238" s="5">
        <v>0</v>
      </c>
      <c r="G238" s="5">
        <v>1</v>
      </c>
      <c r="H238" s="5">
        <v>0</v>
      </c>
      <c r="I238" s="5">
        <v>0</v>
      </c>
      <c r="J238" s="5">
        <v>0</v>
      </c>
      <c r="K238" s="5">
        <v>2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1</v>
      </c>
      <c r="W238" s="5">
        <v>0</v>
      </c>
      <c r="X238" s="5">
        <v>1</v>
      </c>
      <c r="Y238" s="5">
        <v>0</v>
      </c>
      <c r="Z238" s="5">
        <v>1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1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v>1</v>
      </c>
      <c r="AS238" s="5">
        <v>1</v>
      </c>
      <c r="AT238" s="5">
        <v>0</v>
      </c>
      <c r="AU238" s="5">
        <v>2</v>
      </c>
      <c r="AV238" s="5">
        <v>0</v>
      </c>
      <c r="AW238" s="5">
        <v>1</v>
      </c>
      <c r="AX238" s="5">
        <v>0</v>
      </c>
      <c r="AY238" s="5">
        <v>0</v>
      </c>
      <c r="AZ238" s="5">
        <v>1</v>
      </c>
      <c r="BA238" s="5">
        <v>0</v>
      </c>
      <c r="BB238" s="5">
        <v>0</v>
      </c>
      <c r="BC238" s="5">
        <v>0</v>
      </c>
      <c r="BD238" s="5">
        <v>1</v>
      </c>
      <c r="BE238" s="5">
        <v>0</v>
      </c>
      <c r="BF238" s="5">
        <v>0</v>
      </c>
      <c r="BG238" s="5">
        <v>0</v>
      </c>
      <c r="BH238" s="5">
        <v>0</v>
      </c>
      <c r="BI238" s="5"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v>0</v>
      </c>
      <c r="BP238" s="5">
        <v>0</v>
      </c>
      <c r="BQ238" s="5">
        <v>0</v>
      </c>
      <c r="BR238" s="5">
        <v>0</v>
      </c>
      <c r="BS238" s="5">
        <v>0</v>
      </c>
      <c r="BT238" s="5">
        <v>0</v>
      </c>
      <c r="BU238" s="5"/>
      <c r="BV238" s="5"/>
      <c r="BW238" s="5"/>
      <c r="BX238" s="1"/>
      <c r="BY238" s="1"/>
    </row>
    <row r="239" spans="1:77" s="32" customFormat="1" ht="15.75" thickBot="1" x14ac:dyDescent="0.3">
      <c r="A239" s="84" t="s">
        <v>18</v>
      </c>
      <c r="B239" s="39">
        <f t="shared" si="67"/>
        <v>1.0735294117647058</v>
      </c>
      <c r="C239" s="39">
        <f t="shared" si="68"/>
        <v>1.4</v>
      </c>
      <c r="D239" s="31" t="s">
        <v>57</v>
      </c>
      <c r="E239" s="39">
        <f>SUM(E227:E238)</f>
        <v>1</v>
      </c>
      <c r="F239" s="39">
        <f t="shared" ref="F239:BQ239" si="69">SUM(F227:F238)</f>
        <v>1</v>
      </c>
      <c r="G239" s="39">
        <f t="shared" si="69"/>
        <v>1</v>
      </c>
      <c r="H239" s="39">
        <f t="shared" si="69"/>
        <v>3</v>
      </c>
      <c r="I239" s="39">
        <f t="shared" si="69"/>
        <v>0</v>
      </c>
      <c r="J239" s="39">
        <f t="shared" si="69"/>
        <v>0</v>
      </c>
      <c r="K239" s="39">
        <f t="shared" si="69"/>
        <v>4</v>
      </c>
      <c r="L239" s="39">
        <f t="shared" si="69"/>
        <v>0</v>
      </c>
      <c r="M239" s="39">
        <f t="shared" si="69"/>
        <v>1</v>
      </c>
      <c r="N239" s="39">
        <f t="shared" si="69"/>
        <v>0</v>
      </c>
      <c r="O239" s="39">
        <f t="shared" si="69"/>
        <v>0</v>
      </c>
      <c r="P239" s="39">
        <f t="shared" si="69"/>
        <v>2</v>
      </c>
      <c r="Q239" s="39">
        <f t="shared" si="69"/>
        <v>0</v>
      </c>
      <c r="R239" s="39">
        <f t="shared" si="69"/>
        <v>0</v>
      </c>
      <c r="S239" s="39">
        <f t="shared" si="69"/>
        <v>0</v>
      </c>
      <c r="T239" s="39">
        <f t="shared" si="69"/>
        <v>0</v>
      </c>
      <c r="U239" s="39">
        <f t="shared" si="69"/>
        <v>1</v>
      </c>
      <c r="V239" s="39">
        <f t="shared" si="69"/>
        <v>1</v>
      </c>
      <c r="W239" s="39">
        <f t="shared" si="69"/>
        <v>0</v>
      </c>
      <c r="X239" s="39">
        <f t="shared" si="69"/>
        <v>1</v>
      </c>
      <c r="Y239" s="39">
        <f t="shared" si="69"/>
        <v>3</v>
      </c>
      <c r="Z239" s="39">
        <f t="shared" si="69"/>
        <v>2</v>
      </c>
      <c r="AA239" s="39">
        <f t="shared" si="69"/>
        <v>0</v>
      </c>
      <c r="AB239" s="39">
        <f t="shared" si="69"/>
        <v>3</v>
      </c>
      <c r="AC239" s="39">
        <f t="shared" si="69"/>
        <v>0</v>
      </c>
      <c r="AD239" s="39">
        <f t="shared" si="69"/>
        <v>0</v>
      </c>
      <c r="AE239" s="39">
        <f t="shared" si="69"/>
        <v>0</v>
      </c>
      <c r="AF239" s="39">
        <f t="shared" si="69"/>
        <v>1</v>
      </c>
      <c r="AG239" s="39">
        <f t="shared" si="69"/>
        <v>0</v>
      </c>
      <c r="AH239" s="39">
        <f t="shared" si="69"/>
        <v>0</v>
      </c>
      <c r="AI239" s="39">
        <f t="shared" si="69"/>
        <v>1</v>
      </c>
      <c r="AJ239" s="39">
        <f t="shared" si="69"/>
        <v>1</v>
      </c>
      <c r="AK239" s="39">
        <f t="shared" si="69"/>
        <v>0</v>
      </c>
      <c r="AL239" s="39">
        <f t="shared" si="69"/>
        <v>3</v>
      </c>
      <c r="AM239" s="39">
        <f t="shared" si="69"/>
        <v>1</v>
      </c>
      <c r="AN239" s="39">
        <f t="shared" si="69"/>
        <v>2</v>
      </c>
      <c r="AO239" s="39">
        <f t="shared" si="69"/>
        <v>2</v>
      </c>
      <c r="AP239" s="39">
        <f t="shared" si="69"/>
        <v>3</v>
      </c>
      <c r="AQ239" s="39">
        <f t="shared" si="69"/>
        <v>4</v>
      </c>
      <c r="AR239" s="39">
        <f t="shared" si="69"/>
        <v>1</v>
      </c>
      <c r="AS239" s="39">
        <f t="shared" si="69"/>
        <v>1</v>
      </c>
      <c r="AT239" s="39">
        <f t="shared" si="69"/>
        <v>0</v>
      </c>
      <c r="AU239" s="39">
        <f t="shared" si="69"/>
        <v>3</v>
      </c>
      <c r="AV239" s="39">
        <f t="shared" si="69"/>
        <v>0</v>
      </c>
      <c r="AW239" s="39">
        <f t="shared" si="69"/>
        <v>2</v>
      </c>
      <c r="AX239" s="39">
        <f t="shared" si="69"/>
        <v>1</v>
      </c>
      <c r="AY239" s="39">
        <f t="shared" si="69"/>
        <v>1</v>
      </c>
      <c r="AZ239" s="39">
        <f t="shared" si="69"/>
        <v>1</v>
      </c>
      <c r="BA239" s="39">
        <f t="shared" si="69"/>
        <v>0</v>
      </c>
      <c r="BB239" s="39">
        <f t="shared" si="69"/>
        <v>0</v>
      </c>
      <c r="BC239" s="39">
        <f t="shared" si="69"/>
        <v>2</v>
      </c>
      <c r="BD239" s="39">
        <f t="shared" si="69"/>
        <v>2</v>
      </c>
      <c r="BE239" s="39">
        <f t="shared" si="69"/>
        <v>1</v>
      </c>
      <c r="BF239" s="39">
        <f t="shared" si="69"/>
        <v>1</v>
      </c>
      <c r="BG239" s="39">
        <f t="shared" si="69"/>
        <v>2</v>
      </c>
      <c r="BH239" s="39">
        <f t="shared" si="69"/>
        <v>3</v>
      </c>
      <c r="BI239" s="39">
        <f t="shared" si="69"/>
        <v>2</v>
      </c>
      <c r="BJ239" s="39">
        <f t="shared" si="69"/>
        <v>0</v>
      </c>
      <c r="BK239" s="39">
        <f t="shared" si="69"/>
        <v>0</v>
      </c>
      <c r="BL239" s="39">
        <f t="shared" si="69"/>
        <v>2</v>
      </c>
      <c r="BM239" s="39">
        <f t="shared" si="69"/>
        <v>1</v>
      </c>
      <c r="BN239" s="39">
        <f t="shared" si="69"/>
        <v>0</v>
      </c>
      <c r="BO239" s="39">
        <f t="shared" si="69"/>
        <v>0</v>
      </c>
      <c r="BP239" s="39">
        <f t="shared" si="69"/>
        <v>0</v>
      </c>
      <c r="BQ239" s="39">
        <f t="shared" si="69"/>
        <v>2</v>
      </c>
      <c r="BR239" s="39">
        <f t="shared" ref="BR239:BU239" si="70">SUM(BR227:BR238)</f>
        <v>1</v>
      </c>
      <c r="BS239" s="39">
        <f t="shared" si="70"/>
        <v>0</v>
      </c>
      <c r="BT239" s="39">
        <f t="shared" si="70"/>
        <v>2</v>
      </c>
      <c r="BU239" s="39">
        <f t="shared" si="70"/>
        <v>0</v>
      </c>
      <c r="BV239" s="39"/>
      <c r="BW239" s="39"/>
      <c r="BX239" s="29"/>
      <c r="BY239" s="29"/>
    </row>
    <row r="240" spans="1:77" x14ac:dyDescent="0.25">
      <c r="A240" s="17"/>
      <c r="B240" s="5"/>
      <c r="C240" s="5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1"/>
      <c r="BY240" s="1"/>
    </row>
    <row r="241" spans="1:77" x14ac:dyDescent="0.25">
      <c r="A241" s="22" t="s">
        <v>164</v>
      </c>
      <c r="B241" s="5"/>
      <c r="C241" s="5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1"/>
      <c r="BY241" s="1"/>
    </row>
    <row r="242" spans="1:7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77" ht="30" customHeight="1" x14ac:dyDescent="0.25">
      <c r="A243" s="1" t="s">
        <v>135</v>
      </c>
      <c r="B243" s="18" t="s">
        <v>136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77" x14ac:dyDescent="0.25">
      <c r="A244" s="1"/>
      <c r="B244" s="18" t="s">
        <v>137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77" x14ac:dyDescent="0.25">
      <c r="A245" s="1"/>
      <c r="B245" s="18" t="s">
        <v>138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7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7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7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7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spans="1:7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spans="1:7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spans="1:7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spans="1:7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spans="1:7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spans="1:7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spans="1:7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spans="1:6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  <row r="258" spans="1:6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</row>
    <row r="259" spans="1:6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</row>
    <row r="260" spans="1:6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</row>
    <row r="261" spans="1:6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</row>
    <row r="262" spans="1:6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</row>
    <row r="263" spans="1:6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</row>
    <row r="264" spans="1:6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</row>
    <row r="265" spans="1:6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</row>
    <row r="266" spans="1:6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</row>
    <row r="267" spans="1:6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</row>
    <row r="268" spans="1:6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</row>
    <row r="269" spans="1:6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</row>
    <row r="270" spans="1:6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</row>
    <row r="271" spans="1:6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</row>
    <row r="272" spans="1:6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</row>
    <row r="273" spans="1:6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1:6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1:6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1:6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1:6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1:6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1:6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1:6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1:6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1:6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1:6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</row>
    <row r="453" spans="1:6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</row>
    <row r="454" spans="1:6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</row>
    <row r="455" spans="1:6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</row>
    <row r="456" spans="1:6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</row>
    <row r="457" spans="1:6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</row>
    <row r="458" spans="1:6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</row>
    <row r="459" spans="1:6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</row>
    <row r="460" spans="1:6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</row>
    <row r="461" spans="1:6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</row>
    <row r="462" spans="1:6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</row>
    <row r="463" spans="1:6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</row>
    <row r="464" spans="1:6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</row>
    <row r="465" spans="1:6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</row>
    <row r="466" spans="1:6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</row>
    <row r="467" spans="1:6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</row>
    <row r="468" spans="1:6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</row>
    <row r="469" spans="1:6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</row>
    <row r="470" spans="1:6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</row>
    <row r="471" spans="1:6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</row>
    <row r="472" spans="1:6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</row>
    <row r="473" spans="1:6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</row>
    <row r="474" spans="1:6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</row>
    <row r="475" spans="1:6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</row>
    <row r="476" spans="1:6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</row>
    <row r="477" spans="1:6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</row>
    <row r="478" spans="1:6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</row>
    <row r="479" spans="1:6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</row>
    <row r="480" spans="1:6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</row>
    <row r="481" spans="1:6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</row>
    <row r="482" spans="1:6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</row>
    <row r="483" spans="1:6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</row>
    <row r="484" spans="1:6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</row>
    <row r="485" spans="1:6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</row>
    <row r="486" spans="1:6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</row>
    <row r="487" spans="1:6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</row>
    <row r="488" spans="1:6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</row>
    <row r="489" spans="1:6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</row>
    <row r="490" spans="1:6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</row>
    <row r="491" spans="1:6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</row>
    <row r="492" spans="1:6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</row>
    <row r="493" spans="1:6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</row>
    <row r="494" spans="1:6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</row>
    <row r="495" spans="1:6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</row>
    <row r="496" spans="1:6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</row>
    <row r="497" spans="1:6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</row>
    <row r="498" spans="1:6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</row>
    <row r="499" spans="1:6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</row>
    <row r="500" spans="1:6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</row>
    <row r="501" spans="1:6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</row>
    <row r="502" spans="1:6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</row>
    <row r="503" spans="1:6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</row>
    <row r="504" spans="1:6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</row>
    <row r="505" spans="1:6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</row>
    <row r="506" spans="1:6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</row>
    <row r="507" spans="1:6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</row>
    <row r="508" spans="1:6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</row>
    <row r="509" spans="1:6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</row>
    <row r="510" spans="1:6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</row>
    <row r="511" spans="1:6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</row>
    <row r="512" spans="1:6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</row>
    <row r="513" spans="1:6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</row>
    <row r="514" spans="1:6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</row>
    <row r="515" spans="1:6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</row>
    <row r="516" spans="1:6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</row>
    <row r="517" spans="1:6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</row>
    <row r="518" spans="1:6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</row>
    <row r="519" spans="1:6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</row>
    <row r="520" spans="1:6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</row>
    <row r="521" spans="1:6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</row>
    <row r="522" spans="1:6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</row>
    <row r="523" spans="1:6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</row>
    <row r="524" spans="1:6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</row>
    <row r="525" spans="1:6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</row>
    <row r="526" spans="1:6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</row>
    <row r="527" spans="1:6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</row>
    <row r="528" spans="1:6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</row>
    <row r="529" spans="1:6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</row>
    <row r="530" spans="1:6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</row>
    <row r="531" spans="1:6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</row>
    <row r="532" spans="1:6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</row>
    <row r="533" spans="1:6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</row>
    <row r="534" spans="1:6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</row>
    <row r="535" spans="1:6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</row>
    <row r="536" spans="1:6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</row>
    <row r="537" spans="1:6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</row>
    <row r="538" spans="1:6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</row>
    <row r="539" spans="1:6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</row>
    <row r="540" spans="1:6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</row>
    <row r="541" spans="1:6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</row>
    <row r="542" spans="1:6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</row>
    <row r="543" spans="1:6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</row>
    <row r="544" spans="1:6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</row>
    <row r="545" spans="1:6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</row>
    <row r="546" spans="1:6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</row>
    <row r="547" spans="1:6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</row>
    <row r="548" spans="1:6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</row>
    <row r="549" spans="1:6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</row>
    <row r="550" spans="1:6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</row>
    <row r="551" spans="1:6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</row>
    <row r="552" spans="1:6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</row>
    <row r="553" spans="1:6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</row>
    <row r="554" spans="1:6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</row>
    <row r="555" spans="1:6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</row>
    <row r="556" spans="1:6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</row>
    <row r="557" spans="1:6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</row>
    <row r="558" spans="1:6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</row>
    <row r="559" spans="1:6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</row>
    <row r="560" spans="1:6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</row>
    <row r="561" spans="1:6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</row>
    <row r="562" spans="1:6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</row>
    <row r="563" spans="1:6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</row>
    <row r="564" spans="1:6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</row>
    <row r="565" spans="1:6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</row>
    <row r="566" spans="1:6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</row>
    <row r="567" spans="1:6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</row>
    <row r="568" spans="1:6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</row>
    <row r="569" spans="1:6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</row>
    <row r="570" spans="1:6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</row>
    <row r="571" spans="1:6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</row>
    <row r="572" spans="1:6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</row>
    <row r="573" spans="1:6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</row>
    <row r="574" spans="1:6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</row>
    <row r="575" spans="1:6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</row>
    <row r="576" spans="1:6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</row>
    <row r="577" spans="1:6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</row>
    <row r="578" spans="1:6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</row>
    <row r="579" spans="1:6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</row>
    <row r="580" spans="1:6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</row>
    <row r="581" spans="1:6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</row>
    <row r="582" spans="1:6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</row>
    <row r="583" spans="1:6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</row>
    <row r="584" spans="1:6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</row>
    <row r="585" spans="1:6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</row>
    <row r="586" spans="1:6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</row>
    <row r="587" spans="1:6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</sheetData>
  <conditionalFormatting sqref="E2:CZ2">
    <cfRule type="colorScale" priority="202">
      <colorScale>
        <cfvo type="min"/>
        <cfvo type="num" val="17.7"/>
        <cfvo type="max"/>
        <color theme="3" tint="-0.249977111117893"/>
        <color theme="0"/>
        <color rgb="FFFF0000"/>
      </colorScale>
    </cfRule>
  </conditionalFormatting>
  <conditionalFormatting sqref="E3:CZ3">
    <cfRule type="colorScale" priority="201">
      <colorScale>
        <cfvo type="min"/>
        <cfvo type="num" val="17.7"/>
        <cfvo type="max"/>
        <color theme="3" tint="-0.249977111117893"/>
        <color theme="0"/>
        <color rgb="FFFF0000"/>
      </colorScale>
    </cfRule>
  </conditionalFormatting>
  <conditionalFormatting sqref="E4:CZ4">
    <cfRule type="colorScale" priority="200">
      <colorScale>
        <cfvo type="min"/>
        <cfvo type="num" val="18.5"/>
        <cfvo type="max"/>
        <color theme="3" tint="-0.249977111117893"/>
        <color theme="0"/>
        <color rgb="FFFF0000"/>
      </colorScale>
    </cfRule>
  </conditionalFormatting>
  <conditionalFormatting sqref="E5:CZ5">
    <cfRule type="colorScale" priority="199">
      <colorScale>
        <cfvo type="min"/>
        <cfvo type="num" val="19"/>
        <cfvo type="max"/>
        <color theme="3" tint="-0.249977111117893"/>
        <color theme="0"/>
        <color rgb="FFFF0000"/>
      </colorScale>
    </cfRule>
  </conditionalFormatting>
  <conditionalFormatting sqref="E6:CZ6">
    <cfRule type="colorScale" priority="198">
      <colorScale>
        <cfvo type="min"/>
        <cfvo type="num" val="20.3"/>
        <cfvo type="max"/>
        <color theme="3" tint="-0.249977111117893"/>
        <color theme="0"/>
        <color rgb="FFFF0000"/>
      </colorScale>
    </cfRule>
  </conditionalFormatting>
  <conditionalFormatting sqref="E7:CZ7">
    <cfRule type="colorScale" priority="197">
      <colorScale>
        <cfvo type="min"/>
        <cfvo type="num" val="21.9"/>
        <cfvo type="max"/>
        <color theme="3" tint="-0.249977111117893"/>
        <color theme="0"/>
        <color rgb="FFFF0000"/>
      </colorScale>
    </cfRule>
  </conditionalFormatting>
  <conditionalFormatting sqref="E8:CZ8">
    <cfRule type="colorScale" priority="196">
      <colorScale>
        <cfvo type="min"/>
        <cfvo type="num" val="23.6"/>
        <cfvo type="max"/>
        <color theme="3" tint="-0.249977111117893"/>
        <color theme="0"/>
        <color rgb="FFFF0000"/>
      </colorScale>
    </cfRule>
  </conditionalFormatting>
  <conditionalFormatting sqref="E9:CZ9">
    <cfRule type="colorScale" priority="195">
      <colorScale>
        <cfvo type="min"/>
        <cfvo type="num" val="24.3"/>
        <cfvo type="max"/>
        <color theme="3" tint="-0.249977111117893"/>
        <color theme="0"/>
        <color rgb="FFFF0000"/>
      </colorScale>
    </cfRule>
  </conditionalFormatting>
  <conditionalFormatting sqref="E10:CZ10">
    <cfRule type="colorScale" priority="194">
      <colorScale>
        <cfvo type="min"/>
        <cfvo type="num" val="24"/>
        <cfvo type="max"/>
        <color theme="3" tint="-0.249977111117893"/>
        <color theme="0"/>
        <color rgb="FFFF0000"/>
      </colorScale>
    </cfRule>
  </conditionalFormatting>
  <conditionalFormatting sqref="E11:CZ11">
    <cfRule type="colorScale" priority="193">
      <colorScale>
        <cfvo type="min"/>
        <cfvo type="num" val="22.7"/>
        <cfvo type="max"/>
        <color theme="3" tint="-0.249977111117893"/>
        <color theme="0"/>
        <color rgb="FFFF0000"/>
      </colorScale>
    </cfRule>
  </conditionalFormatting>
  <conditionalFormatting sqref="E12:CZ12">
    <cfRule type="colorScale" priority="192">
      <colorScale>
        <cfvo type="min"/>
        <cfvo type="num" val="20.7"/>
        <cfvo type="max"/>
        <color theme="3" tint="-0.249977111117893"/>
        <color theme="0"/>
        <color rgb="FFFF0000"/>
      </colorScale>
    </cfRule>
  </conditionalFormatting>
  <conditionalFormatting sqref="E13:CZ13">
    <cfRule type="colorScale" priority="191">
      <colorScale>
        <cfvo type="min"/>
        <cfvo type="num" val="18.7"/>
        <cfvo type="max"/>
        <color theme="3" tint="-0.249977111117893"/>
        <color theme="0"/>
        <color rgb="FFFF0000"/>
      </colorScale>
    </cfRule>
  </conditionalFormatting>
  <conditionalFormatting sqref="E14:CZ14">
    <cfRule type="colorScale" priority="190">
      <colorScale>
        <cfvo type="min"/>
        <cfvo type="num" val="20.8"/>
        <cfvo type="max"/>
        <color theme="3" tint="-0.249977111117893"/>
        <color theme="0"/>
        <color rgb="FFFF0000"/>
      </colorScale>
    </cfRule>
  </conditionalFormatting>
  <conditionalFormatting sqref="E16:CZ16">
    <cfRule type="colorScale" priority="189">
      <colorScale>
        <cfvo type="min"/>
        <cfvo type="num" val="19.3"/>
        <cfvo type="max"/>
        <color theme="3" tint="-0.249977111117893"/>
        <color theme="0"/>
        <color rgb="FFFF0000"/>
      </colorScale>
    </cfRule>
  </conditionalFormatting>
  <conditionalFormatting sqref="E17:CZ17">
    <cfRule type="colorScale" priority="188">
      <colorScale>
        <cfvo type="min"/>
        <cfvo type="num" val="23.3"/>
        <cfvo type="max"/>
        <color theme="3" tint="-0.249977111117893"/>
        <color theme="0"/>
        <color rgb="FFFF0000"/>
      </colorScale>
    </cfRule>
  </conditionalFormatting>
  <conditionalFormatting sqref="E18:CZ18">
    <cfRule type="colorScale" priority="187">
      <colorScale>
        <cfvo type="min"/>
        <cfvo type="num" val="22.5"/>
        <cfvo type="max"/>
        <color theme="3" tint="-0.249977111117893"/>
        <color theme="0"/>
        <color rgb="FFFF0000"/>
      </colorScale>
    </cfRule>
  </conditionalFormatting>
  <conditionalFormatting sqref="E19:CZ19">
    <cfRule type="colorScale" priority="186">
      <colorScale>
        <cfvo type="min"/>
        <cfvo type="num" val="18"/>
        <cfvo type="max"/>
        <color theme="3" tint="-0.249977111117893"/>
        <color theme="0"/>
        <color rgb="FFFF0000"/>
      </colorScale>
    </cfRule>
  </conditionalFormatting>
  <conditionalFormatting sqref="E22:CZ22">
    <cfRule type="colorScale" priority="185">
      <colorScale>
        <cfvo type="min"/>
        <cfvo type="num" val="21"/>
        <cfvo type="max"/>
        <color rgb="FFFFFF00"/>
        <color rgb="FF00B050"/>
        <color rgb="FF7030A0"/>
      </colorScale>
    </cfRule>
  </conditionalFormatting>
  <conditionalFormatting sqref="E23:CZ23">
    <cfRule type="colorScale" priority="184">
      <colorScale>
        <cfvo type="min"/>
        <cfvo type="num" val="20"/>
        <cfvo type="max"/>
        <color rgb="FFFFFF00"/>
        <color rgb="FF00B050"/>
        <color rgb="FF7030A0"/>
      </colorScale>
    </cfRule>
  </conditionalFormatting>
  <conditionalFormatting sqref="E24:CZ24">
    <cfRule type="colorScale" priority="183">
      <colorScale>
        <cfvo type="min"/>
        <cfvo type="num" val="11"/>
        <cfvo type="max"/>
        <color rgb="FFFFFF00"/>
        <color rgb="FF00B050"/>
        <color rgb="FF7030A0"/>
      </colorScale>
    </cfRule>
  </conditionalFormatting>
  <conditionalFormatting sqref="E25:CZ25">
    <cfRule type="colorScale" priority="182">
      <colorScale>
        <cfvo type="min"/>
        <cfvo type="num" val="5"/>
        <cfvo type="max"/>
        <color rgb="FFFFFF00"/>
        <color rgb="FF00B050"/>
        <color rgb="FF7030A0"/>
      </colorScale>
    </cfRule>
  </conditionalFormatting>
  <conditionalFormatting sqref="E26:CZ26">
    <cfRule type="colorScale" priority="181">
      <colorScale>
        <cfvo type="min"/>
        <cfvo type="num" val="2"/>
        <cfvo type="max"/>
        <color rgb="FFFFFF00"/>
        <color rgb="FF00B050"/>
        <color rgb="FF7030A0"/>
      </colorScale>
    </cfRule>
  </conditionalFormatting>
  <conditionalFormatting sqref="E27:CZ27">
    <cfRule type="colorScale" priority="180">
      <colorScale>
        <cfvo type="min"/>
        <cfvo type="max"/>
        <color rgb="FF00B050"/>
        <color rgb="FF7030A0"/>
      </colorScale>
    </cfRule>
  </conditionalFormatting>
  <conditionalFormatting sqref="E28:CZ28">
    <cfRule type="colorScale" priority="179">
      <colorScale>
        <cfvo type="min"/>
        <cfvo type="max"/>
        <color rgb="FF00B050"/>
        <color rgb="FF7030A0"/>
      </colorScale>
    </cfRule>
  </conditionalFormatting>
  <conditionalFormatting sqref="E29:CZ29">
    <cfRule type="colorScale" priority="178">
      <colorScale>
        <cfvo type="min"/>
        <cfvo type="max"/>
        <color rgb="FF00B050"/>
        <color rgb="FF7030A0"/>
      </colorScale>
    </cfRule>
  </conditionalFormatting>
  <conditionalFormatting sqref="E30:CZ30">
    <cfRule type="colorScale" priority="177">
      <colorScale>
        <cfvo type="min"/>
        <cfvo type="num" val="7"/>
        <cfvo type="max"/>
        <color rgb="FFFFFF00"/>
        <color rgb="FF00B050"/>
        <color rgb="FF7030A0"/>
      </colorScale>
    </cfRule>
  </conditionalFormatting>
  <conditionalFormatting sqref="E31:CZ31">
    <cfRule type="colorScale" priority="176">
      <colorScale>
        <cfvo type="min"/>
        <cfvo type="num" val="14"/>
        <cfvo type="max"/>
        <color rgb="FFFFFF00"/>
        <color rgb="FF00B050"/>
        <color rgb="FF7030A0"/>
      </colorScale>
    </cfRule>
  </conditionalFormatting>
  <conditionalFormatting sqref="E32:CZ32">
    <cfRule type="colorScale" priority="175">
      <colorScale>
        <cfvo type="min"/>
        <cfvo type="num" val="23"/>
        <cfvo type="max"/>
        <color rgb="FFFFFF00"/>
        <color rgb="FF00B050"/>
        <color rgb="FF7030A0"/>
      </colorScale>
    </cfRule>
  </conditionalFormatting>
  <conditionalFormatting sqref="E33:CZ33">
    <cfRule type="colorScale" priority="174">
      <colorScale>
        <cfvo type="min"/>
        <cfvo type="num" val="29"/>
        <cfvo type="max"/>
        <color rgb="FFFFFF00"/>
        <color rgb="FF00B050"/>
        <color rgb="FF7030A0"/>
      </colorScale>
    </cfRule>
  </conditionalFormatting>
  <conditionalFormatting sqref="E34:CZ34">
    <cfRule type="colorScale" priority="173">
      <colorScale>
        <cfvo type="min"/>
        <cfvo type="num" val="131"/>
        <cfvo type="max"/>
        <color rgb="FFFFFF00"/>
        <color rgb="FF00B050"/>
        <color rgb="FF7030A0"/>
      </colorScale>
    </cfRule>
  </conditionalFormatting>
  <conditionalFormatting sqref="E36:CZ36">
    <cfRule type="colorScale" priority="172">
      <colorScale>
        <cfvo type="min"/>
        <cfvo type="num" val="18"/>
        <cfvo type="max"/>
        <color rgb="FFFFFF00"/>
        <color rgb="FF00B050"/>
        <color rgb="FF7030A0"/>
      </colorScale>
    </cfRule>
  </conditionalFormatting>
  <conditionalFormatting sqref="E37:CZ37">
    <cfRule type="colorScale" priority="171">
      <colorScale>
        <cfvo type="min"/>
        <cfvo type="max"/>
        <color rgb="FF00B050"/>
        <color rgb="FF7030A0"/>
      </colorScale>
    </cfRule>
  </conditionalFormatting>
  <conditionalFormatting sqref="E38:CZ38">
    <cfRule type="colorScale" priority="170">
      <colorScale>
        <cfvo type="min"/>
        <cfvo type="num" val="44"/>
        <cfvo type="max"/>
        <color rgb="FFFFFF00"/>
        <color rgb="FF00B050"/>
        <color rgb="FF7030A0"/>
      </colorScale>
    </cfRule>
  </conditionalFormatting>
  <conditionalFormatting sqref="E39:CZ39">
    <cfRule type="colorScale" priority="169">
      <colorScale>
        <cfvo type="min"/>
        <cfvo type="num" val="69"/>
        <cfvo type="max"/>
        <color rgb="FFFFFF00"/>
        <color rgb="FF00B050"/>
        <color rgb="FF7030A0"/>
      </colorScale>
    </cfRule>
  </conditionalFormatting>
  <conditionalFormatting sqref="BT22:BT33">
    <cfRule type="top10" dxfId="39" priority="168" percent="1" rank="1"/>
  </conditionalFormatting>
  <conditionalFormatting sqref="E42:CZ42">
    <cfRule type="colorScale" priority="167">
      <colorScale>
        <cfvo type="min"/>
        <cfvo type="num" val="186"/>
        <cfvo type="max"/>
        <color theme="3" tint="-0.249977111117893"/>
        <color rgb="FF00B050"/>
        <color rgb="FFFFFF00"/>
      </colorScale>
    </cfRule>
  </conditionalFormatting>
  <conditionalFormatting sqref="E43:CZ43">
    <cfRule type="colorScale" priority="166">
      <colorScale>
        <cfvo type="min"/>
        <cfvo type="num" val="186"/>
        <cfvo type="max"/>
        <color theme="3" tint="-0.249977111117893"/>
        <color rgb="FF00B050"/>
        <color rgb="FFFFFF00"/>
      </colorScale>
    </cfRule>
  </conditionalFormatting>
  <conditionalFormatting sqref="E44:CZ44">
    <cfRule type="colorScale" priority="165">
      <colorScale>
        <cfvo type="min"/>
        <cfvo type="num" val="220"/>
        <cfvo type="max"/>
        <color theme="3" tint="-0.249977111117893"/>
        <color rgb="FF00B050"/>
        <color rgb="FFFFFF00"/>
      </colorScale>
    </cfRule>
  </conditionalFormatting>
  <conditionalFormatting sqref="E45:CZ45">
    <cfRule type="colorScale" priority="164">
      <colorScale>
        <cfvo type="min"/>
        <cfvo type="num" val="231"/>
        <cfvo type="max"/>
        <color theme="3" tint="-0.249977111117893"/>
        <color rgb="FF00B050"/>
        <color rgb="FFFFFF00"/>
      </colorScale>
    </cfRule>
  </conditionalFormatting>
  <conditionalFormatting sqref="E46:CZ46">
    <cfRule type="colorScale" priority="163">
      <colorScale>
        <cfvo type="min"/>
        <cfvo type="num" val="263"/>
        <cfvo type="max"/>
        <color theme="3" tint="-0.249977111117893"/>
        <color rgb="FF00B050"/>
        <color rgb="FFFFFF00"/>
      </colorScale>
    </cfRule>
  </conditionalFormatting>
  <conditionalFormatting sqref="E47:CZ47">
    <cfRule type="colorScale" priority="162">
      <colorScale>
        <cfvo type="min"/>
        <cfvo type="num" val="273"/>
        <cfvo type="max"/>
        <color theme="3" tint="-0.249977111117893"/>
        <color rgb="FF00B050"/>
        <color rgb="FFFFFF00"/>
      </colorScale>
    </cfRule>
  </conditionalFormatting>
  <conditionalFormatting sqref="E48:CZ48">
    <cfRule type="colorScale" priority="161">
      <colorScale>
        <cfvo type="min"/>
        <cfvo type="num" val="292"/>
        <cfvo type="max"/>
        <color theme="3" tint="-0.249977111117893"/>
        <color rgb="FF00B050"/>
        <color rgb="FFFFFF00"/>
      </colorScale>
    </cfRule>
  </conditionalFormatting>
  <conditionalFormatting sqref="E49:CZ49">
    <cfRule type="colorScale" priority="160">
      <colorScale>
        <cfvo type="min"/>
        <cfvo type="num" val="294"/>
        <cfvo type="max"/>
        <color theme="3" tint="-0.249977111117893"/>
        <color rgb="FF00B050"/>
        <color rgb="FFFFFF00"/>
      </colorScale>
    </cfRule>
  </conditionalFormatting>
  <conditionalFormatting sqref="E50:CZ50">
    <cfRule type="colorScale" priority="159">
      <colorScale>
        <cfvo type="min"/>
        <cfvo type="num" val="243"/>
        <cfvo type="max"/>
        <color theme="3" tint="-0.249977111117893"/>
        <color rgb="FF00B050"/>
        <color rgb="FFFFFF00"/>
      </colorScale>
    </cfRule>
  </conditionalFormatting>
  <conditionalFormatting sqref="E51:CZ51">
    <cfRule type="colorScale" priority="158">
      <colorScale>
        <cfvo type="min"/>
        <cfvo type="num" val="215"/>
        <cfvo type="max"/>
        <color theme="3" tint="-0.249977111117893"/>
        <color rgb="FF00B050"/>
        <color rgb="FFFFFF00"/>
      </colorScale>
    </cfRule>
  </conditionalFormatting>
  <conditionalFormatting sqref="E52:CZ52">
    <cfRule type="colorScale" priority="157">
      <colorScale>
        <cfvo type="min"/>
        <cfvo type="num" val="181"/>
        <cfvo type="max"/>
        <color theme="3" tint="-0.249977111117893"/>
        <color rgb="FF00B050"/>
        <color rgb="FFFFFF00"/>
      </colorScale>
    </cfRule>
  </conditionalFormatting>
  <conditionalFormatting sqref="E53:CZ53">
    <cfRule type="colorScale" priority="156">
      <colorScale>
        <cfvo type="min"/>
        <cfvo type="num" val="178"/>
        <cfvo type="max"/>
        <color theme="3" tint="-0.249977111117893"/>
        <color rgb="FF00B050"/>
        <color rgb="FFFFFF00"/>
      </colorScale>
    </cfRule>
  </conditionalFormatting>
  <conditionalFormatting sqref="E54:CZ54">
    <cfRule type="colorScale" priority="155">
      <colorScale>
        <cfvo type="min"/>
        <cfvo type="num" val="2759"/>
        <cfvo type="max"/>
        <color theme="3" tint="-0.249977111117893"/>
        <color rgb="FF00B050"/>
        <color rgb="FFFFFF00"/>
      </colorScale>
    </cfRule>
  </conditionalFormatting>
  <conditionalFormatting sqref="E56:CZ56">
    <cfRule type="colorScale" priority="154">
      <colorScale>
        <cfvo type="min"/>
        <cfvo type="num" val="713"/>
        <cfvo type="max"/>
        <color theme="3" tint="-0.249977111117893"/>
        <color rgb="FF00B050"/>
        <color rgb="FFFFFF00"/>
      </colorScale>
    </cfRule>
  </conditionalFormatting>
  <conditionalFormatting sqref="E57:CZ57">
    <cfRule type="colorScale" priority="153">
      <colorScale>
        <cfvo type="min"/>
        <cfvo type="num" val="859"/>
        <cfvo type="max"/>
        <color theme="3" tint="-0.249977111117893"/>
        <color rgb="FF00B050"/>
        <color rgb="FFFFFF00"/>
      </colorScale>
    </cfRule>
  </conditionalFormatting>
  <conditionalFormatting sqref="E58:CZ58">
    <cfRule type="colorScale" priority="152">
      <colorScale>
        <cfvo type="min"/>
        <cfvo type="num" val="639"/>
        <cfvo type="max"/>
        <color theme="3" tint="-0.249977111117893"/>
        <color rgb="FF00B050"/>
        <color rgb="FFFFFF00"/>
      </colorScale>
    </cfRule>
  </conditionalFormatting>
  <conditionalFormatting sqref="E59:CZ59">
    <cfRule type="colorScale" priority="151">
      <colorScale>
        <cfvo type="min"/>
        <cfvo type="num" val="550"/>
        <cfvo type="max"/>
        <color theme="3" tint="-0.249977111117893"/>
        <color rgb="FF00B050"/>
        <color rgb="FFFFFF00"/>
      </colorScale>
    </cfRule>
  </conditionalFormatting>
  <conditionalFormatting sqref="E62:CZ62">
    <cfRule type="colorScale" priority="150">
      <colorScale>
        <cfvo type="min"/>
        <cfvo type="max"/>
        <color theme="0"/>
        <color rgb="FFFF0000"/>
      </colorScale>
    </cfRule>
  </conditionalFormatting>
  <conditionalFormatting sqref="E63:CZ63">
    <cfRule type="colorScale" priority="149">
      <colorScale>
        <cfvo type="min"/>
        <cfvo type="num" val="1"/>
        <cfvo type="max"/>
        <color theme="0"/>
        <color theme="0"/>
        <color rgb="FFFF0000"/>
      </colorScale>
    </cfRule>
  </conditionalFormatting>
  <conditionalFormatting sqref="E64:CZ64">
    <cfRule type="colorScale" priority="148">
      <colorScale>
        <cfvo type="min"/>
        <cfvo type="num" val="3"/>
        <cfvo type="max"/>
        <color theme="3" tint="-0.249977111117893"/>
        <color theme="0"/>
        <color rgb="FFFF0000"/>
      </colorScale>
    </cfRule>
  </conditionalFormatting>
  <conditionalFormatting sqref="E65:CZ65">
    <cfRule type="colorScale" priority="147">
      <colorScale>
        <cfvo type="min"/>
        <cfvo type="num" val="2"/>
        <cfvo type="max"/>
        <color theme="3" tint="-0.249977111117893"/>
        <color theme="0"/>
        <color rgb="FFFF0000"/>
      </colorScale>
    </cfRule>
  </conditionalFormatting>
  <conditionalFormatting sqref="E66:CZ66">
    <cfRule type="colorScale" priority="146">
      <colorScale>
        <cfvo type="min"/>
        <cfvo type="num" val="5"/>
        <cfvo type="max"/>
        <color theme="3" tint="-0.249977111117893"/>
        <color theme="0"/>
        <color rgb="FFFF0000"/>
      </colorScale>
    </cfRule>
  </conditionalFormatting>
  <conditionalFormatting sqref="E67:CZ67">
    <cfRule type="colorScale" priority="145">
      <colorScale>
        <cfvo type="min"/>
        <cfvo type="num" val="14"/>
        <cfvo type="max"/>
        <color theme="3" tint="-0.249977111117893"/>
        <color theme="0"/>
        <color rgb="FFFF0000"/>
      </colorScale>
    </cfRule>
  </conditionalFormatting>
  <conditionalFormatting sqref="E68:CZ68">
    <cfRule type="colorScale" priority="144">
      <colorScale>
        <cfvo type="min"/>
        <cfvo type="num" val="27"/>
        <cfvo type="max"/>
        <color theme="3" tint="-0.249977111117893"/>
        <color theme="0"/>
        <color rgb="FFFF0000"/>
      </colorScale>
    </cfRule>
  </conditionalFormatting>
  <conditionalFormatting sqref="E69:CZ69">
    <cfRule type="colorScale" priority="143">
      <colorScale>
        <cfvo type="min"/>
        <cfvo type="max"/>
        <color theme="3" tint="-0.249977111117893"/>
        <color theme="0"/>
      </colorScale>
    </cfRule>
  </conditionalFormatting>
  <conditionalFormatting sqref="E70:CZ70">
    <cfRule type="colorScale" priority="142">
      <colorScale>
        <cfvo type="min"/>
        <cfvo type="num" val="29"/>
        <cfvo type="max"/>
        <color theme="3" tint="-0.249977111117893"/>
        <color theme="0"/>
        <color theme="0"/>
      </colorScale>
    </cfRule>
  </conditionalFormatting>
  <conditionalFormatting sqref="E71:CZ71">
    <cfRule type="colorScale" priority="141">
      <colorScale>
        <cfvo type="min"/>
        <cfvo type="num" val="22"/>
        <cfvo type="max"/>
        <color theme="3" tint="-0.249977111117893"/>
        <color theme="0"/>
        <color rgb="FFFF0000"/>
      </colorScale>
    </cfRule>
  </conditionalFormatting>
  <conditionalFormatting sqref="E72:CZ72">
    <cfRule type="colorScale" priority="140">
      <colorScale>
        <cfvo type="min"/>
        <cfvo type="num" val="7"/>
        <cfvo type="max"/>
        <color theme="3" tint="-0.249977111117893"/>
        <color theme="0"/>
        <color rgb="FFFF0000"/>
      </colorScale>
    </cfRule>
  </conditionalFormatting>
  <conditionalFormatting sqref="E73:CZ73">
    <cfRule type="colorScale" priority="139">
      <colorScale>
        <cfvo type="min"/>
        <cfvo type="num" val="2"/>
        <cfvo type="max"/>
        <color theme="0"/>
        <color theme="0"/>
        <color rgb="FFFF0000"/>
      </colorScale>
    </cfRule>
  </conditionalFormatting>
  <conditionalFormatting sqref="E74:CZ74">
    <cfRule type="colorScale" priority="138">
      <colorScale>
        <cfvo type="min"/>
        <cfvo type="num" val="143"/>
        <cfvo type="max"/>
        <color theme="3" tint="-0.249977111117893"/>
        <color theme="0"/>
        <color rgb="FFFF0000"/>
      </colorScale>
    </cfRule>
  </conditionalFormatting>
  <conditionalFormatting sqref="E78:CZ78">
    <cfRule type="colorScale" priority="137">
      <colorScale>
        <cfvo type="min"/>
        <cfvo type="max"/>
        <color theme="0"/>
        <color rgb="FFFF0000"/>
      </colorScale>
    </cfRule>
  </conditionalFormatting>
  <conditionalFormatting sqref="E79:CZ79">
    <cfRule type="colorScale" priority="136">
      <colorScale>
        <cfvo type="min"/>
        <cfvo type="max"/>
        <color theme="0"/>
        <color rgb="FFFF0000"/>
      </colorScale>
    </cfRule>
  </conditionalFormatting>
  <conditionalFormatting sqref="E80:CZ80">
    <cfRule type="colorScale" priority="135">
      <colorScale>
        <cfvo type="min"/>
        <cfvo type="max"/>
        <color theme="0"/>
        <color rgb="FFFF0000"/>
      </colorScale>
    </cfRule>
  </conditionalFormatting>
  <conditionalFormatting sqref="E81:CZ81">
    <cfRule type="colorScale" priority="134">
      <colorScale>
        <cfvo type="min"/>
        <cfvo type="max"/>
        <color theme="0"/>
        <color rgb="FFFF0000"/>
      </colorScale>
    </cfRule>
  </conditionalFormatting>
  <conditionalFormatting sqref="E82:CZ82">
    <cfRule type="colorScale" priority="133">
      <colorScale>
        <cfvo type="min"/>
        <cfvo type="max"/>
        <color theme="0"/>
        <color rgb="FFFF0000"/>
      </colorScale>
    </cfRule>
  </conditionalFormatting>
  <conditionalFormatting sqref="E83:CZ83">
    <cfRule type="colorScale" priority="132">
      <colorScale>
        <cfvo type="min"/>
        <cfvo type="num" val="3"/>
        <cfvo type="max"/>
        <color theme="3" tint="-0.249977111117893"/>
        <color theme="0"/>
        <color rgb="FFFF0000"/>
      </colorScale>
    </cfRule>
  </conditionalFormatting>
  <conditionalFormatting sqref="E84:CZ84">
    <cfRule type="colorScale" priority="131">
      <colorScale>
        <cfvo type="min"/>
        <cfvo type="num" val="3"/>
        <cfvo type="max"/>
        <color theme="3" tint="-0.249977111117893"/>
        <color theme="0"/>
        <color rgb="FFFF0000"/>
      </colorScale>
    </cfRule>
  </conditionalFormatting>
  <conditionalFormatting sqref="E85:CZ85">
    <cfRule type="colorScale" priority="130">
      <colorScale>
        <cfvo type="min"/>
        <cfvo type="num" val="2"/>
        <cfvo type="max"/>
        <color theme="0"/>
        <color theme="0"/>
        <color rgb="FFFF0000"/>
      </colorScale>
    </cfRule>
  </conditionalFormatting>
  <conditionalFormatting sqref="E86:CZ86">
    <cfRule type="colorScale" priority="129">
      <colorScale>
        <cfvo type="min"/>
        <cfvo type="num" val="1"/>
        <cfvo type="max"/>
        <color theme="0"/>
        <color theme="0"/>
        <color rgb="FFFF0000"/>
      </colorScale>
    </cfRule>
  </conditionalFormatting>
  <conditionalFormatting sqref="E87:CZ87">
    <cfRule type="colorScale" priority="128">
      <colorScale>
        <cfvo type="min"/>
        <cfvo type="max"/>
        <color theme="0"/>
        <color rgb="FFFF0000"/>
      </colorScale>
    </cfRule>
  </conditionalFormatting>
  <conditionalFormatting sqref="E89:CZ89">
    <cfRule type="colorScale" priority="127">
      <colorScale>
        <cfvo type="min"/>
        <cfvo type="num" val="10"/>
        <cfvo type="max"/>
        <color theme="3" tint="-0.249977111117893"/>
        <color theme="0"/>
        <color rgb="FFFF0000"/>
      </colorScale>
    </cfRule>
  </conditionalFormatting>
  <conditionalFormatting sqref="E92:CZ92">
    <cfRule type="colorScale" priority="126">
      <colorScale>
        <cfvo type="min"/>
        <cfvo type="num" val="1.1000000000000001"/>
        <cfvo type="max"/>
        <color theme="0"/>
        <color theme="0"/>
        <color rgb="FFFF0000"/>
      </colorScale>
    </cfRule>
  </conditionalFormatting>
  <conditionalFormatting sqref="E93:CZ93">
    <cfRule type="colorScale" priority="125">
      <colorScale>
        <cfvo type="min"/>
        <cfvo type="num" val="1.9"/>
        <cfvo type="max"/>
        <color theme="0"/>
        <color theme="0"/>
        <color rgb="FFFF0000"/>
      </colorScale>
    </cfRule>
  </conditionalFormatting>
  <conditionalFormatting sqref="E94:CZ94">
    <cfRule type="colorScale" priority="124">
      <colorScale>
        <cfvo type="min"/>
        <cfvo type="num" val="7.3"/>
        <cfvo type="max"/>
        <color theme="3" tint="-0.249977111117893"/>
        <color theme="0"/>
        <color rgb="FFFF0000"/>
      </colorScale>
    </cfRule>
  </conditionalFormatting>
  <conditionalFormatting sqref="E95:CZ95">
    <cfRule type="colorScale" priority="123">
      <colorScale>
        <cfvo type="min"/>
        <cfvo type="num" val="8.4"/>
        <cfvo type="max"/>
        <color theme="3" tint="-0.249977111117893"/>
        <color theme="0"/>
        <color rgb="FFFF0000"/>
      </colorScale>
    </cfRule>
  </conditionalFormatting>
  <conditionalFormatting sqref="E96:CZ96">
    <cfRule type="colorScale" priority="122">
      <colorScale>
        <cfvo type="min"/>
        <cfvo type="num" val="21.6"/>
        <cfvo type="max"/>
        <color theme="3" tint="-0.249977111117893"/>
        <color theme="0"/>
        <color rgb="FFFF0000"/>
      </colorScale>
    </cfRule>
  </conditionalFormatting>
  <conditionalFormatting sqref="E97:CZ97">
    <cfRule type="colorScale" priority="121">
      <colorScale>
        <cfvo type="min"/>
        <cfvo type="num" val="56.6"/>
        <cfvo type="max"/>
        <color theme="3" tint="-0.249977111117893"/>
        <color theme="0"/>
        <color rgb="FFFF0000"/>
      </colorScale>
    </cfRule>
  </conditionalFormatting>
  <conditionalFormatting sqref="E98:CZ98">
    <cfRule type="colorScale" priority="120">
      <colorScale>
        <cfvo type="min"/>
        <cfvo type="num" val="110.7"/>
        <cfvo type="max"/>
        <color theme="3" tint="-0.249977111117893"/>
        <color theme="0"/>
        <color rgb="FFFF0000"/>
      </colorScale>
    </cfRule>
  </conditionalFormatting>
  <conditionalFormatting sqref="E99:CZ99">
    <cfRule type="colorScale" priority="119">
      <colorScale>
        <cfvo type="min"/>
        <cfvo type="num" val="133.9"/>
        <cfvo type="max"/>
        <color theme="3" tint="-0.249977111117893"/>
        <color theme="0"/>
        <color rgb="FFFF0000"/>
      </colorScale>
    </cfRule>
  </conditionalFormatting>
  <conditionalFormatting sqref="E100:CZ100">
    <cfRule type="colorScale" priority="118">
      <colorScale>
        <cfvo type="min"/>
        <cfvo type="num" val="120"/>
        <cfvo type="max"/>
        <color theme="3" tint="-0.249977111117893"/>
        <color theme="0"/>
        <color rgb="FFFF0000"/>
      </colorScale>
    </cfRule>
  </conditionalFormatting>
  <conditionalFormatting sqref="E101:CZ101">
    <cfRule type="colorScale" priority="117">
      <colorScale>
        <cfvo type="min"/>
        <cfvo type="num" val="87.4"/>
        <cfvo type="max"/>
        <color theme="3" tint="-0.249977111117893"/>
        <color theme="0"/>
        <color rgb="FFFF0000"/>
      </colorScale>
    </cfRule>
  </conditionalFormatting>
  <conditionalFormatting sqref="E102:CZ102">
    <cfRule type="colorScale" priority="116">
      <colorScale>
        <cfvo type="min"/>
        <cfvo type="num" val="31.2"/>
        <cfvo type="max"/>
        <color theme="3" tint="-0.249977111117893"/>
        <color theme="0"/>
        <color rgb="FFFF0000"/>
      </colorScale>
    </cfRule>
  </conditionalFormatting>
  <conditionalFormatting sqref="E103:CZ103">
    <cfRule type="colorScale" priority="115">
      <colorScale>
        <cfvo type="min"/>
        <cfvo type="num" val="5"/>
        <cfvo type="max"/>
        <color theme="0"/>
        <color theme="0"/>
        <color rgb="FFFF0000"/>
      </colorScale>
    </cfRule>
  </conditionalFormatting>
  <conditionalFormatting sqref="E107:CZ107">
    <cfRule type="colorScale" priority="114">
      <colorScale>
        <cfvo type="min"/>
        <cfvo type="num" val="11.7"/>
        <cfvo type="max"/>
        <color theme="3" tint="-0.249977111117893"/>
        <color theme="0"/>
        <color rgb="FFFF0000"/>
      </colorScale>
    </cfRule>
  </conditionalFormatting>
  <conditionalFormatting sqref="E108:CZ108">
    <cfRule type="colorScale" priority="113">
      <colorScale>
        <cfvo type="min"/>
        <cfvo type="num" val="11.7"/>
        <cfvo type="max"/>
        <color theme="3" tint="-0.249977111117893"/>
        <color theme="0"/>
        <color rgb="FFFF0000"/>
      </colorScale>
    </cfRule>
  </conditionalFormatting>
  <conditionalFormatting sqref="E109:CZ109">
    <cfRule type="colorScale" priority="112">
      <colorScale>
        <cfvo type="min"/>
        <cfvo type="num" val="12.2"/>
        <cfvo type="max"/>
        <color theme="3" tint="-0.249977111117893"/>
        <color theme="0"/>
        <color rgb="FFFF0000"/>
      </colorScale>
    </cfRule>
  </conditionalFormatting>
  <conditionalFormatting sqref="E110:CZ110">
    <cfRule type="colorScale" priority="111">
      <colorScale>
        <cfvo type="min"/>
        <cfvo type="num" val="13.1"/>
        <cfvo type="max"/>
        <color theme="3" tint="-0.249977111117893"/>
        <color theme="0"/>
        <color rgb="FFFF0000"/>
      </colorScale>
    </cfRule>
  </conditionalFormatting>
  <conditionalFormatting sqref="E111:CZ111">
    <cfRule type="colorScale" priority="110">
      <colorScale>
        <cfvo type="min"/>
        <cfvo type="num" val="14.5"/>
        <cfvo type="max"/>
        <color theme="3" tint="-0.249977111117893"/>
        <color theme="0"/>
        <color rgb="FFFF0000"/>
      </colorScale>
    </cfRule>
  </conditionalFormatting>
  <conditionalFormatting sqref="E112:CZ112">
    <cfRule type="colorScale" priority="109">
      <colorScale>
        <cfvo type="min"/>
        <cfvo type="num" val="16.5"/>
        <cfvo type="max"/>
        <color theme="3" tint="-0.249977111117893"/>
        <color theme="0"/>
        <color rgb="FFFF0000"/>
      </colorScale>
    </cfRule>
  </conditionalFormatting>
  <conditionalFormatting sqref="E113:CZ113">
    <cfRule type="colorScale" priority="108">
      <colorScale>
        <cfvo type="min"/>
        <cfvo type="num" val="18.600000000000001"/>
        <cfvo type="max"/>
        <color theme="3" tint="-0.249977111117893"/>
        <color theme="0"/>
        <color rgb="FFFF0000"/>
      </colorScale>
    </cfRule>
  </conditionalFormatting>
  <conditionalFormatting sqref="E114:CZ114">
    <cfRule type="colorScale" priority="107">
      <colorScale>
        <cfvo type="min"/>
        <cfvo type="num" val="19.600000000000001"/>
        <cfvo type="max"/>
        <color theme="3" tint="-0.249977111117893"/>
        <color theme="0"/>
        <color rgb="FFFF0000"/>
      </colorScale>
    </cfRule>
  </conditionalFormatting>
  <conditionalFormatting sqref="E115:CZ115">
    <cfRule type="colorScale" priority="106">
      <colorScale>
        <cfvo type="min"/>
        <cfvo type="num" val="18.5"/>
        <cfvo type="max"/>
        <color theme="3" tint="-0.249977111117893"/>
        <color theme="0"/>
        <color rgb="FFFF0000"/>
      </colorScale>
    </cfRule>
  </conditionalFormatting>
  <conditionalFormatting sqref="E116:CZ116">
    <cfRule type="colorScale" priority="105">
      <colorScale>
        <cfvo type="min"/>
        <cfvo type="num" val="16.899999999999999"/>
        <cfvo type="max"/>
        <color theme="3" tint="-0.249977111117893"/>
        <color theme="0"/>
        <color rgb="FFFF0000"/>
      </colorScale>
    </cfRule>
  </conditionalFormatting>
  <conditionalFormatting sqref="E117:CZ117">
    <cfRule type="colorScale" priority="104">
      <colorScale>
        <cfvo type="min"/>
        <cfvo type="num" val="14.4"/>
        <cfvo type="max"/>
        <color theme="3" tint="-0.249977111117893"/>
        <color theme="0"/>
        <color rgb="FFFF0000"/>
      </colorScale>
    </cfRule>
  </conditionalFormatting>
  <conditionalFormatting sqref="E118:CZ118">
    <cfRule type="colorScale" priority="103">
      <colorScale>
        <cfvo type="min"/>
        <cfvo type="num" val="12.8"/>
        <cfvo type="max"/>
        <color theme="3" tint="-0.249977111117893"/>
        <color theme="0"/>
        <color rgb="FFFF0000"/>
      </colorScale>
    </cfRule>
  </conditionalFormatting>
  <conditionalFormatting sqref="E119:CZ119">
    <cfRule type="colorScale" priority="102">
      <colorScale>
        <cfvo type="min"/>
        <cfvo type="num" val="10.7"/>
        <cfvo type="max"/>
        <color theme="3" tint="-0.249977111117893"/>
        <color theme="0"/>
        <color rgb="FFFF0000"/>
      </colorScale>
    </cfRule>
  </conditionalFormatting>
  <conditionalFormatting sqref="E122:CZ122">
    <cfRule type="colorScale" priority="101">
      <colorScale>
        <cfvo type="min"/>
        <cfvo type="num" val="23.8"/>
        <cfvo type="max"/>
        <color theme="3" tint="-0.249977111117893"/>
        <color theme="0"/>
        <color rgb="FFFF0000"/>
      </colorScale>
    </cfRule>
  </conditionalFormatting>
  <conditionalFormatting sqref="E123:CZ123">
    <cfRule type="colorScale" priority="100">
      <colorScale>
        <cfvo type="min"/>
        <cfvo type="num" val="24.6"/>
        <cfvo type="max"/>
        <color theme="3" tint="-0.249977111117893"/>
        <color theme="0"/>
        <color rgb="FFFF0000"/>
      </colorScale>
    </cfRule>
  </conditionalFormatting>
  <conditionalFormatting sqref="E124:CZ124">
    <cfRule type="colorScale" priority="99">
      <colorScale>
        <cfvo type="min"/>
        <cfvo type="num" val="27"/>
        <cfvo type="max"/>
        <color theme="3" tint="-0.249977111117893"/>
        <color theme="0"/>
        <color rgb="FFFF0000"/>
      </colorScale>
    </cfRule>
  </conditionalFormatting>
  <conditionalFormatting sqref="E125:CZ125">
    <cfRule type="colorScale" priority="98">
      <colorScale>
        <cfvo type="min"/>
        <cfvo type="num" val="26.5"/>
        <cfvo type="max"/>
        <color theme="3" tint="-0.249977111117893"/>
        <color theme="0"/>
        <color rgb="FFFF0000"/>
      </colorScale>
    </cfRule>
  </conditionalFormatting>
  <conditionalFormatting sqref="E126:CZ126">
    <cfRule type="colorScale" priority="97">
      <colorScale>
        <cfvo type="min"/>
        <cfvo type="num" val="27.6"/>
        <cfvo type="max"/>
        <color theme="3" tint="-0.249977111117893"/>
        <color theme="0"/>
        <color rgb="FFFF0000"/>
      </colorScale>
    </cfRule>
  </conditionalFormatting>
  <conditionalFormatting sqref="E127:CZ127">
    <cfRule type="colorScale" priority="96">
      <colorScale>
        <cfvo type="min"/>
        <cfvo type="num" val="28.7"/>
        <cfvo type="max"/>
        <color theme="3" tint="-0.249977111117893"/>
        <color theme="0"/>
        <color rgb="FFFF0000"/>
      </colorScale>
    </cfRule>
  </conditionalFormatting>
  <conditionalFormatting sqref="E128:CZ128">
    <cfRule type="colorScale" priority="95">
      <colorScale>
        <cfvo type="min"/>
        <cfvo type="num" val="32.4"/>
        <cfvo type="max"/>
        <color theme="3" tint="-0.249977111117893"/>
        <color theme="0"/>
        <color rgb="FFFF0000"/>
      </colorScale>
    </cfRule>
  </conditionalFormatting>
  <conditionalFormatting sqref="E129:CZ129">
    <cfRule type="colorScale" priority="94">
      <colorScale>
        <cfvo type="min"/>
        <cfvo type="num" val="32"/>
        <cfvo type="max"/>
        <color theme="3" tint="-0.249977111117893"/>
        <color theme="0"/>
        <color rgb="FFFF0000"/>
      </colorScale>
    </cfRule>
  </conditionalFormatting>
  <conditionalFormatting sqref="E130:CZ130">
    <cfRule type="colorScale" priority="93">
      <colorScale>
        <cfvo type="min"/>
        <cfvo type="num" val="31.1"/>
        <cfvo type="max"/>
        <color theme="3" tint="-0.249977111117893"/>
        <color theme="0"/>
        <color rgb="FFFF0000"/>
      </colorScale>
    </cfRule>
  </conditionalFormatting>
  <conditionalFormatting sqref="E131:CZ131">
    <cfRule type="colorScale" priority="92">
      <colorScale>
        <cfvo type="min"/>
        <cfvo type="num" val="30.3"/>
        <cfvo type="max"/>
        <color theme="3" tint="-0.249977111117893"/>
        <color theme="0"/>
        <color rgb="FFFF0000"/>
      </colorScale>
    </cfRule>
  </conditionalFormatting>
  <conditionalFormatting sqref="E132:CZ132">
    <cfRule type="colorScale" priority="91">
      <colorScale>
        <cfvo type="min"/>
        <cfvo type="num" val="27.8"/>
        <cfvo type="max"/>
        <color theme="3" tint="-0.249977111117893"/>
        <color theme="0"/>
        <color rgb="FFFF0000"/>
      </colorScale>
    </cfRule>
  </conditionalFormatting>
  <conditionalFormatting sqref="E133:CZ133">
    <cfRule type="colorScale" priority="90">
      <colorScale>
        <cfvo type="min"/>
        <cfvo type="num" val="24.8"/>
        <cfvo type="max"/>
        <color theme="3" tint="-0.249977111117893"/>
        <color theme="0"/>
        <color rgb="FFFF0000"/>
      </colorScale>
    </cfRule>
  </conditionalFormatting>
  <conditionalFormatting sqref="E134:CZ134">
    <cfRule type="colorScale" priority="89">
      <colorScale>
        <cfvo type="min"/>
        <cfvo type="num" val="35.200000000000003"/>
        <cfvo type="max"/>
        <color theme="3" tint="-0.249977111117893"/>
        <color theme="0"/>
        <color rgb="FFFF0000"/>
      </colorScale>
    </cfRule>
  </conditionalFormatting>
  <conditionalFormatting sqref="E137:CZ137">
    <cfRule type="colorScale" priority="88">
      <colorScale>
        <cfvo type="min"/>
        <cfvo type="num" val="4.0999999999999996"/>
        <cfvo type="max"/>
        <color rgb="FFFFFF00"/>
        <color rgb="FF00B050"/>
        <color theme="3" tint="-0.249977111117893"/>
      </colorScale>
    </cfRule>
  </conditionalFormatting>
  <conditionalFormatting sqref="E138:CZ138">
    <cfRule type="colorScale" priority="87">
      <colorScale>
        <cfvo type="min"/>
        <cfvo type="num" val="4"/>
        <cfvo type="max"/>
        <color rgb="FFFFFF00"/>
        <color rgb="FF00B050"/>
        <color theme="3" tint="-0.249977111117893"/>
      </colorScale>
    </cfRule>
  </conditionalFormatting>
  <conditionalFormatting sqref="E139:CZ139">
    <cfRule type="colorScale" priority="86">
      <colorScale>
        <cfvo type="min"/>
        <cfvo type="num" val="4"/>
        <cfvo type="max"/>
        <color rgb="FFFFFF00"/>
        <color rgb="FF00B050"/>
        <color theme="3" tint="-0.249977111117893"/>
      </colorScale>
    </cfRule>
  </conditionalFormatting>
  <conditionalFormatting sqref="E140:CZ140">
    <cfRule type="colorScale" priority="85">
      <colorScale>
        <cfvo type="min"/>
        <cfvo type="num" val="4.0999999999999996"/>
        <cfvo type="max"/>
        <color rgb="FFFFFF00"/>
        <color rgb="FF00B050"/>
        <color theme="3" tint="-0.249977111117893"/>
      </colorScale>
    </cfRule>
  </conditionalFormatting>
  <conditionalFormatting sqref="E141:CZ141">
    <cfRule type="colorScale" priority="84">
      <colorScale>
        <cfvo type="min"/>
        <cfvo type="num" val="3.8"/>
        <cfvo type="max"/>
        <color rgb="FFFFFF00"/>
        <color rgb="FF00B050"/>
        <color theme="3" tint="-0.249977111117893"/>
      </colorScale>
    </cfRule>
  </conditionalFormatting>
  <conditionalFormatting sqref="E142:CZ142">
    <cfRule type="colorScale" priority="83">
      <colorScale>
        <cfvo type="min"/>
        <cfvo type="num" val="3.1"/>
        <cfvo type="max"/>
        <color rgb="FFFFFF00"/>
        <color rgb="FF00B050"/>
        <color theme="3" tint="-0.249977111117893"/>
      </colorScale>
    </cfRule>
  </conditionalFormatting>
  <conditionalFormatting sqref="E143:CZ143">
    <cfRule type="colorScale" priority="74">
      <colorScale>
        <cfvo type="min"/>
        <cfvo type="num" val="2.4"/>
        <cfvo type="max"/>
        <color rgb="FFFFFF00"/>
        <color rgb="FF00B050"/>
        <color theme="3" tint="-0.249977111117893"/>
      </colorScale>
    </cfRule>
  </conditionalFormatting>
  <conditionalFormatting sqref="E144:CZ144">
    <cfRule type="colorScale" priority="81">
      <colorScale>
        <cfvo type="min"/>
        <cfvo type="num" val="2.4"/>
        <cfvo type="max"/>
        <color rgb="FFFFFF00"/>
        <color rgb="FF00B050"/>
        <color theme="3" tint="-0.249977111117893"/>
      </colorScale>
    </cfRule>
  </conditionalFormatting>
  <conditionalFormatting sqref="E145:CZ145">
    <cfRule type="colorScale" priority="80">
      <colorScale>
        <cfvo type="min"/>
        <cfvo type="num" val="3.2"/>
        <cfvo type="max"/>
        <color rgb="FFFFFF00"/>
        <color rgb="FF00B050"/>
        <color theme="3" tint="-0.249977111117893"/>
      </colorScale>
    </cfRule>
  </conditionalFormatting>
  <conditionalFormatting sqref="E146:CZ146">
    <cfRule type="colorScale" priority="79">
      <colorScale>
        <cfvo type="min"/>
        <cfvo type="num" val="4"/>
        <cfvo type="max"/>
        <color rgb="FFFFFF00"/>
        <color rgb="FF00B050"/>
        <color theme="3" tint="-0.249977111117893"/>
      </colorScale>
    </cfRule>
  </conditionalFormatting>
  <conditionalFormatting sqref="E147:CZ147">
    <cfRule type="colorScale" priority="78">
      <colorScale>
        <cfvo type="min"/>
        <cfvo type="num" val="4.3"/>
        <cfvo type="max"/>
        <color rgb="FFFFFF00"/>
        <color rgb="FF00B050"/>
        <color theme="3" tint="-0.249977111117893"/>
      </colorScale>
    </cfRule>
  </conditionalFormatting>
  <conditionalFormatting sqref="E148:CZ148">
    <cfRule type="colorScale" priority="75">
      <colorScale>
        <cfvo type="min"/>
        <cfvo type="num" val="4.2"/>
        <cfvo type="max"/>
        <color rgb="FFFFFF00"/>
        <color rgb="FF00B050"/>
        <color theme="3" tint="-0.249977111117893"/>
      </colorScale>
    </cfRule>
  </conditionalFormatting>
  <conditionalFormatting sqref="E149:CZ149">
    <cfRule type="colorScale" priority="76">
      <colorScale>
        <cfvo type="min"/>
        <cfvo type="num" val="3.6"/>
        <cfvo type="max"/>
        <color rgb="FFFFFF00"/>
        <color rgb="FF00B050"/>
        <color theme="3" tint="-0.249977111117893"/>
      </colorScale>
    </cfRule>
  </conditionalFormatting>
  <conditionalFormatting sqref="BJ137:BJ148">
    <cfRule type="top10" dxfId="38" priority="82" percent="1" rank="1"/>
    <cfRule type="top10" dxfId="37" priority="77" percent="1" bottom="1" rank="1"/>
  </conditionalFormatting>
  <conditionalFormatting sqref="E152:CZ152">
    <cfRule type="colorScale" priority="73">
      <colorScale>
        <cfvo type="min"/>
        <cfvo type="num" val="1020.5"/>
        <cfvo type="max"/>
        <color theme="3" tint="-0.249977111117893"/>
        <color rgb="FF00B050"/>
        <color rgb="FFFF0000"/>
      </colorScale>
    </cfRule>
  </conditionalFormatting>
  <conditionalFormatting sqref="E153:CZ153">
    <cfRule type="colorScale" priority="72">
      <colorScale>
        <cfvo type="min"/>
        <cfvo type="num" val="1019.1"/>
        <cfvo type="max"/>
        <color theme="3" tint="-0.249977111117893"/>
        <color rgb="FF00B050"/>
        <color rgb="FFFF0000"/>
      </colorScale>
    </cfRule>
  </conditionalFormatting>
  <conditionalFormatting sqref="E154:CZ154">
    <cfRule type="colorScale" priority="71">
      <colorScale>
        <cfvo type="min"/>
        <cfvo type="num" val="1017.3"/>
        <cfvo type="max"/>
        <color theme="3" tint="-0.249977111117893"/>
        <color rgb="FF00B050"/>
        <color rgb="FFFF0000"/>
      </colorScale>
    </cfRule>
  </conditionalFormatting>
  <conditionalFormatting sqref="E155:CZ155">
    <cfRule type="colorScale" priority="70">
      <colorScale>
        <cfvo type="min"/>
        <cfvo type="num" val="1016"/>
        <cfvo type="max"/>
        <color theme="3" tint="-0.249977111117893"/>
        <color rgb="FF00B050"/>
        <color rgb="FFFF0000"/>
      </colorScale>
    </cfRule>
  </conditionalFormatting>
  <conditionalFormatting sqref="E156:CZ156">
    <cfRule type="colorScale" priority="69">
      <colorScale>
        <cfvo type="min"/>
        <cfvo type="num" val="1016.4"/>
        <cfvo type="max"/>
        <color theme="3" tint="-0.249977111117893"/>
        <color rgb="FF00B050"/>
        <color rgb="FFFF0000"/>
      </colorScale>
    </cfRule>
  </conditionalFormatting>
  <conditionalFormatting sqref="E157:CZ157">
    <cfRule type="colorScale" priority="68">
      <colorScale>
        <cfvo type="min"/>
        <cfvo type="num" val="1017.1"/>
        <cfvo type="max"/>
        <color theme="3" tint="-0.249977111117893"/>
        <color rgb="FF00B050"/>
        <color rgb="FFFF0000"/>
      </colorScale>
    </cfRule>
  </conditionalFormatting>
  <conditionalFormatting sqref="E158:CZ158">
    <cfRule type="colorScale" priority="67">
      <colorScale>
        <cfvo type="min"/>
        <cfvo type="num" val="1015.7"/>
        <cfvo type="max"/>
        <color theme="3" tint="-0.249977111117893"/>
        <color rgb="FF00B050"/>
        <color rgb="FFFF0000"/>
      </colorScale>
    </cfRule>
  </conditionalFormatting>
  <conditionalFormatting sqref="E159:CZ159">
    <cfRule type="colorScale" priority="66">
      <colorScale>
        <cfvo type="min"/>
        <cfvo type="num" val="1014.9"/>
        <cfvo type="max"/>
        <color theme="3" tint="-0.249977111117893"/>
        <color rgb="FF00B050"/>
        <color rgb="FFFF0000"/>
      </colorScale>
    </cfRule>
  </conditionalFormatting>
  <conditionalFormatting sqref="E160:CZ160">
    <cfRule type="colorScale" priority="65">
      <colorScale>
        <cfvo type="min"/>
        <cfvo type="num" val="1016.2"/>
        <cfvo type="max"/>
        <color theme="3" tint="-0.249977111117893"/>
        <color rgb="FF00B050"/>
        <color rgb="FFFF0000"/>
      </colorScale>
    </cfRule>
  </conditionalFormatting>
  <conditionalFormatting sqref="E161:CZ161">
    <cfRule type="colorScale" priority="64">
      <colorScale>
        <cfvo type="min"/>
        <cfvo type="num" val="1016.1"/>
        <cfvo type="max"/>
        <color theme="3" tint="-0.249977111117893"/>
        <color rgb="FF00B050"/>
        <color rgb="FFFF0000"/>
      </colorScale>
    </cfRule>
  </conditionalFormatting>
  <conditionalFormatting sqref="E162:CZ162">
    <cfRule type="colorScale" priority="63">
      <colorScale>
        <cfvo type="min"/>
        <cfvo type="num" val="1017.3"/>
        <cfvo type="max"/>
        <color theme="3" tint="-0.249977111117893"/>
        <color rgb="FF00B050"/>
        <color rgb="FFFF0000"/>
      </colorScale>
    </cfRule>
  </conditionalFormatting>
  <conditionalFormatting sqref="E163:CZ163">
    <cfRule type="colorScale" priority="62">
      <colorScale>
        <cfvo type="min"/>
        <cfvo type="num" val="1019.5"/>
        <cfvo type="max"/>
        <color theme="3" tint="-0.249977111117893"/>
        <color rgb="FF00B050"/>
        <color rgb="FFFF0000"/>
      </colorScale>
    </cfRule>
  </conditionalFormatting>
  <conditionalFormatting sqref="E164:CZ164">
    <cfRule type="colorScale" priority="61">
      <colorScale>
        <cfvo type="min"/>
        <cfvo type="num" val="1017.2"/>
        <cfvo type="max"/>
        <color theme="3" tint="-0.249977111117893"/>
        <color rgb="FF00B050"/>
        <color rgb="FFFF0000"/>
      </colorScale>
    </cfRule>
  </conditionalFormatting>
  <conditionalFormatting sqref="E182:CZ182">
    <cfRule type="colorScale" priority="60">
      <colorScale>
        <cfvo type="min"/>
        <cfvo type="num" val="17"/>
        <cfvo type="max"/>
        <color rgb="FFFFFF00"/>
        <color rgb="FF00B050"/>
        <color rgb="FFFF0000"/>
      </colorScale>
    </cfRule>
  </conditionalFormatting>
  <conditionalFormatting sqref="E183:CZ183">
    <cfRule type="colorScale" priority="59">
      <colorScale>
        <cfvo type="min"/>
        <cfvo type="num" val="20"/>
        <cfvo type="max"/>
        <color rgb="FFFFFF00"/>
        <color rgb="FF00B050"/>
        <color rgb="FFFF0000"/>
      </colorScale>
    </cfRule>
  </conditionalFormatting>
  <conditionalFormatting sqref="E184:CZ184">
    <cfRule type="colorScale" priority="58">
      <colorScale>
        <cfvo type="min"/>
        <cfvo type="num" val="23"/>
        <cfvo type="max"/>
        <color rgb="FFFFFF00"/>
        <color rgb="FF00B050"/>
        <color rgb="FFFF0000"/>
      </colorScale>
    </cfRule>
  </conditionalFormatting>
  <conditionalFormatting sqref="E185:CZ185">
    <cfRule type="colorScale" priority="57">
      <colorScale>
        <cfvo type="min"/>
        <cfvo type="num" val="26"/>
        <cfvo type="max"/>
        <color rgb="FFFFFF00"/>
        <color rgb="FF00B050"/>
        <color rgb="FFFF0000"/>
      </colorScale>
    </cfRule>
  </conditionalFormatting>
  <conditionalFormatting sqref="E186:CZ186">
    <cfRule type="colorScale" priority="56">
      <colorScale>
        <cfvo type="min"/>
        <cfvo type="num" val="28"/>
        <cfvo type="max"/>
        <color rgb="FFFFFF00"/>
        <color rgb="FF00B050"/>
        <color rgb="FFFF0000"/>
      </colorScale>
    </cfRule>
  </conditionalFormatting>
  <conditionalFormatting sqref="E187:CZ187">
    <cfRule type="colorScale" priority="55">
      <colorScale>
        <cfvo type="min"/>
        <cfvo type="num" val="33"/>
        <cfvo type="max"/>
        <color rgb="FFFFFF00"/>
        <color rgb="FF00B050"/>
        <color rgb="FFFF0000"/>
      </colorScale>
    </cfRule>
  </conditionalFormatting>
  <conditionalFormatting sqref="E188:CZ188">
    <cfRule type="colorScale" priority="54">
      <colorScale>
        <cfvo type="min"/>
        <cfvo type="num" val="39"/>
        <cfvo type="max"/>
        <color rgb="FFFFFF00"/>
        <color rgb="FF00B050"/>
        <color rgb="FFFF0000"/>
      </colorScale>
    </cfRule>
  </conditionalFormatting>
  <conditionalFormatting sqref="E189:CZ189">
    <cfRule type="colorScale" priority="32">
      <colorScale>
        <cfvo type="min"/>
        <cfvo type="num" val="36"/>
        <cfvo type="max"/>
        <color rgb="FFFFFF00"/>
        <color rgb="FF00B050"/>
        <color rgb="FFFF0000"/>
      </colorScale>
    </cfRule>
  </conditionalFormatting>
  <conditionalFormatting sqref="E190:CZ190">
    <cfRule type="colorScale" priority="52">
      <colorScale>
        <cfvo type="min"/>
        <cfvo type="num" val="26"/>
        <cfvo type="max"/>
        <color rgb="FFFFFF00"/>
        <color rgb="FF00B050"/>
        <color rgb="FFFF0000"/>
      </colorScale>
    </cfRule>
  </conditionalFormatting>
  <conditionalFormatting sqref="E191:CZ191">
    <cfRule type="colorScale" priority="51">
      <colorScale>
        <cfvo type="min"/>
        <cfvo type="num" val="19"/>
        <cfvo type="max"/>
        <color rgb="FFFFFF00"/>
        <color rgb="FF00B050"/>
        <color rgb="FFFF0000"/>
      </colorScale>
    </cfRule>
  </conditionalFormatting>
  <conditionalFormatting sqref="E192:CZ192">
    <cfRule type="colorScale" priority="50">
      <colorScale>
        <cfvo type="min"/>
        <cfvo type="num" val="18"/>
        <cfvo type="max"/>
        <color rgb="FFFFFF00"/>
        <color rgb="FF00B050"/>
        <color rgb="FFFF0000"/>
      </colorScale>
    </cfRule>
  </conditionalFormatting>
  <conditionalFormatting sqref="E193:CZ193">
    <cfRule type="colorScale" priority="49">
      <colorScale>
        <cfvo type="min"/>
        <cfvo type="num" val="16"/>
        <cfvo type="max"/>
        <color rgb="FFFFFF00"/>
        <color rgb="FF00B050"/>
        <color rgb="FFFF0000"/>
      </colorScale>
    </cfRule>
  </conditionalFormatting>
  <conditionalFormatting sqref="E194:CZ194">
    <cfRule type="colorScale" priority="48">
      <colorScale>
        <cfvo type="min"/>
        <cfvo type="num" val="25"/>
        <cfvo type="max"/>
        <color rgb="FFFFFF00"/>
        <color rgb="FF00B050"/>
        <color rgb="FFFF0000"/>
      </colorScale>
    </cfRule>
  </conditionalFormatting>
  <conditionalFormatting sqref="E197:CZ197">
    <cfRule type="colorScale" priority="47">
      <colorScale>
        <cfvo type="min"/>
        <cfvo type="num" val="63"/>
        <cfvo type="max"/>
        <color rgb="FFFFFF00"/>
        <color rgb="FF00B050"/>
        <color theme="3" tint="-0.249977111117893"/>
      </colorScale>
    </cfRule>
  </conditionalFormatting>
  <conditionalFormatting sqref="E198:CZ198">
    <cfRule type="colorScale" priority="46">
      <colorScale>
        <cfvo type="min"/>
        <cfvo type="num" val="65"/>
        <cfvo type="max"/>
        <color rgb="FFFFFF00"/>
        <color rgb="FF00B050"/>
        <color theme="3" tint="-0.249977111117893"/>
      </colorScale>
    </cfRule>
  </conditionalFormatting>
  <conditionalFormatting sqref="E199:CZ199">
    <cfRule type="colorScale" priority="45">
      <colorScale>
        <cfvo type="min"/>
        <cfvo type="num" val="65"/>
        <cfvo type="max"/>
        <color rgb="FFFFFF00"/>
        <color rgb="FF00B050"/>
        <color theme="3" tint="-0.249977111117893"/>
      </colorScale>
    </cfRule>
  </conditionalFormatting>
  <conditionalFormatting sqref="E200:CZ200">
    <cfRule type="colorScale" priority="44">
      <colorScale>
        <cfvo type="min"/>
        <cfvo type="num" val="67"/>
        <cfvo type="max"/>
        <color rgb="FFFFFF00"/>
        <color rgb="FF00B050"/>
        <color theme="3" tint="-0.249977111117893"/>
      </colorScale>
    </cfRule>
  </conditionalFormatting>
  <conditionalFormatting sqref="E201:CZ201">
    <cfRule type="colorScale" priority="43">
      <colorScale>
        <cfvo type="min"/>
        <cfvo type="num" val="67"/>
        <cfvo type="max"/>
        <color rgb="FFFFFF00"/>
        <color rgb="FF00B050"/>
        <color theme="3" tint="-0.249977111117893"/>
      </colorScale>
    </cfRule>
  </conditionalFormatting>
  <conditionalFormatting sqref="E202:CZ202">
    <cfRule type="colorScale" priority="42">
      <colorScale>
        <cfvo type="min"/>
        <cfvo type="num" val="69"/>
        <cfvo type="max"/>
        <color rgb="FFFFFF00"/>
        <color rgb="FF00B050"/>
        <color theme="3" tint="-0.249977111117893"/>
      </colorScale>
    </cfRule>
  </conditionalFormatting>
  <conditionalFormatting sqref="E203:CZ203">
    <cfRule type="colorScale" priority="41">
      <colorScale>
        <cfvo type="min"/>
        <cfvo type="num" val="67"/>
        <cfvo type="max"/>
        <color rgb="FFFFFF00"/>
        <color rgb="FF00B050"/>
        <color theme="3" tint="-0.249977111117893"/>
      </colorScale>
    </cfRule>
  </conditionalFormatting>
  <conditionalFormatting sqref="E204:CZ204">
    <cfRule type="colorScale" priority="40">
      <colorScale>
        <cfvo type="min"/>
        <cfvo type="num" val="68"/>
        <cfvo type="max"/>
        <color rgb="FFFFFF00"/>
        <color rgb="FF00B050"/>
        <color theme="3" tint="-0.249977111117893"/>
      </colorScale>
    </cfRule>
  </conditionalFormatting>
  <conditionalFormatting sqref="E205:CZ205">
    <cfRule type="colorScale" priority="39">
      <colorScale>
        <cfvo type="min"/>
        <cfvo type="num" val="69"/>
        <cfvo type="max"/>
        <color rgb="FFFFFF00"/>
        <color rgb="FF00B050"/>
        <color theme="3" tint="-0.249977111117893"/>
      </colorScale>
    </cfRule>
  </conditionalFormatting>
  <conditionalFormatting sqref="E206:CZ206">
    <cfRule type="colorScale" priority="38">
      <colorScale>
        <cfvo type="min"/>
        <cfvo type="num" val="69"/>
        <cfvo type="max"/>
        <color rgb="FFFFFF00"/>
        <color rgb="FF00B050"/>
        <color theme="3" tint="-0.249977111117893"/>
      </colorScale>
    </cfRule>
  </conditionalFormatting>
  <conditionalFormatting sqref="E207:CZ207">
    <cfRule type="colorScale" priority="37">
      <colorScale>
        <cfvo type="min"/>
        <cfvo type="num" val="65"/>
        <cfvo type="max"/>
        <color rgb="FFFFFF00"/>
        <color rgb="FF00B050"/>
        <color theme="3" tint="-0.249977111117893"/>
      </colorScale>
    </cfRule>
  </conditionalFormatting>
  <conditionalFormatting sqref="E208:CZ208">
    <cfRule type="colorScale" priority="36">
      <colorScale>
        <cfvo type="min"/>
        <cfvo type="num" val="66"/>
        <cfvo type="max"/>
        <color rgb="FFFFFF00"/>
        <color rgb="FF00B050"/>
        <color theme="3" tint="-0.249977111117893"/>
      </colorScale>
    </cfRule>
  </conditionalFormatting>
  <conditionalFormatting sqref="E209:CZ209">
    <cfRule type="colorScale" priority="35">
      <colorScale>
        <cfvo type="min"/>
        <cfvo type="num" val="67"/>
        <cfvo type="max"/>
        <color rgb="FFFFFF00"/>
        <color rgb="FF00B050"/>
        <color theme="3" tint="-0.249977111117893"/>
      </colorScale>
    </cfRule>
  </conditionalFormatting>
  <conditionalFormatting sqref="BJ152:BJ163">
    <cfRule type="top10" dxfId="36" priority="34" percent="1" bottom="1" rank="1"/>
    <cfRule type="top10" dxfId="35" priority="33" percent="1" rank="1"/>
  </conditionalFormatting>
  <conditionalFormatting sqref="BJ182:BJ193">
    <cfRule type="top10" dxfId="34" priority="31" percent="1" bottom="1" rank="1"/>
    <cfRule type="top10" dxfId="33" priority="30" percent="1" rank="1"/>
  </conditionalFormatting>
  <conditionalFormatting sqref="E212:CZ212">
    <cfRule type="colorScale" priority="29">
      <colorScale>
        <cfvo type="min"/>
        <cfvo type="num" val="5"/>
        <cfvo type="max"/>
        <color rgb="FFFFFF00"/>
        <color rgb="FF00B050"/>
        <color rgb="FF7030A0"/>
      </colorScale>
    </cfRule>
  </conditionalFormatting>
  <conditionalFormatting sqref="E213:CZ213">
    <cfRule type="colorScale" priority="28">
      <colorScale>
        <cfvo type="min"/>
        <cfvo type="num" val="4"/>
        <cfvo type="max"/>
        <color rgb="FFFFFF00"/>
        <color rgb="FF00B050"/>
        <color rgb="FF7030A0"/>
      </colorScale>
    </cfRule>
  </conditionalFormatting>
  <conditionalFormatting sqref="E214:CZ214">
    <cfRule type="colorScale" priority="27">
      <colorScale>
        <cfvo type="min"/>
        <cfvo type="num" val="3"/>
        <cfvo type="max"/>
        <color rgb="FFFFFF00"/>
        <color rgb="FF00B050"/>
        <color rgb="FF7030A0"/>
      </colorScale>
    </cfRule>
  </conditionalFormatting>
  <conditionalFormatting sqref="E215:CZ215">
    <cfRule type="colorScale" priority="26">
      <colorScale>
        <cfvo type="min"/>
        <cfvo type="num" val="2"/>
        <cfvo type="max"/>
        <color rgb="FFFFFF00"/>
        <color rgb="FF00B050"/>
        <color rgb="FF7030A0"/>
      </colorScale>
    </cfRule>
  </conditionalFormatting>
  <conditionalFormatting sqref="E216:CZ216">
    <cfRule type="colorScale" priority="25">
      <colorScale>
        <cfvo type="min"/>
        <cfvo type="num" val="1"/>
        <cfvo type="max"/>
        <color rgb="FFFFFF00"/>
        <color rgb="FF00B050"/>
        <color rgb="FF7030A0"/>
      </colorScale>
    </cfRule>
  </conditionalFormatting>
  <conditionalFormatting sqref="E219:CZ219">
    <cfRule type="colorScale" priority="24">
      <colorScale>
        <cfvo type="min"/>
        <cfvo type="max"/>
        <color rgb="FF00B050"/>
        <color rgb="FF7030A0"/>
      </colorScale>
    </cfRule>
  </conditionalFormatting>
  <conditionalFormatting sqref="E217:CZ217">
    <cfRule type="colorScale" priority="23">
      <colorScale>
        <cfvo type="min"/>
        <cfvo type="max"/>
        <color rgb="FF00B050"/>
        <color rgb="FF7030A0"/>
      </colorScale>
    </cfRule>
  </conditionalFormatting>
  <conditionalFormatting sqref="E218:CZ218">
    <cfRule type="colorScale" priority="22">
      <colorScale>
        <cfvo type="min"/>
        <cfvo type="max"/>
        <color rgb="FF00B050"/>
        <color rgb="FF7030A0"/>
      </colorScale>
    </cfRule>
  </conditionalFormatting>
  <conditionalFormatting sqref="E220:CZ220">
    <cfRule type="colorScale" priority="21">
      <colorScale>
        <cfvo type="min"/>
        <cfvo type="num" val="2"/>
        <cfvo type="max"/>
        <color rgb="FFFFFF00"/>
        <color rgb="FF00B050"/>
        <color rgb="FF7030A0"/>
      </colorScale>
    </cfRule>
  </conditionalFormatting>
  <conditionalFormatting sqref="E221:CZ221">
    <cfRule type="colorScale" priority="20">
      <colorScale>
        <cfvo type="min"/>
        <cfvo type="num" val="3"/>
        <cfvo type="max"/>
        <color rgb="FFFFFF00"/>
        <color rgb="FF00B050"/>
        <color rgb="FF7030A0"/>
      </colorScale>
    </cfRule>
  </conditionalFormatting>
  <conditionalFormatting sqref="E222:CZ222">
    <cfRule type="colorScale" priority="19">
      <colorScale>
        <cfvo type="min"/>
        <cfvo type="num" val="6"/>
        <cfvo type="max"/>
        <color rgb="FFFFFF00"/>
        <color rgb="FF00B050"/>
        <color rgb="FF7030A0"/>
      </colorScale>
    </cfRule>
  </conditionalFormatting>
  <conditionalFormatting sqref="E223:CZ223">
    <cfRule type="colorScale" priority="18">
      <colorScale>
        <cfvo type="min"/>
        <cfvo type="num" val="6"/>
        <cfvo type="max"/>
        <color rgb="FFFFFF00"/>
        <color rgb="FF00B050"/>
        <color rgb="FF7030A0"/>
      </colorScale>
    </cfRule>
  </conditionalFormatting>
  <conditionalFormatting sqref="E224:CZ224">
    <cfRule type="colorScale" priority="17">
      <colorScale>
        <cfvo type="min"/>
        <cfvo type="num" val="33"/>
        <cfvo type="max"/>
        <color rgb="FFFFFF00"/>
        <color rgb="FF00B050"/>
        <color rgb="FF7030A0"/>
      </colorScale>
    </cfRule>
  </conditionalFormatting>
  <conditionalFormatting sqref="E227:CZ238">
    <cfRule type="colorScale" priority="16">
      <colorScale>
        <cfvo type="min"/>
        <cfvo type="max"/>
        <color rgb="FF00B050"/>
        <color rgb="FF7030A0"/>
      </colorScale>
    </cfRule>
  </conditionalFormatting>
  <conditionalFormatting sqref="E239:CZ239">
    <cfRule type="colorScale" priority="15">
      <colorScale>
        <cfvo type="min"/>
        <cfvo type="num" val="1"/>
        <cfvo type="max"/>
        <color rgb="FFFFFF00"/>
        <color rgb="FF00B050"/>
        <color rgb="FF7030A0"/>
      </colorScale>
    </cfRule>
  </conditionalFormatting>
  <conditionalFormatting sqref="BU22:BU33">
    <cfRule type="top10" dxfId="32" priority="14" percent="1" rank="1"/>
  </conditionalFormatting>
  <conditionalFormatting sqref="BK137:BK148">
    <cfRule type="top10" dxfId="31" priority="13" percent="1" bottom="1" rank="1"/>
    <cfRule type="top10" dxfId="30" priority="12" percent="1" rank="1"/>
  </conditionalFormatting>
  <conditionalFormatting sqref="BK152:BK163">
    <cfRule type="top10" dxfId="29" priority="11" percent="1" bottom="1" rank="1"/>
    <cfRule type="top10" dxfId="28" priority="10" percent="1" rank="1"/>
  </conditionalFormatting>
  <conditionalFormatting sqref="BK182:BK193">
    <cfRule type="top10" dxfId="27" priority="9" percent="1" bottom="1" rank="1"/>
    <cfRule type="top10" dxfId="26" priority="8" percent="1" rank="1"/>
  </conditionalFormatting>
  <conditionalFormatting sqref="E197:E208">
    <cfRule type="top10" dxfId="25" priority="7" percent="1" rank="1"/>
    <cfRule type="top10" dxfId="24" priority="6" percent="1" bottom="1" rank="1"/>
  </conditionalFormatting>
  <conditionalFormatting sqref="AP197:AP208">
    <cfRule type="top10" dxfId="23" priority="5" percent="1" rank="1"/>
    <cfRule type="top10" dxfId="22" priority="4" bottom="1" rank="1"/>
  </conditionalFormatting>
  <conditionalFormatting sqref="AQ197:AQ208">
    <cfRule type="top10" dxfId="21" priority="3" rank="1"/>
    <cfRule type="top10" dxfId="20" priority="2" percent="1" bottom="1" rank="1"/>
  </conditionalFormatting>
  <conditionalFormatting sqref="E104:CD104">
    <cfRule type="colorScale" priority="1">
      <colorScale>
        <cfvo type="min"/>
        <cfvo type="num" val="653.9"/>
        <cfvo type="max"/>
        <color theme="3" tint="-0.249977111117893"/>
        <color theme="0"/>
        <color rgb="FFFF0000"/>
      </colorScale>
    </cfRule>
  </conditionalFormatting>
  <pageMargins left="0.7" right="0.7" top="0.78740157499999996" bottom="0.78740157499999996" header="0.3" footer="0.3"/>
  <pageSetup paperSize="9" orientation="portrait" horizontalDpi="4294967292" verticalDpi="1200" r:id="rId1"/>
  <ignoredErrors>
    <ignoredError sqref="E14:L14 O14:BS14 C2:C14 E34:BN34 C22:C34 E54:AB54 AE54:BP54 C42:C54 BQ74:BQ75 E89:L89 E74:L74 O74:BP74 O89:BU89 C62:C73 C77:C89 E104:L104 O104:BU104 C92:C104 E119:L119 O119:BU119 C107:C119 BO34:BU34 BQ54:BU54 E134:L134 O134:BU134 C122:C133 C137:C148 E179:AN179 C168:C178 C152:C164 E194:BI194 C183:C194 C197 C209 C198:C208 E209:AO209 BH164:BI164 C182 C167 E164:BG164 E149:BI149 BR74:BU74 E224:BU224 C213:C224 E239:BU239 C227:C239 C212 AO179 B213:B219 E16:E19 F19:L19 F16:L16 O16:BU16 F17:L17 O17:BU17 F18:L18 O18:BU18 O19:BT19 E36:BT39 E59:AB59 E56:AB56 AE56:BU56 E57:AB57 AE57:BU57 E58:AB58 AE58:BU58 AE59:BT59 B220:B223 BU36:BU38 BK149 BK164 BK194 AQ209 BU14" formulaRange="1"/>
    <ignoredError sqref="D198:D205 D182:D192 D138:D139 D122:D124 D92:D93 D79:D80 D62:D69 D22:D23 D212:D215 D8:D13 D2 D7 D14 D84:D89 D82 D83 D133 D134 D193:D194 D221:D224 D6 D33 D32 D34 D71:D74 D118:D119 D145:D149 D141:D143 D140 D144 D153:D157 D152 D164 D207:D208 D169:D171 D174:D175 D167:D168 D176:D179 D172:D173 D16:D19 D36:D39 D4 D3 D5 D24:D31 D51 D46 D42:D45 D47:D50 D52:D54 D56:D59 D100 D94:D99 D101:D104 D112 D114 D113 D109:D111 D115:D116 D107:D108 D117 D131 D127 D126 D128:D130 D125 D132 D161 D159 D160 D162 D158 D163" numberStoredAsText="1"/>
    <ignoredError sqref="AP179 BT14 BJ149 BJ164 BJ194 AP209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1:X292"/>
  <sheetViews>
    <sheetView workbookViewId="0">
      <selection activeCell="AE291" sqref="AE291"/>
    </sheetView>
  </sheetViews>
  <sheetFormatPr baseColWidth="10" defaultRowHeight="15" x14ac:dyDescent="0.25"/>
  <sheetData>
    <row r="1" spans="18:24" x14ac:dyDescent="0.25">
      <c r="R1" t="s">
        <v>105</v>
      </c>
    </row>
    <row r="2" spans="18:24" x14ac:dyDescent="0.25">
      <c r="R2" t="s">
        <v>190</v>
      </c>
    </row>
    <row r="3" spans="18:24" x14ac:dyDescent="0.25">
      <c r="R3" t="s">
        <v>191</v>
      </c>
    </row>
    <row r="8" spans="18:24" x14ac:dyDescent="0.25">
      <c r="X8" t="s">
        <v>106</v>
      </c>
    </row>
    <row r="9" spans="18:24" x14ac:dyDescent="0.25">
      <c r="X9" t="s">
        <v>107</v>
      </c>
    </row>
    <row r="10" spans="18:24" x14ac:dyDescent="0.25">
      <c r="X10" t="s">
        <v>192</v>
      </c>
    </row>
    <row r="11" spans="18:24" x14ac:dyDescent="0.25">
      <c r="X11" t="s">
        <v>194</v>
      </c>
    </row>
    <row r="12" spans="18:24" x14ac:dyDescent="0.25">
      <c r="X12" t="s">
        <v>193</v>
      </c>
    </row>
    <row r="24" spans="18:24" x14ac:dyDescent="0.25">
      <c r="R24" t="s">
        <v>143</v>
      </c>
    </row>
    <row r="25" spans="18:24" x14ac:dyDescent="0.25">
      <c r="R25" t="s">
        <v>100</v>
      </c>
    </row>
    <row r="26" spans="18:24" x14ac:dyDescent="0.25">
      <c r="R26" t="s">
        <v>195</v>
      </c>
    </row>
    <row r="30" spans="18:24" x14ac:dyDescent="0.25">
      <c r="X30" t="s">
        <v>19</v>
      </c>
    </row>
    <row r="31" spans="18:24" x14ac:dyDescent="0.25">
      <c r="X31" t="s">
        <v>20</v>
      </c>
    </row>
    <row r="32" spans="18:24" x14ac:dyDescent="0.25">
      <c r="X32" t="s">
        <v>101</v>
      </c>
    </row>
    <row r="33" spans="17:24" x14ac:dyDescent="0.25">
      <c r="X33" t="s">
        <v>102</v>
      </c>
    </row>
    <row r="34" spans="17:24" x14ac:dyDescent="0.25">
      <c r="X34" t="s">
        <v>103</v>
      </c>
    </row>
    <row r="45" spans="17:24" x14ac:dyDescent="0.25">
      <c r="Q45" s="24"/>
      <c r="R45" s="24" t="s">
        <v>96</v>
      </c>
    </row>
    <row r="46" spans="17:24" x14ac:dyDescent="0.25">
      <c r="Q46" s="24"/>
      <c r="R46" s="24" t="s">
        <v>97</v>
      </c>
    </row>
    <row r="47" spans="17:24" x14ac:dyDescent="0.25">
      <c r="Q47" s="24"/>
      <c r="R47" s="24" t="s">
        <v>155</v>
      </c>
    </row>
    <row r="48" spans="17:24" x14ac:dyDescent="0.25">
      <c r="R48" s="24" t="s">
        <v>196</v>
      </c>
    </row>
    <row r="52" spans="23:24" x14ac:dyDescent="0.25">
      <c r="W52" s="24"/>
      <c r="X52" s="24" t="s">
        <v>197</v>
      </c>
    </row>
    <row r="53" spans="23:24" x14ac:dyDescent="0.25">
      <c r="W53" s="24"/>
      <c r="X53" s="24" t="s">
        <v>198</v>
      </c>
    </row>
    <row r="54" spans="23:24" x14ac:dyDescent="0.25">
      <c r="W54" s="24"/>
      <c r="X54" s="24" t="s">
        <v>156</v>
      </c>
    </row>
    <row r="55" spans="23:24" x14ac:dyDescent="0.25">
      <c r="W55" s="24"/>
      <c r="X55" s="24" t="s">
        <v>199</v>
      </c>
    </row>
    <row r="56" spans="23:24" x14ac:dyDescent="0.25">
      <c r="W56" s="24"/>
      <c r="X56" s="24" t="s">
        <v>98</v>
      </c>
    </row>
    <row r="66" spans="18:24" x14ac:dyDescent="0.25">
      <c r="R66" t="s">
        <v>200</v>
      </c>
    </row>
    <row r="67" spans="18:24" x14ac:dyDescent="0.25">
      <c r="R67" t="s">
        <v>201</v>
      </c>
    </row>
    <row r="70" spans="18:24" x14ac:dyDescent="0.25">
      <c r="X70" t="s">
        <v>27</v>
      </c>
    </row>
    <row r="71" spans="18:24" x14ac:dyDescent="0.25">
      <c r="X71" t="s">
        <v>202</v>
      </c>
    </row>
    <row r="72" spans="18:24" x14ac:dyDescent="0.25">
      <c r="X72" t="s">
        <v>87</v>
      </c>
    </row>
    <row r="73" spans="18:24" x14ac:dyDescent="0.25">
      <c r="X73" t="s">
        <v>28</v>
      </c>
    </row>
    <row r="86" spans="18:24" x14ac:dyDescent="0.25">
      <c r="R86" t="s">
        <v>90</v>
      </c>
    </row>
    <row r="87" spans="18:24" x14ac:dyDescent="0.25">
      <c r="R87" t="s">
        <v>91</v>
      </c>
    </row>
    <row r="88" spans="18:24" x14ac:dyDescent="0.25">
      <c r="R88" t="s">
        <v>203</v>
      </c>
    </row>
    <row r="92" spans="18:24" x14ac:dyDescent="0.25">
      <c r="X92" t="s">
        <v>31</v>
      </c>
    </row>
    <row r="93" spans="18:24" x14ac:dyDescent="0.25">
      <c r="X93" t="s">
        <v>32</v>
      </c>
    </row>
    <row r="94" spans="18:24" x14ac:dyDescent="0.25">
      <c r="X94" t="s">
        <v>204</v>
      </c>
    </row>
    <row r="107" spans="18:18" x14ac:dyDescent="0.25">
      <c r="R107" t="s">
        <v>88</v>
      </c>
    </row>
    <row r="108" spans="18:18" x14ac:dyDescent="0.25">
      <c r="R108" t="s">
        <v>144</v>
      </c>
    </row>
    <row r="109" spans="18:18" x14ac:dyDescent="0.25">
      <c r="R109" t="s">
        <v>205</v>
      </c>
    </row>
    <row r="113" spans="17:24" x14ac:dyDescent="0.25">
      <c r="X113" t="s">
        <v>33</v>
      </c>
    </row>
    <row r="114" spans="17:24" x14ac:dyDescent="0.25">
      <c r="X114" t="s">
        <v>206</v>
      </c>
    </row>
    <row r="115" spans="17:24" x14ac:dyDescent="0.25">
      <c r="X115" t="s">
        <v>89</v>
      </c>
    </row>
    <row r="128" spans="17:24" x14ac:dyDescent="0.25">
      <c r="Q128" t="s">
        <v>81</v>
      </c>
    </row>
    <row r="129" spans="17:23" x14ac:dyDescent="0.25">
      <c r="Q129" t="s">
        <v>82</v>
      </c>
    </row>
    <row r="130" spans="17:23" x14ac:dyDescent="0.25">
      <c r="Q130" t="s">
        <v>207</v>
      </c>
    </row>
    <row r="134" spans="17:23" x14ac:dyDescent="0.25">
      <c r="W134" t="s">
        <v>83</v>
      </c>
    </row>
    <row r="135" spans="17:23" x14ac:dyDescent="0.25">
      <c r="W135" t="s">
        <v>84</v>
      </c>
    </row>
    <row r="136" spans="17:23" x14ac:dyDescent="0.25">
      <c r="W136" t="s">
        <v>85</v>
      </c>
    </row>
    <row r="149" spans="17:23" x14ac:dyDescent="0.25">
      <c r="Q149" t="s">
        <v>77</v>
      </c>
    </row>
    <row r="150" spans="17:23" x14ac:dyDescent="0.25">
      <c r="Q150" t="s">
        <v>208</v>
      </c>
    </row>
    <row r="154" spans="17:23" x14ac:dyDescent="0.25">
      <c r="W154" t="s">
        <v>209</v>
      </c>
    </row>
    <row r="155" spans="17:23" x14ac:dyDescent="0.25">
      <c r="W155" t="s">
        <v>145</v>
      </c>
    </row>
    <row r="156" spans="17:23" x14ac:dyDescent="0.25">
      <c r="W156" t="s">
        <v>36</v>
      </c>
    </row>
    <row r="157" spans="17:23" x14ac:dyDescent="0.25">
      <c r="W157" t="s">
        <v>78</v>
      </c>
    </row>
    <row r="158" spans="17:23" x14ac:dyDescent="0.25">
      <c r="W158" t="s">
        <v>79</v>
      </c>
    </row>
    <row r="169" spans="17:23" x14ac:dyDescent="0.25">
      <c r="Q169" t="s">
        <v>210</v>
      </c>
    </row>
    <row r="170" spans="17:23" x14ac:dyDescent="0.25">
      <c r="Q170" t="s">
        <v>146</v>
      </c>
    </row>
    <row r="171" spans="17:23" x14ac:dyDescent="0.25">
      <c r="Q171" t="s">
        <v>147</v>
      </c>
    </row>
    <row r="172" spans="17:23" x14ac:dyDescent="0.25">
      <c r="Q172" t="s">
        <v>38</v>
      </c>
    </row>
    <row r="175" spans="17:23" x14ac:dyDescent="0.25">
      <c r="W175" t="s">
        <v>148</v>
      </c>
    </row>
    <row r="176" spans="17:23" x14ac:dyDescent="0.25">
      <c r="W176" t="s">
        <v>39</v>
      </c>
    </row>
    <row r="177" spans="16:23" x14ac:dyDescent="0.25">
      <c r="W177" t="s">
        <v>211</v>
      </c>
    </row>
    <row r="178" spans="16:23" x14ac:dyDescent="0.25">
      <c r="W178" t="s">
        <v>56</v>
      </c>
    </row>
    <row r="189" spans="16:23" x14ac:dyDescent="0.25">
      <c r="P189" t="s">
        <v>52</v>
      </c>
    </row>
    <row r="190" spans="16:23" x14ac:dyDescent="0.25">
      <c r="P190" t="s">
        <v>53</v>
      </c>
    </row>
    <row r="191" spans="16:23" x14ac:dyDescent="0.25">
      <c r="P191" t="s">
        <v>212</v>
      </c>
    </row>
    <row r="195" spans="22:22" x14ac:dyDescent="0.25">
      <c r="V195" t="s">
        <v>55</v>
      </c>
    </row>
    <row r="196" spans="22:22" x14ac:dyDescent="0.25">
      <c r="V196" t="s">
        <v>43</v>
      </c>
    </row>
    <row r="197" spans="22:22" x14ac:dyDescent="0.25">
      <c r="V197" t="s">
        <v>44</v>
      </c>
    </row>
    <row r="210" spans="12:18" x14ac:dyDescent="0.25">
      <c r="L210" s="16" t="s">
        <v>51</v>
      </c>
    </row>
    <row r="211" spans="12:18" x14ac:dyDescent="0.25">
      <c r="L211" s="16" t="s">
        <v>149</v>
      </c>
    </row>
    <row r="213" spans="12:18" x14ac:dyDescent="0.25">
      <c r="R213" s="11"/>
    </row>
    <row r="214" spans="12:18" x14ac:dyDescent="0.25">
      <c r="R214" s="11"/>
    </row>
    <row r="216" spans="12:18" x14ac:dyDescent="0.25">
      <c r="R216" s="13" t="s">
        <v>150</v>
      </c>
    </row>
    <row r="217" spans="12:18" x14ac:dyDescent="0.25">
      <c r="R217" s="13" t="s">
        <v>54</v>
      </c>
    </row>
    <row r="232" spans="16:22" x14ac:dyDescent="0.25">
      <c r="P232" s="13" t="s">
        <v>50</v>
      </c>
    </row>
    <row r="233" spans="16:22" x14ac:dyDescent="0.25">
      <c r="P233" t="s">
        <v>214</v>
      </c>
    </row>
    <row r="234" spans="16:22" x14ac:dyDescent="0.25">
      <c r="P234" t="s">
        <v>213</v>
      </c>
      <c r="V234" s="11"/>
    </row>
    <row r="235" spans="16:22" x14ac:dyDescent="0.25">
      <c r="V235" s="11"/>
    </row>
    <row r="236" spans="16:22" x14ac:dyDescent="0.25">
      <c r="V236" s="11"/>
    </row>
    <row r="237" spans="16:22" x14ac:dyDescent="0.25">
      <c r="V237" s="11" t="s">
        <v>46</v>
      </c>
    </row>
    <row r="238" spans="16:22" x14ac:dyDescent="0.25">
      <c r="V238" s="13" t="s">
        <v>151</v>
      </c>
    </row>
    <row r="239" spans="16:22" x14ac:dyDescent="0.25">
      <c r="V239" s="13" t="s">
        <v>152</v>
      </c>
    </row>
    <row r="254" spans="13:13" x14ac:dyDescent="0.25">
      <c r="M254" s="13"/>
    </row>
    <row r="255" spans="13:13" x14ac:dyDescent="0.25">
      <c r="M255" s="13"/>
    </row>
    <row r="257" spans="13:18" x14ac:dyDescent="0.25">
      <c r="M257" s="13" t="s">
        <v>48</v>
      </c>
    </row>
    <row r="258" spans="13:18" x14ac:dyDescent="0.25">
      <c r="M258" s="13" t="s">
        <v>49</v>
      </c>
    </row>
    <row r="270" spans="13:18" x14ac:dyDescent="0.25">
      <c r="R270" t="s">
        <v>215</v>
      </c>
    </row>
    <row r="271" spans="13:18" x14ac:dyDescent="0.25">
      <c r="R271" t="s">
        <v>216</v>
      </c>
    </row>
    <row r="272" spans="13:18" x14ac:dyDescent="0.25">
      <c r="R272" t="s">
        <v>217</v>
      </c>
    </row>
    <row r="273" spans="18:24" x14ac:dyDescent="0.25">
      <c r="R273" t="s">
        <v>218</v>
      </c>
    </row>
    <row r="275" spans="18:24" x14ac:dyDescent="0.25">
      <c r="X275" t="s">
        <v>129</v>
      </c>
    </row>
    <row r="276" spans="18:24" x14ac:dyDescent="0.25">
      <c r="X276" t="s">
        <v>130</v>
      </c>
    </row>
    <row r="290" spans="19:19" x14ac:dyDescent="0.25">
      <c r="S290" t="s">
        <v>132</v>
      </c>
    </row>
    <row r="291" spans="19:19" x14ac:dyDescent="0.25">
      <c r="S291" t="s">
        <v>133</v>
      </c>
    </row>
    <row r="292" spans="19:19" x14ac:dyDescent="0.25">
      <c r="S292" t="s">
        <v>134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workbookViewId="0"/>
  </sheetViews>
  <sheetFormatPr baseColWidth="10" defaultRowHeight="15" x14ac:dyDescent="0.25"/>
  <sheetData>
    <row r="1" spans="1:1" x14ac:dyDescent="0.25">
      <c r="A1" t="s">
        <v>42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Gando</vt:lpstr>
      <vt:lpstr>Diagramme</vt:lpstr>
      <vt:lpstr>Beurteilung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Test</cp:lastModifiedBy>
  <dcterms:created xsi:type="dcterms:W3CDTF">2014-07-12T14:25:56Z</dcterms:created>
  <dcterms:modified xsi:type="dcterms:W3CDTF">2019-12-13T13:44:59Z</dcterms:modified>
</cp:coreProperties>
</file>