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cuments\"/>
    </mc:Choice>
  </mc:AlternateContent>
  <xr:revisionPtr revIDLastSave="0" documentId="13_ncr:1_{B9A2E221-D855-4556-874D-A2E6F8F05302}" xr6:coauthVersionLast="36" xr6:coauthVersionMax="36" xr10:uidLastSave="{00000000-0000-0000-0000-000000000000}"/>
  <bookViews>
    <workbookView xWindow="480" yWindow="150" windowWidth="16395" windowHeight="9405" xr2:uid="{00000000-000D-0000-FFFF-FFFF00000000}"/>
  </bookViews>
  <sheets>
    <sheet name="Klotzsche" sheetId="1" r:id="rId1"/>
    <sheet name="Diagramme" sheetId="2" r:id="rId2"/>
    <sheet name="Köttewitz" sheetId="3" r:id="rId3"/>
  </sheets>
  <calcPr calcId="191029"/>
</workbook>
</file>

<file path=xl/calcChain.xml><?xml version="1.0" encoding="utf-8"?>
<calcChain xmlns="http://schemas.openxmlformats.org/spreadsheetml/2006/main">
  <c r="BR458" i="1" l="1"/>
  <c r="EL245" i="1" l="1"/>
  <c r="EL190" i="1"/>
  <c r="EL64" i="1"/>
  <c r="EL40" i="1"/>
  <c r="EL18" i="1"/>
  <c r="H242" i="3" l="1"/>
  <c r="H90" i="3"/>
  <c r="H59" i="3"/>
  <c r="H150" i="3" l="1"/>
  <c r="H120" i="3"/>
  <c r="H44" i="3"/>
  <c r="H439" i="3" l="1"/>
  <c r="H423" i="3"/>
  <c r="H408" i="3"/>
  <c r="H333" i="3"/>
  <c r="H225" i="3"/>
  <c r="H210" i="3"/>
  <c r="H165" i="3"/>
  <c r="H135" i="3"/>
  <c r="H74" i="3"/>
  <c r="BQ458" i="1" l="1"/>
  <c r="BH265" i="1" l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E265" i="1"/>
  <c r="CF265" i="1"/>
  <c r="CG265" i="1"/>
  <c r="CH265" i="1"/>
  <c r="CI265" i="1"/>
  <c r="CJ265" i="1"/>
  <c r="CK265" i="1"/>
  <c r="CL265" i="1"/>
  <c r="CM265" i="1"/>
  <c r="CN265" i="1"/>
  <c r="CO265" i="1"/>
  <c r="CP265" i="1"/>
  <c r="CQ265" i="1"/>
  <c r="CR265" i="1"/>
  <c r="CS265" i="1"/>
  <c r="CT265" i="1"/>
  <c r="CU265" i="1"/>
  <c r="CV265" i="1"/>
  <c r="CW265" i="1"/>
  <c r="CX265" i="1"/>
  <c r="CY265" i="1"/>
  <c r="CZ265" i="1"/>
  <c r="DA265" i="1"/>
  <c r="DB265" i="1"/>
  <c r="DC265" i="1"/>
  <c r="DD265" i="1"/>
  <c r="DE265" i="1"/>
  <c r="DF265" i="1"/>
  <c r="DG265" i="1"/>
  <c r="DH265" i="1"/>
  <c r="DI265" i="1"/>
  <c r="DJ265" i="1"/>
  <c r="DK265" i="1"/>
  <c r="DL265" i="1"/>
  <c r="DM265" i="1"/>
  <c r="DN265" i="1"/>
  <c r="DO265" i="1"/>
  <c r="DP265" i="1"/>
  <c r="DQ265" i="1"/>
  <c r="DR265" i="1"/>
  <c r="DS265" i="1"/>
  <c r="DT265" i="1"/>
  <c r="DU265" i="1"/>
  <c r="DV265" i="1"/>
  <c r="DW265" i="1"/>
  <c r="DX265" i="1"/>
  <c r="DY265" i="1"/>
  <c r="DZ265" i="1"/>
  <c r="EA265" i="1"/>
  <c r="EB265" i="1"/>
  <c r="EC265" i="1"/>
  <c r="ED265" i="1"/>
  <c r="EE265" i="1"/>
  <c r="EF265" i="1"/>
  <c r="EG265" i="1"/>
  <c r="EH265" i="1"/>
  <c r="EI265" i="1"/>
  <c r="EJ265" i="1"/>
  <c r="EK265" i="1"/>
  <c r="EL265" i="1"/>
  <c r="BH266" i="1"/>
  <c r="BI266" i="1"/>
  <c r="BJ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A266" i="1"/>
  <c r="CB266" i="1"/>
  <c r="CC266" i="1"/>
  <c r="CD266" i="1"/>
  <c r="CE266" i="1"/>
  <c r="CF266" i="1"/>
  <c r="CG266" i="1"/>
  <c r="CH266" i="1"/>
  <c r="CI266" i="1"/>
  <c r="CJ266" i="1"/>
  <c r="CK266" i="1"/>
  <c r="CL266" i="1"/>
  <c r="CM266" i="1"/>
  <c r="CN266" i="1"/>
  <c r="CO266" i="1"/>
  <c r="CP266" i="1"/>
  <c r="CQ266" i="1"/>
  <c r="CR266" i="1"/>
  <c r="CS266" i="1"/>
  <c r="CT266" i="1"/>
  <c r="CU266" i="1"/>
  <c r="CV266" i="1"/>
  <c r="CW266" i="1"/>
  <c r="CX266" i="1"/>
  <c r="CY266" i="1"/>
  <c r="CZ266" i="1"/>
  <c r="DA266" i="1"/>
  <c r="DB266" i="1"/>
  <c r="DC266" i="1"/>
  <c r="DD266" i="1"/>
  <c r="DE266" i="1"/>
  <c r="DF266" i="1"/>
  <c r="DG266" i="1"/>
  <c r="DH266" i="1"/>
  <c r="DI266" i="1"/>
  <c r="DJ266" i="1"/>
  <c r="DK266" i="1"/>
  <c r="DL266" i="1"/>
  <c r="DM266" i="1"/>
  <c r="DN266" i="1"/>
  <c r="DO266" i="1"/>
  <c r="DP266" i="1"/>
  <c r="DQ266" i="1"/>
  <c r="DR266" i="1"/>
  <c r="DS266" i="1"/>
  <c r="DT266" i="1"/>
  <c r="DU266" i="1"/>
  <c r="DV266" i="1"/>
  <c r="DW266" i="1"/>
  <c r="DX266" i="1"/>
  <c r="DY266" i="1"/>
  <c r="DZ266" i="1"/>
  <c r="EA266" i="1"/>
  <c r="EB266" i="1"/>
  <c r="EC266" i="1"/>
  <c r="ED266" i="1"/>
  <c r="EE266" i="1"/>
  <c r="EF266" i="1"/>
  <c r="EG266" i="1"/>
  <c r="EH266" i="1"/>
  <c r="EI266" i="1"/>
  <c r="EJ266" i="1"/>
  <c r="EK266" i="1"/>
  <c r="EL266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E267" i="1"/>
  <c r="CF267" i="1"/>
  <c r="CG267" i="1"/>
  <c r="CH267" i="1"/>
  <c r="CI267" i="1"/>
  <c r="CJ267" i="1"/>
  <c r="CK267" i="1"/>
  <c r="CL267" i="1"/>
  <c r="CM267" i="1"/>
  <c r="CN267" i="1"/>
  <c r="CO267" i="1"/>
  <c r="CP267" i="1"/>
  <c r="CQ267" i="1"/>
  <c r="CR267" i="1"/>
  <c r="CS267" i="1"/>
  <c r="CT267" i="1"/>
  <c r="CU267" i="1"/>
  <c r="CV267" i="1"/>
  <c r="CW267" i="1"/>
  <c r="CX267" i="1"/>
  <c r="CY267" i="1"/>
  <c r="CZ267" i="1"/>
  <c r="DA267" i="1"/>
  <c r="DB267" i="1"/>
  <c r="DC267" i="1"/>
  <c r="DD267" i="1"/>
  <c r="DE267" i="1"/>
  <c r="DF267" i="1"/>
  <c r="DG267" i="1"/>
  <c r="DH267" i="1"/>
  <c r="DI267" i="1"/>
  <c r="DJ267" i="1"/>
  <c r="DK267" i="1"/>
  <c r="DL267" i="1"/>
  <c r="DM267" i="1"/>
  <c r="DN267" i="1"/>
  <c r="DO267" i="1"/>
  <c r="DP267" i="1"/>
  <c r="DQ267" i="1"/>
  <c r="DR267" i="1"/>
  <c r="DS267" i="1"/>
  <c r="DT267" i="1"/>
  <c r="DU267" i="1"/>
  <c r="DV267" i="1"/>
  <c r="DW267" i="1"/>
  <c r="DX267" i="1"/>
  <c r="DY267" i="1"/>
  <c r="DZ267" i="1"/>
  <c r="EA267" i="1"/>
  <c r="EB267" i="1"/>
  <c r="EC267" i="1"/>
  <c r="ED267" i="1"/>
  <c r="EE267" i="1"/>
  <c r="EF267" i="1"/>
  <c r="EG267" i="1"/>
  <c r="EH267" i="1"/>
  <c r="EI267" i="1"/>
  <c r="EJ267" i="1"/>
  <c r="EK267" i="1"/>
  <c r="EL267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CB268" i="1"/>
  <c r="CC268" i="1"/>
  <c r="CD268" i="1"/>
  <c r="CE268" i="1"/>
  <c r="CF268" i="1"/>
  <c r="CG268" i="1"/>
  <c r="CH268" i="1"/>
  <c r="CI268" i="1"/>
  <c r="CJ268" i="1"/>
  <c r="CK268" i="1"/>
  <c r="CL268" i="1"/>
  <c r="CM268" i="1"/>
  <c r="CN268" i="1"/>
  <c r="CO268" i="1"/>
  <c r="CP268" i="1"/>
  <c r="CQ268" i="1"/>
  <c r="CR268" i="1"/>
  <c r="CS268" i="1"/>
  <c r="CT268" i="1"/>
  <c r="CU268" i="1"/>
  <c r="CV268" i="1"/>
  <c r="CW268" i="1"/>
  <c r="CX268" i="1"/>
  <c r="CY268" i="1"/>
  <c r="CZ268" i="1"/>
  <c r="DA268" i="1"/>
  <c r="DB268" i="1"/>
  <c r="DC268" i="1"/>
  <c r="DD268" i="1"/>
  <c r="DE268" i="1"/>
  <c r="DF268" i="1"/>
  <c r="DG268" i="1"/>
  <c r="DH268" i="1"/>
  <c r="DI268" i="1"/>
  <c r="DJ268" i="1"/>
  <c r="DK268" i="1"/>
  <c r="DL268" i="1"/>
  <c r="DM268" i="1"/>
  <c r="DN268" i="1"/>
  <c r="DO268" i="1"/>
  <c r="DP268" i="1"/>
  <c r="DQ268" i="1"/>
  <c r="DR268" i="1"/>
  <c r="DS268" i="1"/>
  <c r="DT268" i="1"/>
  <c r="DU268" i="1"/>
  <c r="DV268" i="1"/>
  <c r="DW268" i="1"/>
  <c r="DX268" i="1"/>
  <c r="DY268" i="1"/>
  <c r="DZ268" i="1"/>
  <c r="EA268" i="1"/>
  <c r="EB268" i="1"/>
  <c r="EC268" i="1"/>
  <c r="ED268" i="1"/>
  <c r="EE268" i="1"/>
  <c r="EF268" i="1"/>
  <c r="EG268" i="1"/>
  <c r="EH268" i="1"/>
  <c r="EI268" i="1"/>
  <c r="EJ268" i="1"/>
  <c r="EK268" i="1"/>
  <c r="EL268" i="1"/>
  <c r="BG268" i="1"/>
  <c r="BG267" i="1"/>
  <c r="BG266" i="1"/>
  <c r="BG265" i="1"/>
  <c r="BG263" i="1" l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E263" i="1"/>
  <c r="CF263" i="1"/>
  <c r="CG263" i="1"/>
  <c r="CH263" i="1"/>
  <c r="CI263" i="1"/>
  <c r="CJ263" i="1"/>
  <c r="CK263" i="1"/>
  <c r="CL263" i="1"/>
  <c r="CM263" i="1"/>
  <c r="CN263" i="1"/>
  <c r="CO263" i="1"/>
  <c r="CP263" i="1"/>
  <c r="CQ263" i="1"/>
  <c r="CR263" i="1"/>
  <c r="CS263" i="1"/>
  <c r="CT263" i="1"/>
  <c r="CU263" i="1"/>
  <c r="CV263" i="1"/>
  <c r="CW263" i="1"/>
  <c r="CX263" i="1"/>
  <c r="CY263" i="1"/>
  <c r="CZ263" i="1"/>
  <c r="DA263" i="1"/>
  <c r="DB263" i="1"/>
  <c r="DC263" i="1"/>
  <c r="DD263" i="1"/>
  <c r="DE263" i="1"/>
  <c r="DF263" i="1"/>
  <c r="DG263" i="1"/>
  <c r="DH263" i="1"/>
  <c r="DI263" i="1"/>
  <c r="DJ263" i="1"/>
  <c r="DK263" i="1"/>
  <c r="DL263" i="1"/>
  <c r="DM263" i="1"/>
  <c r="DN263" i="1"/>
  <c r="DO263" i="1"/>
  <c r="DP263" i="1"/>
  <c r="DQ263" i="1"/>
  <c r="DR263" i="1"/>
  <c r="DS263" i="1"/>
  <c r="DT263" i="1"/>
  <c r="DU263" i="1"/>
  <c r="DV263" i="1"/>
  <c r="DW263" i="1"/>
  <c r="DX263" i="1"/>
  <c r="DY263" i="1"/>
  <c r="DZ263" i="1"/>
  <c r="EA263" i="1"/>
  <c r="EB263" i="1"/>
  <c r="EC263" i="1"/>
  <c r="ED263" i="1"/>
  <c r="EE263" i="1"/>
  <c r="EF263" i="1"/>
  <c r="EG263" i="1"/>
  <c r="EH263" i="1"/>
  <c r="EI263" i="1"/>
  <c r="EJ263" i="1"/>
  <c r="EK263" i="1"/>
  <c r="EL263" i="1"/>
  <c r="B263" i="1"/>
  <c r="C262" i="1"/>
  <c r="B262" i="1"/>
  <c r="B268" i="1" s="1"/>
  <c r="C261" i="1"/>
  <c r="B261" i="1"/>
  <c r="C260" i="1"/>
  <c r="B260" i="1"/>
  <c r="C259" i="1"/>
  <c r="B259" i="1"/>
  <c r="B267" i="1" s="1"/>
  <c r="C258" i="1"/>
  <c r="B258" i="1"/>
  <c r="C257" i="1"/>
  <c r="B257" i="1"/>
  <c r="C256" i="1"/>
  <c r="B256" i="1"/>
  <c r="B266" i="1" s="1"/>
  <c r="C255" i="1"/>
  <c r="B255" i="1"/>
  <c r="C254" i="1"/>
  <c r="B254" i="1"/>
  <c r="C253" i="1"/>
  <c r="B253" i="1"/>
  <c r="B265" i="1" s="1"/>
  <c r="C252" i="1"/>
  <c r="B252" i="1"/>
  <c r="C251" i="1"/>
  <c r="B251" i="1"/>
  <c r="C268" i="1" l="1"/>
  <c r="C263" i="1"/>
  <c r="C267" i="1"/>
  <c r="C266" i="1"/>
  <c r="C265" i="1"/>
  <c r="EL84" i="1"/>
  <c r="C73" i="1" l="1"/>
  <c r="C74" i="1"/>
  <c r="C75" i="1"/>
  <c r="C76" i="1"/>
  <c r="C77" i="1"/>
  <c r="C78" i="1"/>
  <c r="C79" i="1"/>
  <c r="C80" i="1"/>
  <c r="C81" i="1"/>
  <c r="C82" i="1"/>
  <c r="C83" i="1"/>
  <c r="C72" i="1"/>
  <c r="B73" i="1"/>
  <c r="B74" i="1"/>
  <c r="B75" i="1"/>
  <c r="B76" i="1"/>
  <c r="B77" i="1"/>
  <c r="B78" i="1"/>
  <c r="B79" i="1"/>
  <c r="B80" i="1"/>
  <c r="B81" i="1"/>
  <c r="B82" i="1"/>
  <c r="B83" i="1"/>
  <c r="B72" i="1"/>
  <c r="EL226" i="1" l="1"/>
  <c r="EL247" i="1"/>
  <c r="EL150" i="1"/>
  <c r="EL168" i="1"/>
  <c r="EL171" i="1"/>
  <c r="EL153" i="1"/>
  <c r="EL45" i="1"/>
  <c r="EL69" i="1"/>
  <c r="EL66" i="1"/>
  <c r="EL42" i="1"/>
  <c r="EL20" i="1"/>
  <c r="H363" i="3"/>
  <c r="H348" i="3"/>
  <c r="H105" i="3"/>
  <c r="EL244" i="1" l="1"/>
  <c r="EL170" i="1"/>
  <c r="EL152" i="1"/>
  <c r="EL63" i="1"/>
  <c r="EL39" i="1"/>
  <c r="EL17" i="1"/>
  <c r="H378" i="3" l="1"/>
  <c r="H288" i="3" l="1"/>
  <c r="H303" i="3"/>
  <c r="EL223" i="1"/>
  <c r="H272" i="3"/>
  <c r="EL301" i="1" l="1"/>
  <c r="EL225" i="1"/>
  <c r="EL68" i="1"/>
  <c r="EL44" i="1"/>
  <c r="EL16" i="1"/>
  <c r="EL243" i="1" l="1"/>
  <c r="EL62" i="1"/>
  <c r="EL38" i="1"/>
  <c r="H424" i="3" l="1"/>
  <c r="EL102" i="1" l="1"/>
  <c r="C201" i="1" l="1"/>
  <c r="C198" i="1"/>
  <c r="C197" i="1"/>
  <c r="C196" i="1"/>
  <c r="C195" i="1"/>
  <c r="C194" i="1"/>
  <c r="EL191" i="1" l="1"/>
  <c r="EL188" i="1" l="1"/>
  <c r="EL286" i="1"/>
  <c r="EL241" i="1"/>
  <c r="EL135" i="1"/>
  <c r="EL120" i="1"/>
  <c r="EK67" i="1"/>
  <c r="EK65" i="1"/>
  <c r="EK43" i="1"/>
  <c r="EK41" i="1"/>
  <c r="EJ41" i="1"/>
  <c r="H440" i="3"/>
  <c r="C305" i="1" l="1"/>
  <c r="C306" i="1"/>
  <c r="C307" i="1"/>
  <c r="C308" i="1"/>
  <c r="C309" i="1"/>
  <c r="C310" i="1"/>
  <c r="C311" i="1"/>
  <c r="C312" i="1"/>
  <c r="C313" i="1"/>
  <c r="C314" i="1"/>
  <c r="C315" i="1"/>
  <c r="C304" i="1"/>
  <c r="C290" i="1"/>
  <c r="C291" i="1"/>
  <c r="C292" i="1"/>
  <c r="C293" i="1"/>
  <c r="C294" i="1"/>
  <c r="C295" i="1"/>
  <c r="C296" i="1"/>
  <c r="C297" i="1"/>
  <c r="C298" i="1"/>
  <c r="C299" i="1"/>
  <c r="C300" i="1"/>
  <c r="C289" i="1"/>
  <c r="C275" i="1"/>
  <c r="C276" i="1"/>
  <c r="C277" i="1"/>
  <c r="C278" i="1"/>
  <c r="C279" i="1"/>
  <c r="C280" i="1"/>
  <c r="C281" i="1"/>
  <c r="C282" i="1"/>
  <c r="C283" i="1"/>
  <c r="C284" i="1"/>
  <c r="C285" i="1"/>
  <c r="C274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43" i="1" l="1"/>
  <c r="EK248" i="1"/>
  <c r="EJ248" i="1"/>
  <c r="EK246" i="1"/>
  <c r="EJ246" i="1"/>
  <c r="EK191" i="1" l="1"/>
  <c r="EJ191" i="1"/>
  <c r="EK21" i="1"/>
  <c r="EJ21" i="1"/>
  <c r="EK19" i="1"/>
  <c r="EJ19" i="1"/>
  <c r="C175" i="1" l="1"/>
  <c r="C176" i="1"/>
  <c r="C177" i="1"/>
  <c r="C178" i="1"/>
  <c r="C179" i="1"/>
  <c r="C180" i="1"/>
  <c r="C181" i="1"/>
  <c r="C182" i="1"/>
  <c r="C183" i="1"/>
  <c r="C184" i="1"/>
  <c r="C174" i="1"/>
  <c r="C139" i="1"/>
  <c r="C140" i="1"/>
  <c r="C141" i="1"/>
  <c r="C142" i="1"/>
  <c r="C143" i="1"/>
  <c r="C144" i="1"/>
  <c r="C145" i="1"/>
  <c r="C146" i="1"/>
  <c r="C147" i="1"/>
  <c r="C148" i="1"/>
  <c r="C149" i="1"/>
  <c r="C138" i="1"/>
  <c r="C124" i="1"/>
  <c r="C125" i="1"/>
  <c r="C126" i="1"/>
  <c r="C127" i="1"/>
  <c r="C128" i="1"/>
  <c r="C129" i="1"/>
  <c r="C130" i="1"/>
  <c r="C131" i="1"/>
  <c r="C132" i="1"/>
  <c r="C133" i="1"/>
  <c r="C134" i="1"/>
  <c r="C123" i="1"/>
  <c r="C106" i="1"/>
  <c r="C107" i="1"/>
  <c r="C108" i="1"/>
  <c r="C109" i="1"/>
  <c r="C110" i="1"/>
  <c r="C111" i="1"/>
  <c r="C112" i="1"/>
  <c r="C113" i="1"/>
  <c r="C114" i="1"/>
  <c r="C115" i="1"/>
  <c r="C116" i="1"/>
  <c r="C105" i="1"/>
  <c r="C88" i="1"/>
  <c r="C89" i="1"/>
  <c r="C90" i="1"/>
  <c r="C91" i="1"/>
  <c r="C92" i="1"/>
  <c r="C93" i="1"/>
  <c r="C94" i="1"/>
  <c r="C95" i="1"/>
  <c r="C96" i="1"/>
  <c r="C97" i="1"/>
  <c r="C98" i="1"/>
  <c r="C87" i="1"/>
  <c r="C49" i="1"/>
  <c r="C50" i="1"/>
  <c r="C51" i="1"/>
  <c r="C52" i="1"/>
  <c r="C53" i="1"/>
  <c r="C54" i="1"/>
  <c r="C55" i="1"/>
  <c r="C56" i="1"/>
  <c r="C57" i="1"/>
  <c r="C58" i="1"/>
  <c r="C59" i="1"/>
  <c r="C48" i="1"/>
  <c r="C35" i="1"/>
  <c r="C34" i="1"/>
  <c r="C33" i="1"/>
  <c r="C32" i="1"/>
  <c r="C31" i="1"/>
  <c r="C30" i="1"/>
  <c r="C29" i="1"/>
  <c r="C28" i="1"/>
  <c r="C27" i="1"/>
  <c r="C26" i="1"/>
  <c r="C25" i="1"/>
  <c r="C24" i="1"/>
  <c r="C13" i="1"/>
  <c r="C12" i="1"/>
  <c r="C11" i="1"/>
  <c r="C10" i="1"/>
  <c r="C9" i="1"/>
  <c r="C8" i="1"/>
  <c r="C7" i="1"/>
  <c r="C6" i="1"/>
  <c r="C5" i="1"/>
  <c r="C4" i="1"/>
  <c r="C3" i="1"/>
  <c r="C2" i="1"/>
  <c r="E191" i="1"/>
  <c r="E190" i="1"/>
  <c r="EK190" i="1"/>
  <c r="EJ36" i="1"/>
  <c r="EK36" i="1"/>
  <c r="EK60" i="1"/>
  <c r="C38" i="1" l="1"/>
  <c r="CB188" i="1"/>
  <c r="C74" i="3" l="1"/>
  <c r="D74" i="3"/>
  <c r="E74" i="3"/>
  <c r="F74" i="3"/>
  <c r="G74" i="3"/>
  <c r="B74" i="3"/>
  <c r="C105" i="3"/>
  <c r="D105" i="3"/>
  <c r="E105" i="3"/>
  <c r="F105" i="3"/>
  <c r="G105" i="3"/>
  <c r="B105" i="3"/>
  <c r="EK245" i="1" l="1"/>
  <c r="EK64" i="1"/>
  <c r="EK40" i="1"/>
  <c r="EK18" i="1"/>
  <c r="EK101" i="1" l="1"/>
  <c r="EK102" i="1"/>
  <c r="EJ120" i="1"/>
  <c r="EK120" i="1"/>
  <c r="EK119" i="1"/>
  <c r="G59" i="3" l="1"/>
  <c r="CR84" i="1" l="1"/>
  <c r="EK286" i="1" l="1"/>
  <c r="AN245" i="1"/>
  <c r="CY188" i="1" l="1"/>
  <c r="EK247" i="1" l="1"/>
  <c r="EK243" i="1"/>
  <c r="EK244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F36" i="1"/>
  <c r="G36" i="1"/>
  <c r="H36" i="1"/>
  <c r="E36" i="1"/>
  <c r="C36" i="1" l="1"/>
  <c r="EK69" i="1"/>
  <c r="EK68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AN67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AN66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AN65" i="1"/>
  <c r="EK63" i="1"/>
  <c r="EK62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AN64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AN63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AN62" i="1"/>
  <c r="EK45" i="1" l="1"/>
  <c r="EK44" i="1"/>
  <c r="EK42" i="1"/>
  <c r="EK38" i="1"/>
  <c r="EK39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45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44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43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42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41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40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39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38" i="1"/>
  <c r="E243" i="1" l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J243" i="1"/>
  <c r="CK243" i="1"/>
  <c r="CL243" i="1"/>
  <c r="CM243" i="1"/>
  <c r="CN243" i="1"/>
  <c r="CO243" i="1"/>
  <c r="CP243" i="1"/>
  <c r="CQ243" i="1"/>
  <c r="CR243" i="1"/>
  <c r="CS243" i="1"/>
  <c r="CT243" i="1"/>
  <c r="CU243" i="1"/>
  <c r="CV243" i="1"/>
  <c r="CW243" i="1"/>
  <c r="CX243" i="1"/>
  <c r="CY243" i="1"/>
  <c r="CZ243" i="1"/>
  <c r="DA243" i="1"/>
  <c r="DB243" i="1"/>
  <c r="DC243" i="1"/>
  <c r="DD243" i="1"/>
  <c r="DE243" i="1"/>
  <c r="DF243" i="1"/>
  <c r="DG243" i="1"/>
  <c r="DH243" i="1"/>
  <c r="DI243" i="1"/>
  <c r="DJ243" i="1"/>
  <c r="DK243" i="1"/>
  <c r="DL243" i="1"/>
  <c r="DM243" i="1"/>
  <c r="DN243" i="1"/>
  <c r="DO243" i="1"/>
  <c r="DP243" i="1"/>
  <c r="DQ243" i="1"/>
  <c r="DR243" i="1"/>
  <c r="DS243" i="1"/>
  <c r="DT243" i="1"/>
  <c r="DU243" i="1"/>
  <c r="DV243" i="1"/>
  <c r="DW243" i="1"/>
  <c r="DX243" i="1"/>
  <c r="DY243" i="1"/>
  <c r="DZ243" i="1"/>
  <c r="EA243" i="1"/>
  <c r="EB243" i="1"/>
  <c r="EC243" i="1"/>
  <c r="ED243" i="1"/>
  <c r="EE243" i="1"/>
  <c r="EF243" i="1"/>
  <c r="EG243" i="1"/>
  <c r="EH243" i="1"/>
  <c r="EI243" i="1"/>
  <c r="EJ243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CG244" i="1"/>
  <c r="CH244" i="1"/>
  <c r="CI244" i="1"/>
  <c r="CJ244" i="1"/>
  <c r="CK244" i="1"/>
  <c r="CL244" i="1"/>
  <c r="CM244" i="1"/>
  <c r="CN244" i="1"/>
  <c r="CO244" i="1"/>
  <c r="CP244" i="1"/>
  <c r="CQ244" i="1"/>
  <c r="CR244" i="1"/>
  <c r="CS244" i="1"/>
  <c r="CT244" i="1"/>
  <c r="CU244" i="1"/>
  <c r="CV244" i="1"/>
  <c r="CW244" i="1"/>
  <c r="CX244" i="1"/>
  <c r="CY244" i="1"/>
  <c r="CZ244" i="1"/>
  <c r="DA244" i="1"/>
  <c r="DB244" i="1"/>
  <c r="DC244" i="1"/>
  <c r="DD244" i="1"/>
  <c r="DE244" i="1"/>
  <c r="DF244" i="1"/>
  <c r="DG244" i="1"/>
  <c r="DH244" i="1"/>
  <c r="DI244" i="1"/>
  <c r="DJ244" i="1"/>
  <c r="DK244" i="1"/>
  <c r="DL244" i="1"/>
  <c r="DM244" i="1"/>
  <c r="DN244" i="1"/>
  <c r="DO244" i="1"/>
  <c r="DP244" i="1"/>
  <c r="DQ244" i="1"/>
  <c r="DR244" i="1"/>
  <c r="DS244" i="1"/>
  <c r="DT244" i="1"/>
  <c r="DU244" i="1"/>
  <c r="DV244" i="1"/>
  <c r="DW244" i="1"/>
  <c r="DX244" i="1"/>
  <c r="DY244" i="1"/>
  <c r="DZ244" i="1"/>
  <c r="EA244" i="1"/>
  <c r="EB244" i="1"/>
  <c r="EC244" i="1"/>
  <c r="ED244" i="1"/>
  <c r="EE244" i="1"/>
  <c r="EF244" i="1"/>
  <c r="EG244" i="1"/>
  <c r="EH244" i="1"/>
  <c r="EI244" i="1"/>
  <c r="EJ244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O245" i="1"/>
  <c r="AP245" i="1"/>
  <c r="AQ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CW245" i="1"/>
  <c r="CX245" i="1"/>
  <c r="CY245" i="1"/>
  <c r="CZ245" i="1"/>
  <c r="DA245" i="1"/>
  <c r="DB245" i="1"/>
  <c r="DC245" i="1"/>
  <c r="DD245" i="1"/>
  <c r="DE245" i="1"/>
  <c r="DF245" i="1"/>
  <c r="DG245" i="1"/>
  <c r="DH245" i="1"/>
  <c r="DI245" i="1"/>
  <c r="DJ245" i="1"/>
  <c r="DK245" i="1"/>
  <c r="DL245" i="1"/>
  <c r="DM245" i="1"/>
  <c r="DN245" i="1"/>
  <c r="DO245" i="1"/>
  <c r="DP245" i="1"/>
  <c r="DQ245" i="1"/>
  <c r="DR245" i="1"/>
  <c r="DS245" i="1"/>
  <c r="DT245" i="1"/>
  <c r="DU245" i="1"/>
  <c r="DV245" i="1"/>
  <c r="DW245" i="1"/>
  <c r="DX245" i="1"/>
  <c r="DY245" i="1"/>
  <c r="DZ245" i="1"/>
  <c r="EA245" i="1"/>
  <c r="EB245" i="1"/>
  <c r="EC245" i="1"/>
  <c r="ED245" i="1"/>
  <c r="EE245" i="1"/>
  <c r="EF245" i="1"/>
  <c r="EG245" i="1"/>
  <c r="EH245" i="1"/>
  <c r="EI245" i="1"/>
  <c r="EJ245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G246" i="1"/>
  <c r="BH246" i="1"/>
  <c r="BI246" i="1"/>
  <c r="BJ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CB246" i="1"/>
  <c r="CC246" i="1"/>
  <c r="CD246" i="1"/>
  <c r="CE246" i="1"/>
  <c r="CF246" i="1"/>
  <c r="CG246" i="1"/>
  <c r="CH246" i="1"/>
  <c r="CI246" i="1"/>
  <c r="CJ246" i="1"/>
  <c r="CK246" i="1"/>
  <c r="CL246" i="1"/>
  <c r="CM246" i="1"/>
  <c r="CN246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6" i="1"/>
  <c r="DB246" i="1"/>
  <c r="DC246" i="1"/>
  <c r="DD246" i="1"/>
  <c r="DE246" i="1"/>
  <c r="DF246" i="1"/>
  <c r="DG246" i="1"/>
  <c r="DH246" i="1"/>
  <c r="DI246" i="1"/>
  <c r="DJ246" i="1"/>
  <c r="DK246" i="1"/>
  <c r="DL246" i="1"/>
  <c r="DM246" i="1"/>
  <c r="DN246" i="1"/>
  <c r="DO246" i="1"/>
  <c r="DP246" i="1"/>
  <c r="DQ246" i="1"/>
  <c r="DR246" i="1"/>
  <c r="DS246" i="1"/>
  <c r="DT246" i="1"/>
  <c r="DU246" i="1"/>
  <c r="DV246" i="1"/>
  <c r="DW246" i="1"/>
  <c r="DX246" i="1"/>
  <c r="DY246" i="1"/>
  <c r="DZ246" i="1"/>
  <c r="EA246" i="1"/>
  <c r="EB246" i="1"/>
  <c r="EC246" i="1"/>
  <c r="ED246" i="1"/>
  <c r="EE246" i="1"/>
  <c r="EF246" i="1"/>
  <c r="EG246" i="1"/>
  <c r="EH246" i="1"/>
  <c r="EI246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CB247" i="1"/>
  <c r="CC247" i="1"/>
  <c r="CD247" i="1"/>
  <c r="CE247" i="1"/>
  <c r="CF247" i="1"/>
  <c r="CG247" i="1"/>
  <c r="CH247" i="1"/>
  <c r="CI247" i="1"/>
  <c r="CJ247" i="1"/>
  <c r="CK247" i="1"/>
  <c r="CL247" i="1"/>
  <c r="CM247" i="1"/>
  <c r="CN247" i="1"/>
  <c r="CO247" i="1"/>
  <c r="CP247" i="1"/>
  <c r="CQ247" i="1"/>
  <c r="CR247" i="1"/>
  <c r="CS247" i="1"/>
  <c r="CT247" i="1"/>
  <c r="CU247" i="1"/>
  <c r="CV247" i="1"/>
  <c r="CW247" i="1"/>
  <c r="CX247" i="1"/>
  <c r="CY247" i="1"/>
  <c r="CZ247" i="1"/>
  <c r="DA247" i="1"/>
  <c r="DB247" i="1"/>
  <c r="DC247" i="1"/>
  <c r="DD247" i="1"/>
  <c r="DE247" i="1"/>
  <c r="DF247" i="1"/>
  <c r="DG247" i="1"/>
  <c r="DH247" i="1"/>
  <c r="DI247" i="1"/>
  <c r="DJ247" i="1"/>
  <c r="DK247" i="1"/>
  <c r="DL247" i="1"/>
  <c r="DM247" i="1"/>
  <c r="DN247" i="1"/>
  <c r="DO247" i="1"/>
  <c r="DP247" i="1"/>
  <c r="DQ247" i="1"/>
  <c r="DR247" i="1"/>
  <c r="DS247" i="1"/>
  <c r="DT247" i="1"/>
  <c r="DU247" i="1"/>
  <c r="DV247" i="1"/>
  <c r="DW247" i="1"/>
  <c r="DX247" i="1"/>
  <c r="DY247" i="1"/>
  <c r="DZ247" i="1"/>
  <c r="EA247" i="1"/>
  <c r="EB247" i="1"/>
  <c r="EC247" i="1"/>
  <c r="ED247" i="1"/>
  <c r="EE247" i="1"/>
  <c r="EF247" i="1"/>
  <c r="EG247" i="1"/>
  <c r="EH247" i="1"/>
  <c r="EI247" i="1"/>
  <c r="EJ247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CB248" i="1"/>
  <c r="CC248" i="1"/>
  <c r="CD248" i="1"/>
  <c r="CE248" i="1"/>
  <c r="CF248" i="1"/>
  <c r="CG248" i="1"/>
  <c r="CH248" i="1"/>
  <c r="CI248" i="1"/>
  <c r="CJ248" i="1"/>
  <c r="CK248" i="1"/>
  <c r="CL248" i="1"/>
  <c r="CM248" i="1"/>
  <c r="CN248" i="1"/>
  <c r="CO248" i="1"/>
  <c r="CP248" i="1"/>
  <c r="CQ248" i="1"/>
  <c r="CR248" i="1"/>
  <c r="CS248" i="1"/>
  <c r="CT248" i="1"/>
  <c r="CU248" i="1"/>
  <c r="CV248" i="1"/>
  <c r="CW248" i="1"/>
  <c r="CX248" i="1"/>
  <c r="CY248" i="1"/>
  <c r="CZ248" i="1"/>
  <c r="DA248" i="1"/>
  <c r="DB248" i="1"/>
  <c r="DC248" i="1"/>
  <c r="DD248" i="1"/>
  <c r="DE248" i="1"/>
  <c r="DF248" i="1"/>
  <c r="DG248" i="1"/>
  <c r="DH248" i="1"/>
  <c r="DI248" i="1"/>
  <c r="DJ248" i="1"/>
  <c r="DK248" i="1"/>
  <c r="DL248" i="1"/>
  <c r="DM248" i="1"/>
  <c r="DN248" i="1"/>
  <c r="DO248" i="1"/>
  <c r="DP248" i="1"/>
  <c r="DQ248" i="1"/>
  <c r="DR248" i="1"/>
  <c r="DS248" i="1"/>
  <c r="DT248" i="1"/>
  <c r="DU248" i="1"/>
  <c r="DV248" i="1"/>
  <c r="DW248" i="1"/>
  <c r="DX248" i="1"/>
  <c r="DY248" i="1"/>
  <c r="DZ248" i="1"/>
  <c r="EA248" i="1"/>
  <c r="EB248" i="1"/>
  <c r="EC248" i="1"/>
  <c r="ED248" i="1"/>
  <c r="EE248" i="1"/>
  <c r="EF248" i="1"/>
  <c r="EG248" i="1"/>
  <c r="EH248" i="1"/>
  <c r="EI248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DB226" i="1"/>
  <c r="DC226" i="1"/>
  <c r="DD226" i="1"/>
  <c r="DE226" i="1"/>
  <c r="DF226" i="1"/>
  <c r="DG226" i="1"/>
  <c r="DH226" i="1"/>
  <c r="DI226" i="1"/>
  <c r="DJ226" i="1"/>
  <c r="DK226" i="1"/>
  <c r="DL226" i="1"/>
  <c r="DM226" i="1"/>
  <c r="DN226" i="1"/>
  <c r="DO226" i="1"/>
  <c r="DP226" i="1"/>
  <c r="DQ226" i="1"/>
  <c r="DR226" i="1"/>
  <c r="DS226" i="1"/>
  <c r="DT226" i="1"/>
  <c r="DU226" i="1"/>
  <c r="DV226" i="1"/>
  <c r="DW226" i="1"/>
  <c r="DX226" i="1"/>
  <c r="DY226" i="1"/>
  <c r="DZ226" i="1"/>
  <c r="EA226" i="1"/>
  <c r="EB226" i="1"/>
  <c r="EC226" i="1"/>
  <c r="ED226" i="1"/>
  <c r="EE226" i="1"/>
  <c r="EF226" i="1"/>
  <c r="EG226" i="1"/>
  <c r="EH226" i="1"/>
  <c r="EI226" i="1"/>
  <c r="EJ226" i="1"/>
  <c r="EK226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DB225" i="1"/>
  <c r="DC225" i="1"/>
  <c r="DD225" i="1"/>
  <c r="DE225" i="1"/>
  <c r="DF225" i="1"/>
  <c r="DG225" i="1"/>
  <c r="DH225" i="1"/>
  <c r="DI225" i="1"/>
  <c r="DJ225" i="1"/>
  <c r="DK225" i="1"/>
  <c r="DL225" i="1"/>
  <c r="DM225" i="1"/>
  <c r="DN225" i="1"/>
  <c r="DO225" i="1"/>
  <c r="DP225" i="1"/>
  <c r="DQ225" i="1"/>
  <c r="DR225" i="1"/>
  <c r="DS225" i="1"/>
  <c r="DT225" i="1"/>
  <c r="DU225" i="1"/>
  <c r="DV225" i="1"/>
  <c r="DW225" i="1"/>
  <c r="DX225" i="1"/>
  <c r="DY225" i="1"/>
  <c r="DZ225" i="1"/>
  <c r="EA225" i="1"/>
  <c r="EB225" i="1"/>
  <c r="EC225" i="1"/>
  <c r="ED225" i="1"/>
  <c r="EE225" i="1"/>
  <c r="EF225" i="1"/>
  <c r="EG225" i="1"/>
  <c r="EH225" i="1"/>
  <c r="EI225" i="1"/>
  <c r="EJ225" i="1"/>
  <c r="EK225" i="1"/>
  <c r="F191" i="1" l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DB191" i="1"/>
  <c r="DC191" i="1"/>
  <c r="DD191" i="1"/>
  <c r="DE191" i="1"/>
  <c r="DF191" i="1"/>
  <c r="DG191" i="1"/>
  <c r="DH191" i="1"/>
  <c r="DI191" i="1"/>
  <c r="DJ191" i="1"/>
  <c r="DK191" i="1"/>
  <c r="DL191" i="1"/>
  <c r="DM191" i="1"/>
  <c r="DN191" i="1"/>
  <c r="DO191" i="1"/>
  <c r="DP191" i="1"/>
  <c r="DQ191" i="1"/>
  <c r="DR191" i="1"/>
  <c r="DS191" i="1"/>
  <c r="DT191" i="1"/>
  <c r="DU191" i="1"/>
  <c r="DV191" i="1"/>
  <c r="DW191" i="1"/>
  <c r="DX191" i="1"/>
  <c r="DY191" i="1"/>
  <c r="DZ191" i="1"/>
  <c r="EA191" i="1"/>
  <c r="EB191" i="1"/>
  <c r="EC191" i="1"/>
  <c r="ED191" i="1"/>
  <c r="EE191" i="1"/>
  <c r="EF191" i="1"/>
  <c r="EG191" i="1"/>
  <c r="EH191" i="1"/>
  <c r="EI191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DB190" i="1"/>
  <c r="DC190" i="1"/>
  <c r="DD190" i="1"/>
  <c r="DE190" i="1"/>
  <c r="DF190" i="1"/>
  <c r="DG190" i="1"/>
  <c r="DH190" i="1"/>
  <c r="DI190" i="1"/>
  <c r="DJ190" i="1"/>
  <c r="DK190" i="1"/>
  <c r="DL190" i="1"/>
  <c r="DM190" i="1"/>
  <c r="DN190" i="1"/>
  <c r="DO190" i="1"/>
  <c r="DP190" i="1"/>
  <c r="DQ190" i="1"/>
  <c r="DR190" i="1"/>
  <c r="DS190" i="1"/>
  <c r="DT190" i="1"/>
  <c r="DU190" i="1"/>
  <c r="DV190" i="1"/>
  <c r="DW190" i="1"/>
  <c r="DX190" i="1"/>
  <c r="DY190" i="1"/>
  <c r="DZ190" i="1"/>
  <c r="EA190" i="1"/>
  <c r="EB190" i="1"/>
  <c r="EC190" i="1"/>
  <c r="EE190" i="1"/>
  <c r="EF190" i="1"/>
  <c r="EG190" i="1"/>
  <c r="EH190" i="1"/>
  <c r="EI190" i="1"/>
  <c r="EJ190" i="1"/>
  <c r="EK171" i="1"/>
  <c r="EK170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DB171" i="1"/>
  <c r="DC171" i="1"/>
  <c r="DD171" i="1"/>
  <c r="DE171" i="1"/>
  <c r="DF171" i="1"/>
  <c r="DG171" i="1"/>
  <c r="DH171" i="1"/>
  <c r="DI171" i="1"/>
  <c r="DJ171" i="1"/>
  <c r="DK171" i="1"/>
  <c r="DL171" i="1"/>
  <c r="DM171" i="1"/>
  <c r="DN171" i="1"/>
  <c r="DO171" i="1"/>
  <c r="DP171" i="1"/>
  <c r="DQ171" i="1"/>
  <c r="DR171" i="1"/>
  <c r="DS171" i="1"/>
  <c r="DT171" i="1"/>
  <c r="DU171" i="1"/>
  <c r="DV171" i="1"/>
  <c r="DW171" i="1"/>
  <c r="DX171" i="1"/>
  <c r="DY171" i="1"/>
  <c r="DZ171" i="1"/>
  <c r="EA171" i="1"/>
  <c r="EB171" i="1"/>
  <c r="EC171" i="1"/>
  <c r="ED171" i="1"/>
  <c r="EE171" i="1"/>
  <c r="EF171" i="1"/>
  <c r="EG171" i="1"/>
  <c r="EH171" i="1"/>
  <c r="EI171" i="1"/>
  <c r="EJ171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DB170" i="1"/>
  <c r="DC170" i="1"/>
  <c r="DD170" i="1"/>
  <c r="DE170" i="1"/>
  <c r="DF170" i="1"/>
  <c r="DG170" i="1"/>
  <c r="DH170" i="1"/>
  <c r="DI170" i="1"/>
  <c r="DJ170" i="1"/>
  <c r="DK170" i="1"/>
  <c r="DL170" i="1"/>
  <c r="DM170" i="1"/>
  <c r="DN170" i="1"/>
  <c r="DO170" i="1"/>
  <c r="DP170" i="1"/>
  <c r="DQ170" i="1"/>
  <c r="DR170" i="1"/>
  <c r="DS170" i="1"/>
  <c r="DT170" i="1"/>
  <c r="DU170" i="1"/>
  <c r="DV170" i="1"/>
  <c r="DW170" i="1"/>
  <c r="DX170" i="1"/>
  <c r="DY170" i="1"/>
  <c r="DZ170" i="1"/>
  <c r="EA170" i="1"/>
  <c r="EB170" i="1"/>
  <c r="EC170" i="1"/>
  <c r="ED170" i="1"/>
  <c r="EE170" i="1"/>
  <c r="EF170" i="1"/>
  <c r="EG170" i="1"/>
  <c r="EH170" i="1"/>
  <c r="EI170" i="1"/>
  <c r="EJ17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DO120" i="1"/>
  <c r="DP120" i="1"/>
  <c r="DQ120" i="1"/>
  <c r="DR120" i="1"/>
  <c r="DS120" i="1"/>
  <c r="DT120" i="1"/>
  <c r="DU120" i="1"/>
  <c r="DV120" i="1"/>
  <c r="DW120" i="1"/>
  <c r="DX120" i="1"/>
  <c r="DY120" i="1"/>
  <c r="DZ120" i="1"/>
  <c r="EA120" i="1"/>
  <c r="EB120" i="1"/>
  <c r="EC120" i="1"/>
  <c r="ED120" i="1"/>
  <c r="EE120" i="1"/>
  <c r="EF120" i="1"/>
  <c r="EG120" i="1"/>
  <c r="EH120" i="1"/>
  <c r="EI120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102" i="1" l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153" i="1" l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C216" i="1" l="1"/>
  <c r="C217" i="1"/>
  <c r="C218" i="1"/>
  <c r="C219" i="1"/>
  <c r="C220" i="1"/>
  <c r="C215" i="1"/>
  <c r="C212" i="1"/>
  <c r="C205" i="1"/>
  <c r="C206" i="1"/>
  <c r="C207" i="1"/>
  <c r="C208" i="1"/>
  <c r="C209" i="1"/>
  <c r="C204" i="1"/>
  <c r="C225" i="1" l="1"/>
  <c r="C226" i="1"/>
  <c r="C157" i="1"/>
  <c r="C158" i="1"/>
  <c r="C159" i="1"/>
  <c r="C160" i="1"/>
  <c r="C161" i="1"/>
  <c r="C162" i="1"/>
  <c r="C163" i="1"/>
  <c r="C164" i="1"/>
  <c r="C165" i="1"/>
  <c r="C166" i="1"/>
  <c r="C167" i="1"/>
  <c r="C156" i="1"/>
  <c r="C171" i="1" l="1"/>
  <c r="C170" i="1"/>
  <c r="B51" i="1"/>
  <c r="B124" i="1" l="1"/>
  <c r="B125" i="1"/>
  <c r="B126" i="1"/>
  <c r="B127" i="1"/>
  <c r="B128" i="1"/>
  <c r="B129" i="1"/>
  <c r="B130" i="1"/>
  <c r="B131" i="1"/>
  <c r="B132" i="1"/>
  <c r="B133" i="1"/>
  <c r="B134" i="1"/>
  <c r="B123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DE135" i="1"/>
  <c r="DF135" i="1"/>
  <c r="DG135" i="1"/>
  <c r="DH135" i="1"/>
  <c r="DI135" i="1"/>
  <c r="DJ135" i="1"/>
  <c r="DK135" i="1"/>
  <c r="DL135" i="1"/>
  <c r="DM135" i="1"/>
  <c r="DN135" i="1"/>
  <c r="DO135" i="1"/>
  <c r="DP135" i="1"/>
  <c r="DQ135" i="1"/>
  <c r="DR135" i="1"/>
  <c r="DS135" i="1"/>
  <c r="DT135" i="1"/>
  <c r="DU135" i="1"/>
  <c r="DV135" i="1"/>
  <c r="DW135" i="1"/>
  <c r="DX135" i="1"/>
  <c r="DY135" i="1"/>
  <c r="DZ135" i="1"/>
  <c r="EA135" i="1"/>
  <c r="EB135" i="1"/>
  <c r="EC135" i="1"/>
  <c r="ED135" i="1"/>
  <c r="EE135" i="1"/>
  <c r="EF135" i="1"/>
  <c r="EG135" i="1"/>
  <c r="EH135" i="1"/>
  <c r="EI135" i="1"/>
  <c r="EJ135" i="1"/>
  <c r="EK135" i="1"/>
  <c r="E135" i="1"/>
  <c r="C135" i="1" l="1"/>
  <c r="B135" i="1"/>
  <c r="C90" i="3"/>
  <c r="D90" i="3"/>
  <c r="E90" i="3"/>
  <c r="F90" i="3"/>
  <c r="G90" i="3"/>
  <c r="B90" i="3"/>
  <c r="C440" i="3" l="1"/>
  <c r="D440" i="3"/>
  <c r="E440" i="3"/>
  <c r="F440" i="3"/>
  <c r="G440" i="3"/>
  <c r="B440" i="3"/>
  <c r="C439" i="3"/>
  <c r="D439" i="3"/>
  <c r="E439" i="3"/>
  <c r="F439" i="3"/>
  <c r="G439" i="3"/>
  <c r="B439" i="3"/>
  <c r="C408" i="3" l="1"/>
  <c r="C424" i="3"/>
  <c r="D424" i="3"/>
  <c r="E424" i="3"/>
  <c r="F424" i="3"/>
  <c r="G424" i="3"/>
  <c r="C423" i="3"/>
  <c r="D423" i="3"/>
  <c r="E423" i="3"/>
  <c r="F423" i="3"/>
  <c r="G423" i="3"/>
  <c r="D408" i="3" l="1"/>
  <c r="E408" i="3"/>
  <c r="F408" i="3"/>
  <c r="G408" i="3"/>
  <c r="EK316" i="1" l="1"/>
  <c r="EK301" i="1"/>
  <c r="EK241" i="1"/>
  <c r="EK223" i="1"/>
  <c r="EK168" i="1"/>
  <c r="EK150" i="1"/>
  <c r="EK117" i="1"/>
  <c r="EK99" i="1"/>
  <c r="EK84" i="1"/>
  <c r="EK14" i="1"/>
  <c r="G393" i="3" l="1"/>
  <c r="G378" i="3"/>
  <c r="G363" i="3"/>
  <c r="G348" i="3"/>
  <c r="G333" i="3"/>
  <c r="G318" i="3"/>
  <c r="G303" i="3"/>
  <c r="G288" i="3"/>
  <c r="G272" i="3"/>
  <c r="G242" i="3"/>
  <c r="G225" i="3"/>
  <c r="G210" i="3"/>
  <c r="G195" i="3"/>
  <c r="G180" i="3"/>
  <c r="G165" i="3"/>
  <c r="G150" i="3"/>
  <c r="G135" i="3"/>
  <c r="G120" i="3"/>
  <c r="G44" i="3"/>
  <c r="G29" i="3"/>
  <c r="G14" i="3"/>
  <c r="C246" i="1" l="1"/>
  <c r="C248" i="1"/>
  <c r="C244" i="1"/>
  <c r="C247" i="1"/>
  <c r="C245" i="1"/>
  <c r="C191" i="1"/>
  <c r="C41" i="1"/>
  <c r="C65" i="1"/>
  <c r="C120" i="1"/>
  <c r="C119" i="1"/>
  <c r="C101" i="1"/>
  <c r="C102" i="1"/>
  <c r="C68" i="1"/>
  <c r="C69" i="1"/>
  <c r="C43" i="1"/>
  <c r="C39" i="1"/>
  <c r="C44" i="1"/>
  <c r="C42" i="1"/>
  <c r="C67" i="1"/>
  <c r="C63" i="1"/>
  <c r="C66" i="1"/>
  <c r="C40" i="1"/>
  <c r="C45" i="1"/>
  <c r="C64" i="1"/>
  <c r="C62" i="1"/>
  <c r="C152" i="1"/>
  <c r="C153" i="1"/>
  <c r="C16" i="1"/>
  <c r="C20" i="1"/>
  <c r="C18" i="1"/>
  <c r="C21" i="1"/>
  <c r="C19" i="1"/>
  <c r="C17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84" i="1"/>
  <c r="C84" i="1"/>
  <c r="B84" i="1"/>
  <c r="EK188" i="1" l="1"/>
  <c r="U286" i="1" l="1"/>
  <c r="F286" i="1" l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E286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E241" i="1"/>
  <c r="F288" i="3" l="1"/>
  <c r="F272" i="3" l="1"/>
  <c r="EJ223" i="1" l="1"/>
  <c r="EJ316" i="1" l="1"/>
  <c r="EJ301" i="1"/>
  <c r="EJ286" i="1"/>
  <c r="EJ241" i="1"/>
  <c r="EJ168" i="1"/>
  <c r="EJ150" i="1"/>
  <c r="EJ117" i="1"/>
  <c r="EJ99" i="1"/>
  <c r="EJ60" i="1"/>
  <c r="EJ14" i="1"/>
  <c r="F393" i="3"/>
  <c r="F378" i="3"/>
  <c r="F363" i="3"/>
  <c r="F348" i="3"/>
  <c r="F333" i="3"/>
  <c r="F318" i="3"/>
  <c r="F303" i="3"/>
  <c r="F242" i="3"/>
  <c r="F225" i="3"/>
  <c r="F210" i="3"/>
  <c r="F195" i="3"/>
  <c r="F180" i="3"/>
  <c r="F165" i="3"/>
  <c r="F150" i="3"/>
  <c r="F135" i="3"/>
  <c r="F120" i="3"/>
  <c r="F59" i="3"/>
  <c r="F44" i="3"/>
  <c r="F29" i="3"/>
  <c r="F14" i="3" l="1"/>
  <c r="EJ188" i="1" l="1"/>
  <c r="E242" i="3"/>
  <c r="F188" i="1" l="1"/>
  <c r="E316" i="1" l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H188" i="1" l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N188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EI286" i="1" l="1"/>
  <c r="EI241" i="1"/>
  <c r="EI301" i="1"/>
  <c r="EI316" i="1"/>
  <c r="B3" i="1" l="1"/>
  <c r="B4" i="1"/>
  <c r="B5" i="1"/>
  <c r="B6" i="1"/>
  <c r="B7" i="1"/>
  <c r="B8" i="1"/>
  <c r="B9" i="1"/>
  <c r="B10" i="1"/>
  <c r="B11" i="1"/>
  <c r="B12" i="1"/>
  <c r="B13" i="1"/>
  <c r="B14" i="1"/>
  <c r="B2" i="1"/>
  <c r="B25" i="1"/>
  <c r="B26" i="1"/>
  <c r="B27" i="1"/>
  <c r="B28" i="1"/>
  <c r="B29" i="1"/>
  <c r="B30" i="1"/>
  <c r="B31" i="1"/>
  <c r="B32" i="1"/>
  <c r="B33" i="1"/>
  <c r="B34" i="1"/>
  <c r="B35" i="1"/>
  <c r="B36" i="1"/>
  <c r="B24" i="1"/>
  <c r="B49" i="1"/>
  <c r="B50" i="1"/>
  <c r="B52" i="1"/>
  <c r="B53" i="1"/>
  <c r="B54" i="1"/>
  <c r="B55" i="1"/>
  <c r="B56" i="1"/>
  <c r="B57" i="1"/>
  <c r="B58" i="1"/>
  <c r="B59" i="1"/>
  <c r="B60" i="1"/>
  <c r="B48" i="1"/>
  <c r="EI223" i="1"/>
  <c r="EI168" i="1"/>
  <c r="EI150" i="1"/>
  <c r="EI117" i="1"/>
  <c r="EI99" i="1"/>
  <c r="EI60" i="1"/>
  <c r="EI14" i="1"/>
  <c r="E393" i="3"/>
  <c r="E378" i="3"/>
  <c r="E363" i="3"/>
  <c r="E348" i="3"/>
  <c r="E333" i="3"/>
  <c r="E318" i="3"/>
  <c r="E303" i="3"/>
  <c r="E288" i="3"/>
  <c r="E272" i="3"/>
  <c r="E225" i="3"/>
  <c r="E210" i="3"/>
  <c r="E195" i="3"/>
  <c r="E180" i="3"/>
  <c r="E165" i="3"/>
  <c r="E150" i="3"/>
  <c r="E135" i="3"/>
  <c r="E120" i="3"/>
  <c r="E59" i="3"/>
  <c r="E44" i="3"/>
  <c r="E29" i="3"/>
  <c r="E14" i="3"/>
  <c r="B62" i="1" l="1"/>
  <c r="B41" i="1"/>
  <c r="B65" i="1"/>
  <c r="B69" i="1"/>
  <c r="B68" i="1"/>
  <c r="B67" i="1"/>
  <c r="B63" i="1"/>
  <c r="B43" i="1"/>
  <c r="B39" i="1"/>
  <c r="B44" i="1"/>
  <c r="B42" i="1"/>
  <c r="B64" i="1"/>
  <c r="B66" i="1"/>
  <c r="B40" i="1"/>
  <c r="B45" i="1"/>
  <c r="B38" i="1"/>
  <c r="B19" i="1"/>
  <c r="B16" i="1"/>
  <c r="B21" i="1"/>
  <c r="B20" i="1"/>
  <c r="B18" i="1"/>
  <c r="B17" i="1"/>
  <c r="D242" i="3"/>
  <c r="EI188" i="1" l="1"/>
  <c r="EH223" i="1" l="1"/>
  <c r="D272" i="3" l="1"/>
  <c r="C333" i="3" l="1"/>
  <c r="D333" i="3"/>
  <c r="B333" i="3"/>
  <c r="C363" i="3" l="1"/>
  <c r="D363" i="3"/>
  <c r="B363" i="3"/>
  <c r="C348" i="3" l="1"/>
  <c r="D348" i="3"/>
  <c r="B348" i="3"/>
  <c r="EH188" i="1" l="1"/>
  <c r="C165" i="3" l="1"/>
  <c r="D165" i="3"/>
  <c r="B165" i="3"/>
  <c r="C150" i="3" l="1"/>
  <c r="D150" i="3"/>
  <c r="B150" i="3"/>
  <c r="D14" i="3" l="1"/>
  <c r="EH241" i="1"/>
  <c r="EH316" i="1"/>
  <c r="EH301" i="1"/>
  <c r="EH286" i="1"/>
  <c r="EH168" i="1"/>
  <c r="EH150" i="1"/>
  <c r="EH117" i="1"/>
  <c r="EH99" i="1"/>
  <c r="EH60" i="1"/>
  <c r="EH14" i="1"/>
  <c r="D393" i="3" l="1"/>
  <c r="D378" i="3"/>
  <c r="D318" i="3"/>
  <c r="D303" i="3"/>
  <c r="D288" i="3"/>
  <c r="D225" i="3"/>
  <c r="D210" i="3"/>
  <c r="D195" i="3"/>
  <c r="D180" i="3"/>
  <c r="D135" i="3"/>
  <c r="D120" i="3"/>
  <c r="D59" i="3"/>
  <c r="D44" i="3"/>
  <c r="D29" i="3"/>
  <c r="B305" i="1" l="1"/>
  <c r="B306" i="1"/>
  <c r="B307" i="1"/>
  <c r="B308" i="1"/>
  <c r="B309" i="1"/>
  <c r="B310" i="1"/>
  <c r="B311" i="1"/>
  <c r="B312" i="1"/>
  <c r="B313" i="1"/>
  <c r="B314" i="1"/>
  <c r="B315" i="1"/>
  <c r="B290" i="1"/>
  <c r="B291" i="1"/>
  <c r="B292" i="1"/>
  <c r="B293" i="1"/>
  <c r="B294" i="1"/>
  <c r="B295" i="1"/>
  <c r="B296" i="1"/>
  <c r="B297" i="1"/>
  <c r="B298" i="1"/>
  <c r="B299" i="1"/>
  <c r="B300" i="1"/>
  <c r="EG188" i="1" l="1"/>
  <c r="EG286" i="1" l="1"/>
  <c r="EG241" i="1"/>
  <c r="EG316" i="1" l="1"/>
  <c r="EG301" i="1"/>
  <c r="EG223" i="1" l="1"/>
  <c r="EG168" i="1" l="1"/>
  <c r="EG150" i="1"/>
  <c r="EG117" i="1"/>
  <c r="EG99" i="1"/>
  <c r="EG60" i="1"/>
  <c r="EG14" i="1"/>
  <c r="C393" i="3" l="1"/>
  <c r="B393" i="3"/>
  <c r="C378" i="3"/>
  <c r="B378" i="3"/>
  <c r="C318" i="3"/>
  <c r="C303" i="3"/>
  <c r="C288" i="3"/>
  <c r="C272" i="3"/>
  <c r="C242" i="3"/>
  <c r="C225" i="3"/>
  <c r="C210" i="3"/>
  <c r="C195" i="3"/>
  <c r="C180" i="3"/>
  <c r="C135" i="3"/>
  <c r="C120" i="3"/>
  <c r="C59" i="3"/>
  <c r="C44" i="3"/>
  <c r="C29" i="3"/>
  <c r="C14" i="3"/>
  <c r="B304" i="1" l="1"/>
  <c r="B289" i="1"/>
  <c r="B275" i="1" l="1"/>
  <c r="B276" i="1"/>
  <c r="B277" i="1"/>
  <c r="B278" i="1"/>
  <c r="B279" i="1"/>
  <c r="B280" i="1"/>
  <c r="B281" i="1"/>
  <c r="B282" i="1"/>
  <c r="B283" i="1"/>
  <c r="B284" i="1"/>
  <c r="B285" i="1"/>
  <c r="B274" i="1"/>
  <c r="B230" i="1"/>
  <c r="B231" i="1"/>
  <c r="B232" i="1"/>
  <c r="B233" i="1"/>
  <c r="B234" i="1"/>
  <c r="B235" i="1"/>
  <c r="B236" i="1"/>
  <c r="B237" i="1"/>
  <c r="B238" i="1"/>
  <c r="B239" i="1"/>
  <c r="B240" i="1"/>
  <c r="B229" i="1"/>
  <c r="B246" i="1" l="1"/>
  <c r="B245" i="1"/>
  <c r="B243" i="1"/>
  <c r="B248" i="1"/>
  <c r="B244" i="1"/>
  <c r="B247" i="1"/>
  <c r="B216" i="1"/>
  <c r="B217" i="1"/>
  <c r="B218" i="1"/>
  <c r="B219" i="1"/>
  <c r="B220" i="1"/>
  <c r="B215" i="1"/>
  <c r="B212" i="1"/>
  <c r="B209" i="1"/>
  <c r="B201" i="1"/>
  <c r="B205" i="1"/>
  <c r="B206" i="1"/>
  <c r="B207" i="1"/>
  <c r="B208" i="1"/>
  <c r="B204" i="1"/>
  <c r="B195" i="1"/>
  <c r="B196" i="1"/>
  <c r="B197" i="1"/>
  <c r="B194" i="1"/>
  <c r="DC188" i="1"/>
  <c r="DD188" i="1"/>
  <c r="DE188" i="1"/>
  <c r="DF188" i="1"/>
  <c r="DG188" i="1"/>
  <c r="DH188" i="1"/>
  <c r="DI188" i="1"/>
  <c r="DJ188" i="1"/>
  <c r="DK188" i="1"/>
  <c r="DL188" i="1"/>
  <c r="DM188" i="1"/>
  <c r="DN188" i="1"/>
  <c r="DO188" i="1"/>
  <c r="DP188" i="1"/>
  <c r="DQ188" i="1"/>
  <c r="DR188" i="1"/>
  <c r="DS188" i="1"/>
  <c r="DT188" i="1"/>
  <c r="DU188" i="1"/>
  <c r="DV188" i="1"/>
  <c r="DW188" i="1"/>
  <c r="DX188" i="1"/>
  <c r="DY188" i="1"/>
  <c r="DZ188" i="1"/>
  <c r="EA188" i="1"/>
  <c r="EB188" i="1"/>
  <c r="EC188" i="1"/>
  <c r="EF188" i="1"/>
  <c r="DB188" i="1"/>
  <c r="DA188" i="1"/>
  <c r="CZ188" i="1"/>
  <c r="CX188" i="1"/>
  <c r="B225" i="1" l="1"/>
  <c r="B226" i="1"/>
  <c r="B188" i="1"/>
  <c r="B185" i="1"/>
  <c r="B175" i="1"/>
  <c r="B176" i="1"/>
  <c r="B177" i="1"/>
  <c r="B178" i="1"/>
  <c r="B179" i="1"/>
  <c r="B180" i="1"/>
  <c r="B181" i="1"/>
  <c r="B182" i="1"/>
  <c r="B183" i="1"/>
  <c r="B184" i="1"/>
  <c r="B174" i="1"/>
  <c r="B157" i="1"/>
  <c r="B158" i="1"/>
  <c r="B159" i="1"/>
  <c r="B160" i="1"/>
  <c r="B161" i="1"/>
  <c r="B162" i="1"/>
  <c r="B163" i="1"/>
  <c r="B164" i="1"/>
  <c r="B165" i="1"/>
  <c r="B166" i="1"/>
  <c r="B167" i="1"/>
  <c r="B156" i="1"/>
  <c r="B139" i="1"/>
  <c r="B140" i="1"/>
  <c r="B141" i="1"/>
  <c r="B142" i="1"/>
  <c r="B143" i="1"/>
  <c r="B144" i="1"/>
  <c r="B145" i="1"/>
  <c r="B146" i="1"/>
  <c r="B147" i="1"/>
  <c r="B148" i="1"/>
  <c r="B149" i="1"/>
  <c r="B138" i="1"/>
  <c r="B106" i="1"/>
  <c r="B107" i="1"/>
  <c r="B108" i="1"/>
  <c r="B109" i="1"/>
  <c r="B110" i="1"/>
  <c r="B111" i="1"/>
  <c r="B112" i="1"/>
  <c r="B113" i="1"/>
  <c r="B114" i="1"/>
  <c r="B115" i="1"/>
  <c r="B116" i="1"/>
  <c r="B105" i="1"/>
  <c r="B87" i="1"/>
  <c r="B88" i="1"/>
  <c r="B89" i="1"/>
  <c r="B90" i="1"/>
  <c r="B91" i="1"/>
  <c r="B92" i="1"/>
  <c r="B93" i="1"/>
  <c r="B94" i="1"/>
  <c r="B95" i="1"/>
  <c r="B96" i="1"/>
  <c r="B97" i="1"/>
  <c r="B98" i="1"/>
  <c r="B190" i="1" l="1"/>
  <c r="B191" i="1"/>
  <c r="B120" i="1"/>
  <c r="B170" i="1"/>
  <c r="B119" i="1"/>
  <c r="B171" i="1"/>
  <c r="B101" i="1"/>
  <c r="B102" i="1"/>
  <c r="B152" i="1"/>
  <c r="B153" i="1"/>
  <c r="EF301" i="1"/>
  <c r="EF316" i="1"/>
  <c r="AO241" i="1" l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J241" i="1"/>
  <c r="CK241" i="1"/>
  <c r="CL241" i="1"/>
  <c r="CM241" i="1"/>
  <c r="CN241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41" i="1"/>
  <c r="DB241" i="1"/>
  <c r="DC241" i="1"/>
  <c r="DD241" i="1"/>
  <c r="DE241" i="1"/>
  <c r="DF241" i="1"/>
  <c r="DG241" i="1"/>
  <c r="DH241" i="1"/>
  <c r="DI241" i="1"/>
  <c r="DJ241" i="1"/>
  <c r="DK241" i="1"/>
  <c r="DL241" i="1"/>
  <c r="DM241" i="1"/>
  <c r="DN241" i="1"/>
  <c r="DO241" i="1"/>
  <c r="DP241" i="1"/>
  <c r="DQ241" i="1"/>
  <c r="DR241" i="1"/>
  <c r="DS241" i="1"/>
  <c r="DT241" i="1"/>
  <c r="DU241" i="1"/>
  <c r="DV241" i="1"/>
  <c r="DW241" i="1"/>
  <c r="DX241" i="1"/>
  <c r="DY241" i="1"/>
  <c r="DZ241" i="1"/>
  <c r="EA241" i="1"/>
  <c r="EB241" i="1"/>
  <c r="EC241" i="1"/>
  <c r="ED241" i="1"/>
  <c r="EE241" i="1"/>
  <c r="EF241" i="1"/>
  <c r="B241" i="1" l="1"/>
  <c r="AO301" i="1"/>
  <c r="AP301" i="1"/>
  <c r="AQ301" i="1"/>
  <c r="AR301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BF301" i="1"/>
  <c r="BG301" i="1"/>
  <c r="BH301" i="1"/>
  <c r="BI301" i="1"/>
  <c r="BJ301" i="1"/>
  <c r="BK301" i="1"/>
  <c r="BL301" i="1"/>
  <c r="BM301" i="1"/>
  <c r="BN301" i="1"/>
  <c r="BO301" i="1"/>
  <c r="BP301" i="1"/>
  <c r="BQ301" i="1"/>
  <c r="BR301" i="1"/>
  <c r="BS301" i="1"/>
  <c r="BT301" i="1"/>
  <c r="BU301" i="1"/>
  <c r="BV301" i="1"/>
  <c r="BW301" i="1"/>
  <c r="BX301" i="1"/>
  <c r="BY301" i="1"/>
  <c r="BZ301" i="1"/>
  <c r="CA301" i="1"/>
  <c r="CB301" i="1"/>
  <c r="CC301" i="1"/>
  <c r="CD301" i="1"/>
  <c r="CE301" i="1"/>
  <c r="CF301" i="1"/>
  <c r="CG301" i="1"/>
  <c r="CH301" i="1"/>
  <c r="CI301" i="1"/>
  <c r="CJ301" i="1"/>
  <c r="CK301" i="1"/>
  <c r="CL301" i="1"/>
  <c r="CM301" i="1"/>
  <c r="CN301" i="1"/>
  <c r="CO301" i="1"/>
  <c r="CP301" i="1"/>
  <c r="CQ301" i="1"/>
  <c r="CR301" i="1"/>
  <c r="CS301" i="1"/>
  <c r="CT301" i="1"/>
  <c r="CU301" i="1"/>
  <c r="CV301" i="1"/>
  <c r="CW301" i="1"/>
  <c r="CX301" i="1"/>
  <c r="CY301" i="1"/>
  <c r="CZ301" i="1"/>
  <c r="DA301" i="1"/>
  <c r="DB301" i="1"/>
  <c r="DC301" i="1"/>
  <c r="DD301" i="1"/>
  <c r="DE301" i="1"/>
  <c r="DF301" i="1"/>
  <c r="DG301" i="1"/>
  <c r="DH301" i="1"/>
  <c r="DJ301" i="1"/>
  <c r="DK301" i="1"/>
  <c r="DL301" i="1"/>
  <c r="DM301" i="1"/>
  <c r="DN301" i="1"/>
  <c r="DO301" i="1"/>
  <c r="DP301" i="1"/>
  <c r="DQ301" i="1"/>
  <c r="DR301" i="1"/>
  <c r="DS301" i="1"/>
  <c r="DT301" i="1"/>
  <c r="DU301" i="1"/>
  <c r="DV301" i="1"/>
  <c r="DW301" i="1"/>
  <c r="DX301" i="1"/>
  <c r="DY301" i="1"/>
  <c r="DZ301" i="1"/>
  <c r="EA301" i="1"/>
  <c r="EB301" i="1"/>
  <c r="EC301" i="1"/>
  <c r="ED301" i="1"/>
  <c r="EE301" i="1"/>
  <c r="AN301" i="1"/>
  <c r="C301" i="1" s="1"/>
  <c r="B301" i="1" l="1"/>
  <c r="AO316" i="1"/>
  <c r="AP316" i="1"/>
  <c r="AQ316" i="1"/>
  <c r="AR316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BF316" i="1"/>
  <c r="BG316" i="1"/>
  <c r="BH316" i="1"/>
  <c r="BI316" i="1"/>
  <c r="BJ316" i="1"/>
  <c r="BK316" i="1"/>
  <c r="BL316" i="1"/>
  <c r="BM316" i="1"/>
  <c r="BN316" i="1"/>
  <c r="BO316" i="1"/>
  <c r="BP316" i="1"/>
  <c r="BQ316" i="1"/>
  <c r="BR316" i="1"/>
  <c r="BS316" i="1"/>
  <c r="BT316" i="1"/>
  <c r="BU316" i="1"/>
  <c r="BV316" i="1"/>
  <c r="BW316" i="1"/>
  <c r="BX316" i="1"/>
  <c r="BY316" i="1"/>
  <c r="BZ316" i="1"/>
  <c r="CA316" i="1"/>
  <c r="CB316" i="1"/>
  <c r="CC316" i="1"/>
  <c r="CD316" i="1"/>
  <c r="CE316" i="1"/>
  <c r="CF316" i="1"/>
  <c r="CG316" i="1"/>
  <c r="CH316" i="1"/>
  <c r="CI316" i="1"/>
  <c r="CJ316" i="1"/>
  <c r="CK316" i="1"/>
  <c r="CL316" i="1"/>
  <c r="CM316" i="1"/>
  <c r="CN316" i="1"/>
  <c r="CO316" i="1"/>
  <c r="CP316" i="1"/>
  <c r="CQ316" i="1"/>
  <c r="CR316" i="1"/>
  <c r="CS316" i="1"/>
  <c r="CT316" i="1"/>
  <c r="CU316" i="1"/>
  <c r="CV316" i="1"/>
  <c r="CW316" i="1"/>
  <c r="CX316" i="1"/>
  <c r="CY316" i="1"/>
  <c r="CZ316" i="1"/>
  <c r="DA316" i="1"/>
  <c r="DB316" i="1"/>
  <c r="DC316" i="1"/>
  <c r="DD316" i="1"/>
  <c r="DE316" i="1"/>
  <c r="DF316" i="1"/>
  <c r="DG316" i="1"/>
  <c r="DH316" i="1"/>
  <c r="DI316" i="1"/>
  <c r="DJ316" i="1"/>
  <c r="DK316" i="1"/>
  <c r="DL316" i="1"/>
  <c r="DM316" i="1"/>
  <c r="DN316" i="1"/>
  <c r="DO316" i="1"/>
  <c r="DP316" i="1"/>
  <c r="DQ316" i="1"/>
  <c r="DR316" i="1"/>
  <c r="DS316" i="1"/>
  <c r="DT316" i="1"/>
  <c r="DU316" i="1"/>
  <c r="DV316" i="1"/>
  <c r="DW316" i="1"/>
  <c r="DX316" i="1"/>
  <c r="DY316" i="1"/>
  <c r="DZ316" i="1"/>
  <c r="EA316" i="1"/>
  <c r="EB316" i="1"/>
  <c r="EC316" i="1"/>
  <c r="ED316" i="1"/>
  <c r="EE316" i="1"/>
  <c r="AN316" i="1"/>
  <c r="C316" i="1" l="1"/>
  <c r="B316" i="1"/>
  <c r="B120" i="3"/>
  <c r="B318" i="3" l="1"/>
  <c r="B44" i="3" l="1"/>
  <c r="B29" i="3"/>
  <c r="B59" i="3"/>
  <c r="B135" i="3"/>
  <c r="AP188" i="1" l="1"/>
  <c r="AO188" i="1"/>
  <c r="AN241" i="1" l="1"/>
  <c r="C241" i="1" s="1"/>
  <c r="AO223" i="1" l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AN223" i="1"/>
  <c r="BP188" i="1" l="1"/>
  <c r="AR188" i="1" l="1"/>
  <c r="AQ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AO60" i="1" l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AN60" i="1"/>
  <c r="EF286" i="1" l="1"/>
  <c r="EF223" i="1"/>
  <c r="EF60" i="1"/>
  <c r="EF14" i="1"/>
  <c r="AO168" i="1" l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AN168" i="1"/>
  <c r="AO150" i="1" l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AN150" i="1"/>
  <c r="AO117" i="1" l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AN117" i="1"/>
  <c r="AO99" i="1" l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AN99" i="1"/>
  <c r="BF60" i="1" l="1"/>
  <c r="BG60" i="1"/>
  <c r="BH60" i="1"/>
  <c r="BI60" i="1"/>
  <c r="BJ60" i="1"/>
  <c r="BK60" i="1"/>
  <c r="BL60" i="1"/>
  <c r="BM60" i="1"/>
  <c r="BN60" i="1"/>
  <c r="BO60" i="1"/>
  <c r="BE60" i="1"/>
  <c r="C60" i="1" s="1"/>
  <c r="AO14" i="1" l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AN14" i="1"/>
  <c r="C14" i="1" s="1"/>
  <c r="B303" i="3" l="1"/>
  <c r="B288" i="3"/>
  <c r="B272" i="3"/>
  <c r="B225" i="3" l="1"/>
  <c r="B210" i="3"/>
  <c r="B195" i="3"/>
  <c r="B180" i="3"/>
  <c r="B14" i="3"/>
  <c r="AO286" i="1" l="1"/>
  <c r="AP286" i="1"/>
  <c r="AQ286" i="1"/>
  <c r="AR286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AN286" i="1"/>
  <c r="CL286" i="1" l="1"/>
  <c r="BQ286" i="1" l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CF286" i="1"/>
  <c r="CG286" i="1"/>
  <c r="CH286" i="1"/>
  <c r="CI286" i="1"/>
  <c r="CJ286" i="1"/>
  <c r="CK286" i="1"/>
  <c r="CM286" i="1"/>
  <c r="CN286" i="1"/>
  <c r="CO286" i="1"/>
  <c r="CP286" i="1"/>
  <c r="CQ286" i="1"/>
  <c r="CR286" i="1"/>
  <c r="CS286" i="1"/>
  <c r="BP286" i="1"/>
  <c r="CU286" i="1" l="1"/>
  <c r="CZ286" i="1"/>
  <c r="DH286" i="1"/>
  <c r="DT286" i="1"/>
  <c r="DW286" i="1"/>
  <c r="DZ286" i="1"/>
  <c r="EC286" i="1"/>
  <c r="C286" i="1" s="1"/>
  <c r="B286" i="1" l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BP223" i="1"/>
  <c r="CK188" i="1" l="1"/>
  <c r="CJ188" i="1"/>
  <c r="CI188" i="1" l="1"/>
  <c r="CH188" i="1"/>
  <c r="CG188" i="1"/>
  <c r="CF188" i="1"/>
  <c r="CE188" i="1"/>
  <c r="CD188" i="1"/>
  <c r="CC188" i="1"/>
  <c r="CA188" i="1" l="1"/>
  <c r="BZ188" i="1"/>
  <c r="BY188" i="1"/>
  <c r="BX188" i="1"/>
  <c r="BW188" i="1"/>
  <c r="BV188" i="1"/>
  <c r="BU188" i="1"/>
  <c r="BT188" i="1" l="1"/>
  <c r="BS188" i="1"/>
  <c r="BR188" i="1"/>
  <c r="BQ188" i="1" l="1"/>
  <c r="BQ168" i="1" l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DB168" i="1"/>
  <c r="DC168" i="1"/>
  <c r="DD168" i="1"/>
  <c r="DE168" i="1"/>
  <c r="DF168" i="1"/>
  <c r="DG168" i="1"/>
  <c r="DH168" i="1"/>
  <c r="DI168" i="1"/>
  <c r="DJ168" i="1"/>
  <c r="DK168" i="1"/>
  <c r="DL168" i="1"/>
  <c r="DM168" i="1"/>
  <c r="DN168" i="1"/>
  <c r="DO168" i="1"/>
  <c r="DP168" i="1"/>
  <c r="DQ168" i="1"/>
  <c r="DR168" i="1"/>
  <c r="DS168" i="1"/>
  <c r="DT168" i="1"/>
  <c r="DU168" i="1"/>
  <c r="DV168" i="1"/>
  <c r="DW168" i="1"/>
  <c r="DX168" i="1"/>
  <c r="DY168" i="1"/>
  <c r="DZ168" i="1"/>
  <c r="EA168" i="1"/>
  <c r="EB168" i="1"/>
  <c r="EC168" i="1"/>
  <c r="ED168" i="1"/>
  <c r="EE168" i="1"/>
  <c r="EF168" i="1"/>
  <c r="BP168" i="1"/>
  <c r="C168" i="1" l="1"/>
  <c r="B168" i="1"/>
  <c r="EF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DV150" i="1"/>
  <c r="DW150" i="1"/>
  <c r="DX150" i="1"/>
  <c r="DY150" i="1"/>
  <c r="DZ150" i="1"/>
  <c r="EA150" i="1"/>
  <c r="EB150" i="1"/>
  <c r="EC150" i="1"/>
  <c r="ED150" i="1"/>
  <c r="EE150" i="1"/>
  <c r="BP150" i="1"/>
  <c r="C150" i="1" s="1"/>
  <c r="B150" i="1" l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DN117" i="1"/>
  <c r="DO117" i="1"/>
  <c r="DP117" i="1"/>
  <c r="DQ117" i="1"/>
  <c r="DR117" i="1"/>
  <c r="DS117" i="1"/>
  <c r="DT117" i="1"/>
  <c r="DU117" i="1"/>
  <c r="DV117" i="1"/>
  <c r="DW117" i="1"/>
  <c r="DX117" i="1"/>
  <c r="DY117" i="1"/>
  <c r="DZ117" i="1"/>
  <c r="EA117" i="1"/>
  <c r="EB117" i="1"/>
  <c r="EC117" i="1"/>
  <c r="ED117" i="1"/>
  <c r="EE117" i="1"/>
  <c r="EF117" i="1"/>
  <c r="BP117" i="1"/>
  <c r="C117" i="1" s="1"/>
  <c r="B117" i="1" l="1"/>
  <c r="B99" i="1"/>
  <c r="BP99" i="1"/>
  <c r="C99" i="1" s="1"/>
  <c r="CM223" i="1" l="1"/>
  <c r="DV223" i="1"/>
  <c r="DZ223" i="1"/>
  <c r="EE223" i="1"/>
  <c r="CN223" i="1" l="1"/>
  <c r="CO223" i="1"/>
  <c r="CP223" i="1"/>
  <c r="CQ223" i="1"/>
  <c r="CL223" i="1"/>
  <c r="CS188" i="1" l="1"/>
  <c r="CT223" i="1" l="1"/>
  <c r="CU223" i="1"/>
  <c r="CV223" i="1"/>
  <c r="CW223" i="1"/>
  <c r="CX223" i="1"/>
  <c r="CY223" i="1"/>
  <c r="CZ223" i="1"/>
  <c r="DA223" i="1"/>
  <c r="DB223" i="1"/>
  <c r="DC223" i="1"/>
  <c r="DD223" i="1"/>
  <c r="DE223" i="1"/>
  <c r="DF223" i="1"/>
  <c r="DG223" i="1"/>
  <c r="DH223" i="1"/>
  <c r="DI223" i="1"/>
  <c r="DJ223" i="1"/>
  <c r="DK223" i="1"/>
  <c r="DL223" i="1"/>
  <c r="DM223" i="1"/>
  <c r="DN223" i="1"/>
  <c r="DO223" i="1"/>
  <c r="DP223" i="1"/>
  <c r="DQ223" i="1"/>
  <c r="DR223" i="1"/>
  <c r="DS223" i="1"/>
  <c r="DT223" i="1"/>
  <c r="DU223" i="1"/>
  <c r="DW223" i="1"/>
  <c r="DX223" i="1"/>
  <c r="DY223" i="1"/>
  <c r="EA223" i="1"/>
  <c r="EB223" i="1"/>
  <c r="EC223" i="1"/>
  <c r="ED223" i="1"/>
  <c r="CT188" i="1"/>
  <c r="CU188" i="1"/>
  <c r="CV188" i="1"/>
  <c r="CW188" i="1"/>
  <c r="ED185" i="1"/>
  <c r="C185" i="1" s="1"/>
  <c r="CS223" i="1"/>
  <c r="CR223" i="1"/>
  <c r="C190" i="1" l="1"/>
  <c r="ED190" i="1"/>
  <c r="C223" i="1"/>
  <c r="EE188" i="1"/>
  <c r="C188" i="1" s="1"/>
  <c r="B223" i="1"/>
</calcChain>
</file>

<file path=xl/sharedStrings.xml><?xml version="1.0" encoding="utf-8"?>
<sst xmlns="http://schemas.openxmlformats.org/spreadsheetml/2006/main" count="6959" uniqueCount="1722">
  <si>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</si>
  <si>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</si>
  <si>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</si>
  <si>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</si>
  <si>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</si>
  <si>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</si>
  <si>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</si>
  <si>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</si>
  <si>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</si>
  <si>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</si>
  <si>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</si>
  <si>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</si>
  <si>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Jahresmittel </t>
  </si>
  <si>
    <t>Jahressumme</t>
  </si>
  <si>
    <t>Abweichung</t>
  </si>
  <si>
    <t>Frosttage</t>
  </si>
  <si>
    <t>Eistage</t>
  </si>
  <si>
    <t>Sommertage</t>
  </si>
  <si>
    <t>Kältesumme</t>
  </si>
  <si>
    <t>Wintersumme</t>
  </si>
  <si>
    <t>Grünlandzahl</t>
  </si>
  <si>
    <t>erreicht am:</t>
  </si>
  <si>
    <t>14. 03.</t>
  </si>
  <si>
    <t>11. 04.</t>
  </si>
  <si>
    <t>17. 03</t>
  </si>
  <si>
    <t>31. 03.</t>
  </si>
  <si>
    <t>12. 04.</t>
  </si>
  <si>
    <t>26. 03.</t>
  </si>
  <si>
    <t>30. 03.</t>
  </si>
  <si>
    <t>24. 03.</t>
  </si>
  <si>
    <t>13. 04.</t>
  </si>
  <si>
    <t>05. 04.</t>
  </si>
  <si>
    <t>07. 04.</t>
  </si>
  <si>
    <t>15. 04.</t>
  </si>
  <si>
    <t>01. 04.</t>
  </si>
  <si>
    <t>12. 03.</t>
  </si>
  <si>
    <t>06. 03.</t>
  </si>
  <si>
    <t>19. 03.</t>
  </si>
  <si>
    <t>20. 03.</t>
  </si>
  <si>
    <t>21. 04.</t>
  </si>
  <si>
    <t>17. 03.</t>
  </si>
  <si>
    <t>25. 03.</t>
  </si>
  <si>
    <t>10. 03.</t>
  </si>
  <si>
    <t>27. 03.</t>
  </si>
  <si>
    <t>02. 04.</t>
  </si>
  <si>
    <t>16. 04.</t>
  </si>
  <si>
    <t>07. 03.</t>
  </si>
  <si>
    <t>03. 04.</t>
  </si>
  <si>
    <t xml:space="preserve">- 0,2 </t>
  </si>
  <si>
    <t>Luftdruck</t>
  </si>
  <si>
    <t>Durchschnitt</t>
  </si>
  <si>
    <t>Tmin.</t>
  </si>
  <si>
    <t>rel. Luft-feuchtigkeit</t>
  </si>
  <si>
    <t>17</t>
  </si>
  <si>
    <t>12</t>
  </si>
  <si>
    <t>Erntezahl</t>
  </si>
  <si>
    <t>07. 07.</t>
  </si>
  <si>
    <t>Hitzesumme</t>
  </si>
  <si>
    <t>Sommer-summe:</t>
  </si>
  <si>
    <t>Sommer-summe</t>
  </si>
  <si>
    <t>Vermerk:</t>
  </si>
  <si>
    <t>Erntezahl:</t>
  </si>
  <si>
    <t>02. 08.</t>
  </si>
  <si>
    <t>13. 07.</t>
  </si>
  <si>
    <t>01. 07.</t>
  </si>
  <si>
    <t>10. 07.</t>
  </si>
  <si>
    <t>17. 07.</t>
  </si>
  <si>
    <t>09. 08.</t>
  </si>
  <si>
    <t>30. 06.</t>
  </si>
  <si>
    <t>20. 07.</t>
  </si>
  <si>
    <t>31. 07.</t>
  </si>
  <si>
    <t>20. 06.</t>
  </si>
  <si>
    <t>26. 07.</t>
  </si>
  <si>
    <t>30. 07.</t>
  </si>
  <si>
    <t>27. 08.</t>
  </si>
  <si>
    <t>15. 08.</t>
  </si>
  <si>
    <t>18. 07.</t>
  </si>
  <si>
    <t>08. 09.</t>
  </si>
  <si>
    <t>16. 07.</t>
  </si>
  <si>
    <t>12. 07.</t>
  </si>
  <si>
    <t>03. 09.</t>
  </si>
  <si>
    <t>28. 07.</t>
  </si>
  <si>
    <t>03. 08.</t>
  </si>
  <si>
    <t>29. 07.</t>
  </si>
  <si>
    <t>02. 07.</t>
  </si>
  <si>
    <t>05. 07.</t>
  </si>
  <si>
    <t>14. 07.</t>
  </si>
  <si>
    <t>14. 08.</t>
  </si>
  <si>
    <t>21. 07.</t>
  </si>
  <si>
    <t>21. 03.</t>
  </si>
  <si>
    <t>-3,5</t>
  </si>
  <si>
    <t>Bei erreichen von 200 ist das Getreide Reif für die Ernte. Addiert werden alle Tagesmittel über 15 °C.</t>
  </si>
  <si>
    <t>Hitzesumme: Addiert werden alle Tagesmittel über 20 °C.</t>
  </si>
  <si>
    <t>Hitzesumme: Addiert werden alle Tagesmittel über 20 °C. Von 0 - 40 zu kühler Sommer; 40 - 90 normaler Sommer; &gt; 90 zu heißer Sommer</t>
  </si>
  <si>
    <t xml:space="preserve">02. 08. </t>
  </si>
  <si>
    <t>01. 09.</t>
  </si>
  <si>
    <t>09. 07.</t>
  </si>
  <si>
    <t>1972</t>
  </si>
  <si>
    <t>1971</t>
  </si>
  <si>
    <t>1970</t>
  </si>
  <si>
    <t>1969</t>
  </si>
  <si>
    <t>1968</t>
  </si>
  <si>
    <t>1967</t>
  </si>
  <si>
    <t>0</t>
  </si>
  <si>
    <t>91,6</t>
  </si>
  <si>
    <t>23,3</t>
  </si>
  <si>
    <t>23. 04.</t>
  </si>
  <si>
    <t>24. 04.</t>
  </si>
  <si>
    <t>0,0</t>
  </si>
  <si>
    <t>27,4</t>
  </si>
  <si>
    <t>68,4</t>
  </si>
  <si>
    <t>154,1</t>
  </si>
  <si>
    <t>25. 07.</t>
  </si>
  <si>
    <t>10,9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</si>
  <si>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</si>
  <si>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</si>
  <si>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</si>
  <si>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</si>
  <si>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</si>
  <si>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</si>
  <si>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</si>
  <si>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</si>
  <si>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</si>
  <si>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</si>
  <si>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</si>
  <si>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</si>
  <si>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</si>
  <si>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</si>
  <si>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</si>
  <si>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</si>
  <si>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</si>
  <si>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</si>
  <si>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</si>
  <si>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</si>
  <si>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</si>
  <si>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</si>
  <si>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4</t>
  </si>
  <si>
    <t>08. 04.</t>
  </si>
  <si>
    <t>16. 03.</t>
  </si>
  <si>
    <t>22. 04.</t>
  </si>
  <si>
    <t>14. 04.</t>
  </si>
  <si>
    <t>25. 04.</t>
  </si>
  <si>
    <t>25.03.</t>
  </si>
  <si>
    <t>EUROPEAN CLIMATE ASSESSMENT &amp; DATASET (ECA&amp;D)</t>
  </si>
  <si>
    <t>Wetterstation Köttewitz</t>
  </si>
  <si>
    <t>18. 04.</t>
  </si>
  <si>
    <t>04. 04.</t>
  </si>
  <si>
    <t>27. 07.</t>
  </si>
  <si>
    <t>03. 07.</t>
  </si>
  <si>
    <t>11. 08.</t>
  </si>
  <si>
    <t>06. 09.</t>
  </si>
  <si>
    <t>06. 08.</t>
  </si>
  <si>
    <t>23. 08.</t>
  </si>
  <si>
    <t>28. 08.</t>
  </si>
  <si>
    <t>15. 07.</t>
  </si>
  <si>
    <t>02. 09.</t>
  </si>
  <si>
    <t>23. 07.</t>
  </si>
  <si>
    <t>04. 08.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</si>
  <si>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</si>
  <si>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</si>
  <si>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</si>
  <si>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</si>
  <si>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</si>
  <si>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</si>
  <si>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</si>
  <si>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</si>
  <si>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</si>
  <si>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</si>
  <si>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</si>
  <si>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</si>
  <si>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</si>
  <si>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</si>
  <si>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</si>
  <si>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</si>
  <si>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</si>
  <si>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</si>
  <si>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</si>
  <si>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</si>
  <si>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</si>
  <si>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</si>
  <si>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</si>
  <si>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</si>
  <si>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1917</t>
  </si>
  <si>
    <t>1918</t>
  </si>
  <si>
    <t>1919</t>
  </si>
  <si>
    <t>1920</t>
  </si>
  <si>
    <t>18. 03.</t>
  </si>
  <si>
    <t>02. 05.</t>
  </si>
  <si>
    <t>28. 03.</t>
  </si>
  <si>
    <t>19. 04.</t>
  </si>
  <si>
    <t>22. 03.</t>
  </si>
  <si>
    <t>27. 04.</t>
  </si>
  <si>
    <t>29. 03.</t>
  </si>
  <si>
    <t>12. 09.</t>
  </si>
  <si>
    <t>26. 08.</t>
  </si>
  <si>
    <t>13. 08.</t>
  </si>
  <si>
    <t>22. 08.</t>
  </si>
  <si>
    <t>12. 08.</t>
  </si>
  <si>
    <t>07. 08.</t>
  </si>
  <si>
    <t>04.08.</t>
  </si>
  <si>
    <t>21. 08.</t>
  </si>
  <si>
    <t>19. 07.</t>
  </si>
  <si>
    <t>10. 08.</t>
  </si>
  <si>
    <t>Tmax.</t>
  </si>
  <si>
    <t>Tropentage</t>
  </si>
  <si>
    <t>Wetterdaten:</t>
  </si>
  <si>
    <r>
      <t xml:space="preserve">Dr. Johannes Goldschmidt: </t>
    </r>
    <r>
      <rPr>
        <i/>
        <sz val="11"/>
        <color theme="1"/>
        <rFont val="Calibri"/>
        <family val="2"/>
        <scheme val="minor"/>
      </rPr>
      <t xml:space="preserve">Die 25 - jährige Beobachtungsreihe von Wahnsdorf 1917 - 1941. </t>
    </r>
    <r>
      <rPr>
        <sz val="11"/>
        <color theme="1"/>
        <rFont val="Calibri"/>
        <family val="2"/>
        <scheme val="minor"/>
      </rPr>
      <t>Akademie - Verlag Berlin, 1953</t>
    </r>
  </si>
  <si>
    <t>letzter Frost</t>
  </si>
  <si>
    <t>letzter Schneefall</t>
  </si>
  <si>
    <t>erster Frost</t>
  </si>
  <si>
    <t>28. April</t>
  </si>
  <si>
    <t>30. Oktober</t>
  </si>
  <si>
    <t>26. November</t>
  </si>
  <si>
    <t>20. April</t>
  </si>
  <si>
    <t>21. April</t>
  </si>
  <si>
    <t>29. Oktober</t>
  </si>
  <si>
    <t>18. November</t>
  </si>
  <si>
    <t>29. April</t>
  </si>
  <si>
    <t>12. Oktober</t>
  </si>
  <si>
    <t>11. Oktober</t>
  </si>
  <si>
    <t>12. März</t>
  </si>
  <si>
    <t>18. Oktober</t>
  </si>
  <si>
    <t>21. November</t>
  </si>
  <si>
    <t>18. April</t>
  </si>
  <si>
    <t>22. April</t>
  </si>
  <si>
    <t>23. April</t>
  </si>
  <si>
    <t>20. Oktober</t>
  </si>
  <si>
    <t>22. Oktober</t>
  </si>
  <si>
    <t>24. April</t>
  </si>
  <si>
    <t>24. Oktober</t>
  </si>
  <si>
    <t>16. November</t>
  </si>
  <si>
    <t>30. März</t>
  </si>
  <si>
    <t>17. April</t>
  </si>
  <si>
    <t>16. Oktober</t>
  </si>
  <si>
    <t>19. März</t>
  </si>
  <si>
    <t>25. Oktober</t>
  </si>
  <si>
    <t>16. April</t>
  </si>
  <si>
    <t>15. März</t>
  </si>
  <si>
    <t>12. November</t>
  </si>
  <si>
    <t>13. November</t>
  </si>
  <si>
    <t>10. Mai</t>
  </si>
  <si>
    <t>13. Oktober</t>
  </si>
  <si>
    <t>30. November</t>
  </si>
  <si>
    <t>26. April</t>
  </si>
  <si>
    <t>17. November</t>
  </si>
  <si>
    <t>15. April</t>
  </si>
  <si>
    <t>26. Oktober</t>
  </si>
  <si>
    <t>21. Oktober</t>
  </si>
  <si>
    <t>13. April</t>
  </si>
  <si>
    <t>14. November</t>
  </si>
  <si>
    <t>23. Oktober</t>
  </si>
  <si>
    <t>20. November</t>
  </si>
  <si>
    <t>13. Mai</t>
  </si>
  <si>
    <t>29. März</t>
  </si>
  <si>
    <t>11. November</t>
  </si>
  <si>
    <t>25. April</t>
  </si>
  <si>
    <t>28. November</t>
  </si>
  <si>
    <t>15. Dezember</t>
  </si>
  <si>
    <t>27. März</t>
  </si>
  <si>
    <t>14. April</t>
  </si>
  <si>
    <t>12. Mai</t>
  </si>
  <si>
    <t>01. 08.</t>
  </si>
  <si>
    <t>Cooling DD</t>
  </si>
  <si>
    <t>Heating DD</t>
  </si>
  <si>
    <t>Nebeltage</t>
  </si>
  <si>
    <t>31,8 (20.6.)</t>
  </si>
  <si>
    <t>31,0 (23.8.)</t>
  </si>
  <si>
    <t>30,8 (11.9.)</t>
  </si>
  <si>
    <t>33,0 (18.7.)</t>
  </si>
  <si>
    <t>36,1 (29.7.)</t>
  </si>
  <si>
    <t>35,4 (6.7.)</t>
  </si>
  <si>
    <t>33,2 (15.7.)</t>
  </si>
  <si>
    <t>30,0 (13.7.)</t>
  </si>
  <si>
    <t>31,9 (10.8.)</t>
  </si>
  <si>
    <t>30,0 (15.7.)</t>
  </si>
  <si>
    <t>30,9 (1.6.)</t>
  </si>
  <si>
    <t>34,7 (15.7.)</t>
  </si>
  <si>
    <t>33,4 (21.7.)</t>
  </si>
  <si>
    <t>-18,4 (5.2.)</t>
  </si>
  <si>
    <t>-11,0 (17.2.)</t>
  </si>
  <si>
    <t>-13,5 (8.2.)</t>
  </si>
  <si>
    <t>-11,4 (14.12.)</t>
  </si>
  <si>
    <t>-11,9 (5.12.)</t>
  </si>
  <si>
    <t>-16,6 (5.2.)</t>
  </si>
  <si>
    <t>-13,9 (27.12.)</t>
  </si>
  <si>
    <t>-12,9 (4.1.)</t>
  </si>
  <si>
    <t>-12,8 (17.12.)</t>
  </si>
  <si>
    <t>-14,3 (25.12.)</t>
  </si>
  <si>
    <t>-21,0 (20.12.)</t>
  </si>
  <si>
    <t>-14,3 (20.12.)</t>
  </si>
  <si>
    <t>-30,5 (11.1.)</t>
  </si>
  <si>
    <t>14 (7.5.)</t>
  </si>
  <si>
    <t>20 (10.6.)</t>
  </si>
  <si>
    <t>22 (18.6.)</t>
  </si>
  <si>
    <t>20 (2.11.)</t>
  </si>
  <si>
    <t>21 (3.8.)</t>
  </si>
  <si>
    <t>28 (9.6.)</t>
  </si>
  <si>
    <t>26 (12.5.)</t>
  </si>
  <si>
    <t>31 (12.4.)</t>
  </si>
  <si>
    <t>24 (8.6.)</t>
  </si>
  <si>
    <t xml:space="preserve"> 27 (30.5.)</t>
  </si>
  <si>
    <t>36 (21.5.)</t>
  </si>
  <si>
    <t>19 (31.7.)</t>
  </si>
  <si>
    <t>23 (18.9.)</t>
  </si>
  <si>
    <t>-</t>
  </si>
  <si>
    <t>122 (25.12.)</t>
  </si>
  <si>
    <t>65 (24.11.)</t>
  </si>
  <si>
    <t>77 (Jan.)</t>
  </si>
  <si>
    <t>54 (4.1.)</t>
  </si>
  <si>
    <t>68 (17.1.)</t>
  </si>
  <si>
    <t>83 (6.11.)</t>
  </si>
  <si>
    <t>58 (8.3.)</t>
  </si>
  <si>
    <t>68 (Okt.)</t>
  </si>
  <si>
    <t>65 (Dez.)</t>
  </si>
  <si>
    <t>68 (Feb.)</t>
  </si>
  <si>
    <t>50,2 (13.8.)</t>
  </si>
  <si>
    <t>26,8 (13.9.)</t>
  </si>
  <si>
    <t>41,0 (11.10.)</t>
  </si>
  <si>
    <t>33,7 (17.4.)</t>
  </si>
  <si>
    <t>34,2 (3.8.)</t>
  </si>
  <si>
    <t>46,6 (16.6.)</t>
  </si>
  <si>
    <t>29,9 (3.8.)</t>
  </si>
  <si>
    <t>18,7 (17.4.)</t>
  </si>
  <si>
    <t>21,7 (21.10.)</t>
  </si>
  <si>
    <t>32,6 (5.7)</t>
  </si>
  <si>
    <t>31,2 (5.8.)</t>
  </si>
  <si>
    <t>33,9 (20.8.)</t>
  </si>
  <si>
    <t>32,4 (28.7.)</t>
  </si>
  <si>
    <t>31,7 (21.7.)</t>
  </si>
  <si>
    <t>34,0 (26.6.)</t>
  </si>
  <si>
    <t>32,4 (18.7.)</t>
  </si>
  <si>
    <t>33,7 (11.6.)</t>
  </si>
  <si>
    <t>32,5 (2.8.)</t>
  </si>
  <si>
    <t>30,1 (30.7.)</t>
  </si>
  <si>
    <t>28,4 (10.8.)</t>
  </si>
  <si>
    <t>29,5 (11.7.)</t>
  </si>
  <si>
    <t>-9,9 (10.2.)</t>
  </si>
  <si>
    <t>-10,7 (11.1.)</t>
  </si>
  <si>
    <t>-19,0 (11.2.)</t>
  </si>
  <si>
    <t>-19,7 (15.12.)</t>
  </si>
  <si>
    <t>-12,9 (3.2.)</t>
  </si>
  <si>
    <t>-14,2 (5.3.)</t>
  </si>
  <si>
    <t>-13,1 (11.2.)</t>
  </si>
  <si>
    <t>-12,1 (25.1.)</t>
  </si>
  <si>
    <t>-17,0 (19.12.)</t>
  </si>
  <si>
    <t>-16,1 (30.12.)</t>
  </si>
  <si>
    <t>-23,0 (11.1.)</t>
  </si>
  <si>
    <t>-14,3 (27.1.)</t>
  </si>
  <si>
    <t>21 (3.7.)</t>
  </si>
  <si>
    <t>28 (25.4.)</t>
  </si>
  <si>
    <t>33 (28.1.)</t>
  </si>
  <si>
    <t>25 (30.3.)</t>
  </si>
  <si>
    <t>13 (18.6.)</t>
  </si>
  <si>
    <t>27 (21.5.)</t>
  </si>
  <si>
    <t>26 (29.8.)</t>
  </si>
  <si>
    <t>25 (23.5.)</t>
  </si>
  <si>
    <t>19 (13.5.)</t>
  </si>
  <si>
    <t>24 (4.3.)</t>
  </si>
  <si>
    <t>20 (21.4.)</t>
  </si>
  <si>
    <t>27 (4.6.)</t>
  </si>
  <si>
    <t>68 (Jan.)</t>
  </si>
  <si>
    <t>58 (Jan.)</t>
  </si>
  <si>
    <t>83 (Jan)</t>
  </si>
  <si>
    <t>68 (Mär.)</t>
  </si>
  <si>
    <t>94 (18.10.)</t>
  </si>
  <si>
    <t>101 (26.3.)</t>
  </si>
  <si>
    <t>115 (8.10.)</t>
  </si>
  <si>
    <t>115 (30.6.)</t>
  </si>
  <si>
    <t>122 (14.3.)</t>
  </si>
  <si>
    <t>133 (15.11.)</t>
  </si>
  <si>
    <t>71 (9.2.)</t>
  </si>
  <si>
    <t>89 (29.3.)</t>
  </si>
  <si>
    <t>62 (18.10.)</t>
  </si>
  <si>
    <t>45 (20.11.)</t>
  </si>
  <si>
    <t>57 (11.2.)</t>
  </si>
  <si>
    <t>60 (27.11.)</t>
  </si>
  <si>
    <t>72 (5.11.)</t>
  </si>
  <si>
    <t>63 (25.12.)</t>
  </si>
  <si>
    <t>32,3 (19.7.)</t>
  </si>
  <si>
    <t>24,2 (15.6.)</t>
  </si>
  <si>
    <t>48,7 (31.5.)</t>
  </si>
  <si>
    <t>52,6 (29.7.)</t>
  </si>
  <si>
    <t>37,2 (9.11.)</t>
  </si>
  <si>
    <t>30,2 (4.9.)</t>
  </si>
  <si>
    <t>39,1 (1.7.)</t>
  </si>
  <si>
    <t>66,8 (11.7.)</t>
  </si>
  <si>
    <t>31,2 (4.9.)</t>
  </si>
  <si>
    <t>31,8 (7.12.)</t>
  </si>
  <si>
    <t>41,9 (4.11.)</t>
  </si>
  <si>
    <t>73,5 (29.5.)</t>
  </si>
  <si>
    <t>45,8 (23.7.)</t>
  </si>
  <si>
    <t>23. 03.</t>
  </si>
  <si>
    <t>08. 08.</t>
  </si>
  <si>
    <t>Der Juli bleibt der Monat mit der höchsten Sommersumme.</t>
  </si>
  <si>
    <t>1035,5 (5.7.)</t>
  </si>
  <si>
    <t>977,6 (8.3.)</t>
  </si>
  <si>
    <t>1036,7 (25.1.)</t>
  </si>
  <si>
    <t>983,8 (19.12.)</t>
  </si>
  <si>
    <t>1035,8 (8.2.)</t>
  </si>
  <si>
    <t>980,6 (5.1.)</t>
  </si>
  <si>
    <t>1042,1 (6.2.)</t>
  </si>
  <si>
    <t>984,9 (11.1.)</t>
  </si>
  <si>
    <t>1037,1 (27.2.)</t>
  </si>
  <si>
    <t>985,9 (6.11.)</t>
  </si>
  <si>
    <t>983,9 (4.9.)</t>
  </si>
  <si>
    <t>1038,0 (10.2.)</t>
  </si>
  <si>
    <t>1032,6 (19.1.)</t>
  </si>
  <si>
    <t>991,9 (23.12.)</t>
  </si>
  <si>
    <t>988,1 (6.2.)</t>
  </si>
  <si>
    <t>1035,2 (26.1.)</t>
  </si>
  <si>
    <t>1043,9 (20.1.)</t>
  </si>
  <si>
    <t>980,2 (21.11.)</t>
  </si>
  <si>
    <t>1037,6 (26.7.)</t>
  </si>
  <si>
    <t>981,7 (19.11.)</t>
  </si>
  <si>
    <t>985,7 (23.12.)</t>
  </si>
  <si>
    <t>1038,2 (26.6.)</t>
  </si>
  <si>
    <t>1038,4 (25.2)</t>
  </si>
  <si>
    <t>984,5 (16.11.)</t>
  </si>
  <si>
    <t>990,1 (16.1.)</t>
  </si>
  <si>
    <t>1042,2 (9.1.)</t>
  </si>
  <si>
    <t>1037,8 (17.1.)</t>
  </si>
  <si>
    <t>985,8 (14.4.)</t>
  </si>
  <si>
    <t>982,0 (28.2.)</t>
  </si>
  <si>
    <t>1041,1 (22.1.)</t>
  </si>
  <si>
    <t>1047,3 (23.1.)</t>
  </si>
  <si>
    <t>991,6 (8.2.)</t>
  </si>
  <si>
    <t>990,4 (18.3.)</t>
  </si>
  <si>
    <t>1039,6 (3.12.)</t>
  </si>
  <si>
    <t>1045,4 (13.2.)</t>
  </si>
  <si>
    <t>987,4 (12.3.)</t>
  </si>
  <si>
    <t>975,3 (23.2.)</t>
  </si>
  <si>
    <t>1035,1 (19.1.)</t>
  </si>
  <si>
    <t>980,4 (28.2.)</t>
  </si>
  <si>
    <t>981,5 (29.1.)</t>
  </si>
  <si>
    <t>1039,5 (26.12.)</t>
  </si>
  <si>
    <t>1037,3 (17.12.)</t>
  </si>
  <si>
    <t>979,5 (29.1.)</t>
  </si>
  <si>
    <t>992,9 (9.3.)</t>
  </si>
  <si>
    <t>1035,2 (22.11.)</t>
  </si>
  <si>
    <t>1042,2 (10.1.)</t>
  </si>
  <si>
    <t>975,1 (6.7.)</t>
  </si>
  <si>
    <t>987,9 (7.12.)</t>
  </si>
  <si>
    <t>1035,9 (2.12.)</t>
  </si>
  <si>
    <t>JahresTmin.</t>
  </si>
  <si>
    <t>erster Schneefall</t>
  </si>
  <si>
    <t>JahresTmax.</t>
  </si>
  <si>
    <t>Niederschlag</t>
  </si>
  <si>
    <t>Sonnen-stunden</t>
  </si>
  <si>
    <t>-13,3 (24.12.)</t>
  </si>
  <si>
    <t>26,2 (01.07.)</t>
  </si>
  <si>
    <t>74,0 (04.07.)</t>
  </si>
  <si>
    <t>48,3 (27.06.)</t>
  </si>
  <si>
    <t>28,1 (30.05.)</t>
  </si>
  <si>
    <t>68 (02.12.)</t>
  </si>
  <si>
    <t>82 (16.01.)</t>
  </si>
  <si>
    <t>55 (15.11.)</t>
  </si>
  <si>
    <t>69 (11.01.)</t>
  </si>
  <si>
    <t>87 (07.11.)</t>
  </si>
  <si>
    <t>76 (08.12.)</t>
  </si>
  <si>
    <t>86 (06.02.)</t>
  </si>
  <si>
    <t>112 (30.12.)</t>
  </si>
  <si>
    <t>104 (04.03.)</t>
  </si>
  <si>
    <t>119 (22.12.)</t>
  </si>
  <si>
    <t>137 (03.01.)</t>
  </si>
  <si>
    <t>101 (15.01.)</t>
  </si>
  <si>
    <t>97 (05.10.)</t>
  </si>
  <si>
    <t>101 (17.01.)</t>
  </si>
  <si>
    <t>122 (07.04.)</t>
  </si>
  <si>
    <t>112 (20.03.)</t>
  </si>
  <si>
    <t>88 (20.02.)</t>
  </si>
  <si>
    <t>84 (25.01.)</t>
  </si>
  <si>
    <t>09. April</t>
  </si>
  <si>
    <t>08. April</t>
  </si>
  <si>
    <t>03. Mai</t>
  </si>
  <si>
    <t>30. April</t>
  </si>
  <si>
    <t>04. November</t>
  </si>
  <si>
    <t>10. November</t>
  </si>
  <si>
    <t>05. November</t>
  </si>
  <si>
    <t>09. November</t>
  </si>
  <si>
    <t>11. April</t>
  </si>
  <si>
    <t>10. April</t>
  </si>
  <si>
    <t>28. März</t>
  </si>
  <si>
    <t>26. März</t>
  </si>
  <si>
    <t>07. Mai</t>
  </si>
  <si>
    <t>05. Mai</t>
  </si>
  <si>
    <t>04. April</t>
  </si>
  <si>
    <t>06. April</t>
  </si>
  <si>
    <t>09. Mai</t>
  </si>
  <si>
    <t>04. Mai</t>
  </si>
  <si>
    <t>02. April</t>
  </si>
  <si>
    <t>03. April</t>
  </si>
  <si>
    <t>05. April</t>
  </si>
  <si>
    <t>07. November</t>
  </si>
  <si>
    <t>03. November</t>
  </si>
  <si>
    <t>06. November</t>
  </si>
  <si>
    <t>07. Dezember</t>
  </si>
  <si>
    <t>07. Oktober</t>
  </si>
  <si>
    <t>03. Oktober</t>
  </si>
  <si>
    <t>02. November</t>
  </si>
  <si>
    <t>04. Dezember</t>
  </si>
  <si>
    <t>27. Oktober</t>
  </si>
  <si>
    <t>20. Mai</t>
  </si>
  <si>
    <t>19. Oktober</t>
  </si>
  <si>
    <t>27. April</t>
  </si>
  <si>
    <t>19. April</t>
  </si>
  <si>
    <t>01. November</t>
  </si>
  <si>
    <t>31. Oktober</t>
  </si>
  <si>
    <t>08. Mai</t>
  </si>
  <si>
    <t>23. November</t>
  </si>
  <si>
    <t>54 (Mär.)</t>
  </si>
  <si>
    <t>15. Oktober</t>
  </si>
  <si>
    <t>01. April</t>
  </si>
  <si>
    <t>15. November</t>
  </si>
  <si>
    <t>01. Mai</t>
  </si>
  <si>
    <t>07. April</t>
  </si>
  <si>
    <t>24. November</t>
  </si>
  <si>
    <t>02. Mai</t>
  </si>
  <si>
    <t>04. Oktober</t>
  </si>
  <si>
    <t>10. Oktober</t>
  </si>
  <si>
    <t>22. November</t>
  </si>
  <si>
    <t>27. November</t>
  </si>
  <si>
    <t>11. Mai</t>
  </si>
  <si>
    <t>08. November</t>
  </si>
  <si>
    <t>28. Oktober</t>
  </si>
  <si>
    <t>02. Dezember</t>
  </si>
  <si>
    <t>31. März</t>
  </si>
  <si>
    <t>03. März</t>
  </si>
  <si>
    <t>17. Oktober</t>
  </si>
  <si>
    <t>23. März</t>
  </si>
  <si>
    <t>19. Dezember</t>
  </si>
  <si>
    <t>14. Oktober</t>
  </si>
  <si>
    <t>19. November</t>
  </si>
  <si>
    <t>12. April</t>
  </si>
  <si>
    <t>21. März</t>
  </si>
  <si>
    <t>22. März</t>
  </si>
  <si>
    <t>25. März</t>
  </si>
  <si>
    <t>16. März</t>
  </si>
  <si>
    <t>max.</t>
  </si>
  <si>
    <t>min.</t>
  </si>
  <si>
    <t>28,5 (17.10.)</t>
  </si>
  <si>
    <t>15,9 (9.9.)</t>
  </si>
  <si>
    <t>39,4 (17.8.)</t>
  </si>
  <si>
    <t>45,0 (13.6.)</t>
  </si>
  <si>
    <t>45,4 (30.6.)</t>
  </si>
  <si>
    <t>50,7 (13.8.)</t>
  </si>
  <si>
    <t>35,8 (18.5.)</t>
  </si>
  <si>
    <t>33,1 (14.7.)</t>
  </si>
  <si>
    <t>41,7 (31.8.)</t>
  </si>
  <si>
    <t>37,0 (12.9.)</t>
  </si>
  <si>
    <t>41,7 (3.7.)</t>
  </si>
  <si>
    <t>62,2 (22.8.)</t>
  </si>
  <si>
    <t>26,2 (5.7.)</t>
  </si>
  <si>
    <t>46,1 (20.7.)</t>
  </si>
  <si>
    <t>63,5 (22.7.)</t>
  </si>
  <si>
    <t>100,5 (5.7.)</t>
  </si>
  <si>
    <t>40,5 (21.7.)</t>
  </si>
  <si>
    <t>32,6 (22.7.)</t>
  </si>
  <si>
    <t>21,7 (29.5.)</t>
  </si>
  <si>
    <t>23,4 (26.5.)</t>
  </si>
  <si>
    <t>46,7 (27.8.)</t>
  </si>
  <si>
    <t>36,2 (11.8.)</t>
  </si>
  <si>
    <t>28,9 (9.9.)</t>
  </si>
  <si>
    <t>25,7 (30.8.)</t>
  </si>
  <si>
    <t>23,1 (23.7.)</t>
  </si>
  <si>
    <t>25,5 (25.8.)</t>
  </si>
  <si>
    <t>61,8 (19.6.)</t>
  </si>
  <si>
    <t>24,6 (2.8.)</t>
  </si>
  <si>
    <t>49,0 (22.8.)</t>
  </si>
  <si>
    <t>27,0 (30.6.)</t>
  </si>
  <si>
    <t>34,0 (10.4.)</t>
  </si>
  <si>
    <t>34,5 (22.10.)</t>
  </si>
  <si>
    <t>29,4 (24.6.)</t>
  </si>
  <si>
    <t>21,0 (3.8.)</t>
  </si>
  <si>
    <t>33,0 (10.8.)</t>
  </si>
  <si>
    <t>97,3 (8.8.)</t>
  </si>
  <si>
    <t>22,9 (7.6.)</t>
  </si>
  <si>
    <t>59,5 (21.7.)</t>
  </si>
  <si>
    <t>44,2 (10.8.)</t>
  </si>
  <si>
    <t>27,7 (11.5.)</t>
  </si>
  <si>
    <t>40,3 (4.8.)</t>
  </si>
  <si>
    <t>25,0 (1.8.)</t>
  </si>
  <si>
    <t>26,1 (16.8.)</t>
  </si>
  <si>
    <t>38,6 (29.5.)</t>
  </si>
  <si>
    <t>69,1 (18.7.)</t>
  </si>
  <si>
    <t>36,6 (24.7.)</t>
  </si>
  <si>
    <t>29,4 (27.6.)</t>
  </si>
  <si>
    <t>29,4 (20.6.)</t>
  </si>
  <si>
    <t>37,8 (18.6.)</t>
  </si>
  <si>
    <t>31,7 (5.7.)</t>
  </si>
  <si>
    <t>39,6 (5.7.)</t>
  </si>
  <si>
    <t>33,5 (10.8.)</t>
  </si>
  <si>
    <t>54,3 (31.8.)</t>
  </si>
  <si>
    <t>49,5 (8.7.)</t>
  </si>
  <si>
    <t>33,5 (20.7.)</t>
  </si>
  <si>
    <t>77,4 (2.8.)</t>
  </si>
  <si>
    <t>76,6 (6.7.)</t>
  </si>
  <si>
    <t>23,0 (7.7.)</t>
  </si>
  <si>
    <t>22,3 (8.11.)</t>
  </si>
  <si>
    <t>158,0 (12.8.)</t>
  </si>
  <si>
    <t>31,0 (27.7.)</t>
  </si>
  <si>
    <t>23,8 (10.5.)</t>
  </si>
  <si>
    <t>37,2 (1.7.)</t>
  </si>
  <si>
    <t>19,3 (29.10.)</t>
  </si>
  <si>
    <t>50,2 (22.5.)</t>
  </si>
  <si>
    <t>27,3 (6.9.)</t>
  </si>
  <si>
    <t>26,8 (30.6.)</t>
  </si>
  <si>
    <t>44,2 (23.7.)</t>
  </si>
  <si>
    <t>58,6 (30.7.)</t>
  </si>
  <si>
    <t>24,9 (5.7.)</t>
  </si>
  <si>
    <t>30,6 (4.9.)</t>
  </si>
  <si>
    <t>35,7 (20.8.)</t>
  </si>
  <si>
    <t>33,4 (22.8.)</t>
  </si>
  <si>
    <t>31,7 (26.5.)</t>
  </si>
  <si>
    <t>-21,4 27.1.)</t>
  </si>
  <si>
    <t>-11,3  (12.1.)</t>
  </si>
  <si>
    <t>-13,8 (28.1.)</t>
  </si>
  <si>
    <t>33,5 (5.7.)</t>
  </si>
  <si>
    <t>36,6 (29.7.)</t>
  </si>
  <si>
    <t>31,2 (21.7.)</t>
  </si>
  <si>
    <t>34,0 (8.8.)</t>
  </si>
  <si>
    <t>32,3 (23.8.)</t>
  </si>
  <si>
    <t>30,9 (29.8.)</t>
  </si>
  <si>
    <t>34,7 (2.7.)</t>
  </si>
  <si>
    <t>31,4 (22.7.)</t>
  </si>
  <si>
    <t>33,1 (21.6.)</t>
  </si>
  <si>
    <t>-17,4 (17.1.)</t>
  </si>
  <si>
    <t>-20,0 (6.1.)</t>
  </si>
  <si>
    <t>-14,5 (21.2.)</t>
  </si>
  <si>
    <t>-14,7 (8.3.)</t>
  </si>
  <si>
    <t>-20,3 (30.12.)</t>
  </si>
  <si>
    <t>-11,9 (1.1.)</t>
  </si>
  <si>
    <t>-9,1 (15.2.)</t>
  </si>
  <si>
    <t>-13,6 (9.2.)</t>
  </si>
  <si>
    <t>-22,3 (1.2.)</t>
  </si>
  <si>
    <t>30,6 (18.7.)</t>
  </si>
  <si>
    <t>28,6 (31.5.)</t>
  </si>
  <si>
    <t>31,5 (16.7.)</t>
  </si>
  <si>
    <t>35,6 (7.7.)</t>
  </si>
  <si>
    <t>35,3 (10.7.)</t>
  </si>
  <si>
    <t>32,0 (27.8.)</t>
  </si>
  <si>
    <t>32,5 (3.7.)</t>
  </si>
  <si>
    <t>31,5 (26.7.)</t>
  </si>
  <si>
    <t>34,4 (3.8.)</t>
  </si>
  <si>
    <t>34,2 (19.7.)</t>
  </si>
  <si>
    <t>31,5 (14.7.)</t>
  </si>
  <si>
    <t>34,2 (13.8.)</t>
  </si>
  <si>
    <t>-14,9 (7.1.)</t>
  </si>
  <si>
    <t>-27,0 (9.2.)</t>
  </si>
  <si>
    <t>-15,3 (16.12.)</t>
  </si>
  <si>
    <t>-11,4 (4.1.)</t>
  </si>
  <si>
    <t>-13,5 (6.2.)</t>
  </si>
  <si>
    <t>-15,7 (15.1.)</t>
  </si>
  <si>
    <t>-17,8 (17.12.)</t>
  </si>
  <si>
    <t>-17,4 (23.12.)</t>
  </si>
  <si>
    <t>-20,8 (20.1.)</t>
  </si>
  <si>
    <t>-13,5 (16.1.)</t>
  </si>
  <si>
    <t>-14,4 (8.3.)</t>
  </si>
  <si>
    <t>-17,0 (20.1.)</t>
  </si>
  <si>
    <t>-17,3 (10.1.)</t>
  </si>
  <si>
    <t>33,2 (2.8.)</t>
  </si>
  <si>
    <t>31,6 (18.6.)</t>
  </si>
  <si>
    <t>32,7 (28.7.)</t>
  </si>
  <si>
    <t>32,0 (22.6.)</t>
  </si>
  <si>
    <t>33,8 (27.7.)</t>
  </si>
  <si>
    <t>32,9 (14.8.)</t>
  </si>
  <si>
    <t>32,3 (5.9.)</t>
  </si>
  <si>
    <t>-15,5 (14.1.)</t>
  </si>
  <si>
    <t>-19,5 (21.12.)</t>
  </si>
  <si>
    <t>-14,8 (1.2.)</t>
  </si>
  <si>
    <t>-13,4 (16.1.)</t>
  </si>
  <si>
    <t>-9,6 (1.12.)</t>
  </si>
  <si>
    <t>-18,1 (3.1.)</t>
  </si>
  <si>
    <t>34,8 (16.8.)</t>
  </si>
  <si>
    <t>32,2 (12.8.)</t>
  </si>
  <si>
    <t>35,7 (17.7.)</t>
  </si>
  <si>
    <t>30,4 (10.6.)</t>
  </si>
  <si>
    <t>31,1 (29.7.)</t>
  </si>
  <si>
    <t>31,9 (1.6.)</t>
  </si>
  <si>
    <t>-4,8 (27.2.)</t>
  </si>
  <si>
    <t>-9,9 (19.12.)</t>
  </si>
  <si>
    <t>-13,8 (30.12.)</t>
  </si>
  <si>
    <t>-12,0 (6.12.)</t>
  </si>
  <si>
    <t>-17,8 (31.12.)</t>
  </si>
  <si>
    <t>-20,0 (1.1.)</t>
  </si>
  <si>
    <t>31,1 (3.8.)</t>
  </si>
  <si>
    <t>30,4 (2.6.)</t>
  </si>
  <si>
    <t>33,2 (5.6.)</t>
  </si>
  <si>
    <t>35,8 (27.7.)</t>
  </si>
  <si>
    <t>35,8 (11.7.)</t>
  </si>
  <si>
    <t>32,4 (14.8.)</t>
  </si>
  <si>
    <t>34,0 (4.8.)</t>
  </si>
  <si>
    <t>-17,4 (13.1.)</t>
  </si>
  <si>
    <t>-14,9 (16.12.)</t>
  </si>
  <si>
    <t>-18,4 (10.1.)</t>
  </si>
  <si>
    <t>-15,5 (16.2.)</t>
  </si>
  <si>
    <t>-12,9 (18.2.)</t>
  </si>
  <si>
    <t>-21,6 (12.2.)</t>
  </si>
  <si>
    <t>-23,0 (9.2.)</t>
  </si>
  <si>
    <t>31,6 (30.6.)</t>
  </si>
  <si>
    <t>32,9 (24.8.)</t>
  </si>
  <si>
    <t>33,7 (16.8.)</t>
  </si>
  <si>
    <t>33,8 (29.7.)</t>
  </si>
  <si>
    <t>35,3 (12.7.)</t>
  </si>
  <si>
    <t>36,2 (9.8.)</t>
  </si>
  <si>
    <t>30,6 (15.8.)</t>
  </si>
  <si>
    <t>-25,3 (13.1.)</t>
  </si>
  <si>
    <t>-8,3 (22.11.)</t>
  </si>
  <si>
    <t>-8,1 (4.12.)</t>
  </si>
  <si>
    <t>-8,5 (8.1.)</t>
  </si>
  <si>
    <t>-17,2 (6.2.)</t>
  </si>
  <si>
    <t>-10,5 (21.1.)</t>
  </si>
  <si>
    <t>-15,7 (3.1.)</t>
  </si>
  <si>
    <t>36,9 (1.8.)</t>
  </si>
  <si>
    <t>-12,8 (14.2.)</t>
  </si>
  <si>
    <t>33,6 (21.7.)</t>
  </si>
  <si>
    <t>31,2 (8.6.)</t>
  </si>
  <si>
    <t>30,0 (29.6.)</t>
  </si>
  <si>
    <t>34,6 (21.7.)</t>
  </si>
  <si>
    <t>32,8 (5.7.)</t>
  </si>
  <si>
    <t>-12,2 (29.12.)</t>
  </si>
  <si>
    <t>-21,0 (29.12.)</t>
  </si>
  <si>
    <t>-18,1 (1.1.)</t>
  </si>
  <si>
    <t>-16,8 (1.2.)</t>
  </si>
  <si>
    <t>-17,2 (31.1.)</t>
  </si>
  <si>
    <t>35,3 (21.6.)</t>
  </si>
  <si>
    <t>32,5 (16.8.)</t>
  </si>
  <si>
    <t>32,5 (10.7.)</t>
  </si>
  <si>
    <t>36,0 (13.8.)</t>
  </si>
  <si>
    <t>31,3 (12.8.)</t>
  </si>
  <si>
    <t>33,5 (28.7.)</t>
  </si>
  <si>
    <t>-13,3 (24.1.)</t>
  </si>
  <si>
    <t>-13,2 (25.2.)</t>
  </si>
  <si>
    <t>-15,1 (4.1.)</t>
  </si>
  <si>
    <t>-18,8 (9.1.)</t>
  </si>
  <si>
    <t>-15,1 (6.1.)</t>
  </si>
  <si>
    <t>-12,0 (30.12.)</t>
  </si>
  <si>
    <t>36,1 (20.7.)</t>
  </si>
  <si>
    <t>36,4 (16.7.)</t>
  </si>
  <si>
    <t>32,8 (1.8.)</t>
  </si>
  <si>
    <t>30,8 (2.8.)</t>
  </si>
  <si>
    <t>34,6 (12.7.)</t>
  </si>
  <si>
    <t>30,8 (26.8.)</t>
  </si>
  <si>
    <t>37,3 (20.8.)</t>
  </si>
  <si>
    <t>35,2 (27.7.)</t>
  </si>
  <si>
    <t>-19,6 (23.1.)</t>
  </si>
  <si>
    <t>-11,3 (26.1.)</t>
  </si>
  <si>
    <t>-6,9 (17.2.)</t>
  </si>
  <si>
    <t>-20,4 (7.1.)</t>
  </si>
  <si>
    <t>-15,8 (27.1.)</t>
  </si>
  <si>
    <t>-14,8 (23.2.)</t>
  </si>
  <si>
    <t>-20,3 (6.2.)</t>
  </si>
  <si>
    <t>144 (21.2.)</t>
  </si>
  <si>
    <t>119 (6.5.)</t>
  </si>
  <si>
    <t>126 (10.11.)</t>
  </si>
  <si>
    <t>115 (4.11.)</t>
  </si>
  <si>
    <t>115 (14.8.)</t>
  </si>
  <si>
    <t>144 (13.11.)</t>
  </si>
  <si>
    <t>148 (20.11.)</t>
  </si>
  <si>
    <t>90 (29.12.)</t>
  </si>
  <si>
    <t>104 (3.1.)</t>
  </si>
  <si>
    <t>94 (3.4.)</t>
  </si>
  <si>
    <t>94 (3.1.)</t>
  </si>
  <si>
    <t>94 (8.11.)</t>
  </si>
  <si>
    <t>98 (3.1.)</t>
  </si>
  <si>
    <t>98 (1.3.)</t>
  </si>
  <si>
    <t>91 (1.2.)</t>
  </si>
  <si>
    <t>108 (24.11.)</t>
  </si>
  <si>
    <t>79 (15.8.)</t>
  </si>
  <si>
    <t>79 (3.1.)</t>
  </si>
  <si>
    <t>101 (9.12.)</t>
  </si>
  <si>
    <t>97 (27.1.)</t>
  </si>
  <si>
    <t>112 (28.3.)</t>
  </si>
  <si>
    <t>101 (5.3.)</t>
  </si>
  <si>
    <t>97 (26.12.)</t>
  </si>
  <si>
    <t>94 (31.1.)</t>
  </si>
  <si>
    <t>112 (27.10.)</t>
  </si>
  <si>
    <t>83 (21.12.)</t>
  </si>
  <si>
    <t>94 (21.3.)</t>
  </si>
  <si>
    <t>104 (16.12.)</t>
  </si>
  <si>
    <t>101 (1.11.)</t>
  </si>
  <si>
    <t>122 (18.1.)</t>
  </si>
  <si>
    <t>97 (1.3.)</t>
  </si>
  <si>
    <t>75 (23.1.)</t>
  </si>
  <si>
    <t>79 (13.11.)</t>
  </si>
  <si>
    <t>91 (16.12.)</t>
  </si>
  <si>
    <t>94 (5.1.)</t>
  </si>
  <si>
    <t>109 (4.12.)</t>
  </si>
  <si>
    <t>105 (5.12.)</t>
  </si>
  <si>
    <t>122 (17.2.)</t>
  </si>
  <si>
    <t>101 (25.12.)</t>
  </si>
  <si>
    <t>112 (29.8.)</t>
  </si>
  <si>
    <t>108 (9.5.)</t>
  </si>
  <si>
    <t>9 (19.1.)</t>
  </si>
  <si>
    <t>8 (4.2.)</t>
  </si>
  <si>
    <t>8 (26.12.)</t>
  </si>
  <si>
    <t>8 (28.6.)</t>
  </si>
  <si>
    <t>8 (29.4.)</t>
  </si>
  <si>
    <t>7 (4.2.)</t>
  </si>
  <si>
    <t>8 (29.3.)</t>
  </si>
  <si>
    <t>7 (19.12.)</t>
  </si>
  <si>
    <t>8 (23.12.)</t>
  </si>
  <si>
    <t>9 (17.1.)</t>
  </si>
  <si>
    <t>8 (1.3.)</t>
  </si>
  <si>
    <t>7 (7.1.)</t>
  </si>
  <si>
    <t>7 (26.12.)</t>
  </si>
  <si>
    <t>1036 (24.12.)</t>
  </si>
  <si>
    <t>991 (25.1.)</t>
  </si>
  <si>
    <t>981 (14.11.)</t>
  </si>
  <si>
    <t>1045,7 (17.12.)</t>
  </si>
  <si>
    <t>1044,7 (23.12.)</t>
  </si>
  <si>
    <t>1040 (22.1.)</t>
  </si>
  <si>
    <t>1042,0 (3.1.)</t>
  </si>
  <si>
    <t>1041,3 (6.1.)</t>
  </si>
  <si>
    <t>1040,2 (27.10.)</t>
  </si>
  <si>
    <t>1035,1 (28.9.)</t>
  </si>
  <si>
    <t>1042,2 (26.2.)</t>
  </si>
  <si>
    <t>979,0 (28.3.)</t>
  </si>
  <si>
    <t>1037,9 (24.2.)</t>
  </si>
  <si>
    <t>974,7 (2.12.)</t>
  </si>
  <si>
    <t>1037,8 (16.12.)</t>
  </si>
  <si>
    <t>979,3 (15.11.)</t>
  </si>
  <si>
    <t>1039,6 (5.1.)</t>
  </si>
  <si>
    <t>986,7 (14.12.)</t>
  </si>
  <si>
    <t>1039,9 (25.2.)</t>
  </si>
  <si>
    <t>982,7 (11.12.)</t>
  </si>
  <si>
    <t>1043,2 (12.1.)</t>
  </si>
  <si>
    <t>984,5 (6.12.)</t>
  </si>
  <si>
    <t>1042,2 (8.1.)</t>
  </si>
  <si>
    <t>986,5 (9.12.)</t>
  </si>
  <si>
    <t>1038,9 (4.12.)</t>
  </si>
  <si>
    <t>987,8 (27.12.)</t>
  </si>
  <si>
    <t>1043,8 (2.12.)</t>
  </si>
  <si>
    <t>974,7 (27.11.)</t>
  </si>
  <si>
    <t>1046,4 (12.2.)</t>
  </si>
  <si>
    <t>982,9 (23.1.)</t>
  </si>
  <si>
    <t>1043,1 (23.10.)</t>
  </si>
  <si>
    <t>986,4 (5.11.)</t>
  </si>
  <si>
    <t>1040,3 (28.11.)</t>
  </si>
  <si>
    <t>986,0 (19.12.)</t>
  </si>
  <si>
    <t>1040,0 (17.1.)</t>
  </si>
  <si>
    <t>992,4 (25.11.)</t>
  </si>
  <si>
    <t>1038,8 (14.2.)</t>
  </si>
  <si>
    <t>987,8 (16.3.)</t>
  </si>
  <si>
    <t>1045,1 (2.12.)</t>
  </si>
  <si>
    <t>968,2 (26.2.)</t>
  </si>
  <si>
    <t>1042,7 (22.2.)</t>
  </si>
  <si>
    <t>977,7 (1.3.)</t>
  </si>
  <si>
    <t>1046,7 (10.12.)</t>
  </si>
  <si>
    <t>990,0 (16.2.)</t>
  </si>
  <si>
    <t>1044,3 (28.1.)</t>
  </si>
  <si>
    <t>987,4 (4.12.)</t>
  </si>
  <si>
    <t>1045,2 (3.2.)</t>
  </si>
  <si>
    <t>989,8 (25.12.)</t>
  </si>
  <si>
    <t>1037,1 (6.10.)</t>
  </si>
  <si>
    <t>988,7 (31.12.)</t>
  </si>
  <si>
    <t>1039,1 (8.1.)</t>
  </si>
  <si>
    <t>983,8 (23.12.)</t>
  </si>
  <si>
    <t>1045,0 (26.12.)</t>
  </si>
  <si>
    <t>989,8 (20.11.)</t>
  </si>
  <si>
    <t>1039,7 (28.10.)</t>
  </si>
  <si>
    <t>987,2 (06.05.)</t>
  </si>
  <si>
    <t>1042,6 (21.11.)</t>
  </si>
  <si>
    <t>990,2 (19.1.)</t>
  </si>
  <si>
    <t>1042,9 (31.1.)</t>
  </si>
  <si>
    <t>995,3 (26.12.)</t>
  </si>
  <si>
    <t>1039,2 (11.1.)</t>
  </si>
  <si>
    <t>987,9 (7.11.)</t>
  </si>
  <si>
    <t>1045,0 (9.12.)</t>
  </si>
  <si>
    <t>986,7 (8.11.)</t>
  </si>
  <si>
    <t>1042,5 (3.1.)</t>
  </si>
  <si>
    <t>989,1 (9.11.)</t>
  </si>
  <si>
    <t>1045,2 (16.3.)</t>
  </si>
  <si>
    <t>989,3 (3.2.)</t>
  </si>
  <si>
    <t>1034,4 (9.9.)</t>
  </si>
  <si>
    <t>984,8 (13.1.)</t>
  </si>
  <si>
    <t>1043,0 (10.12.)</t>
  </si>
  <si>
    <t>981,7 (16.12.)</t>
  </si>
  <si>
    <t>1047,8 (23.1.)</t>
  </si>
  <si>
    <t>991,7 (17.2.)</t>
  </si>
  <si>
    <t>1042,6 (19.12.)</t>
  </si>
  <si>
    <t>983,4 (18.1.)</t>
  </si>
  <si>
    <t>1047,7 (16.2.)</t>
  </si>
  <si>
    <t>978,2 (21.3.)</t>
  </si>
  <si>
    <t>1034,3 (11.1.)</t>
  </si>
  <si>
    <t>975,5 (23.1.)</t>
  </si>
  <si>
    <t>1041,1 (26.1.)</t>
  </si>
  <si>
    <t>983,3 (8.11.)</t>
  </si>
  <si>
    <t>1037,6 (23.3.)</t>
  </si>
  <si>
    <t>972,8 (16.12.)</t>
  </si>
  <si>
    <t>1042,2 (10.2.)</t>
  </si>
  <si>
    <t>983,6 (5.1.)</t>
  </si>
  <si>
    <t>Mittelwert 1981 - 2010</t>
  </si>
  <si>
    <t>- 10 Tage</t>
  </si>
  <si>
    <t>22. 07.</t>
  </si>
  <si>
    <t>pmax.</t>
  </si>
  <si>
    <t>pmin.</t>
  </si>
  <si>
    <t>Rmax.</t>
  </si>
  <si>
    <t>fkmax.</t>
  </si>
  <si>
    <t>76 (7. 10.)</t>
  </si>
  <si>
    <t>86 (16.11.)</t>
  </si>
  <si>
    <t>101 (20.1.)</t>
  </si>
  <si>
    <t>97 (23.9.)</t>
  </si>
  <si>
    <t>90 (24.7.)</t>
  </si>
  <si>
    <t>86 (9.7.)</t>
  </si>
  <si>
    <t>101 (1.3.)</t>
  </si>
  <si>
    <t>83 (21.3.)</t>
  </si>
  <si>
    <t>120 (28.1.)</t>
  </si>
  <si>
    <t>101 (18.5.)</t>
  </si>
  <si>
    <t>97 (7.7.)</t>
  </si>
  <si>
    <t>19 (10.4.)</t>
  </si>
  <si>
    <t>22 (7.6.)</t>
  </si>
  <si>
    <t>13 (3.7.)</t>
  </si>
  <si>
    <t>27 (1.6.)</t>
  </si>
  <si>
    <t>26 (19.6.)</t>
  </si>
  <si>
    <t>16 (26.10.)</t>
  </si>
  <si>
    <t>21 (14.4.)</t>
  </si>
  <si>
    <t>16 (24.4.)</t>
  </si>
  <si>
    <t>19 (5.6.)</t>
  </si>
  <si>
    <t>18 (31.7.)</t>
  </si>
  <si>
    <t>25 (27.4.)</t>
  </si>
  <si>
    <t>24 (5.8.)</t>
  </si>
  <si>
    <t>20 (18.3.)</t>
  </si>
  <si>
    <t>20 (28.4.)</t>
  </si>
  <si>
    <t>14 (16.4.)</t>
  </si>
  <si>
    <t>23 (19.5.)</t>
  </si>
  <si>
    <t>06. Dezember</t>
  </si>
  <si>
    <t>1037,2 (2.12.)</t>
  </si>
  <si>
    <t>988,4 (2.2.)</t>
  </si>
  <si>
    <t>-12,3 (26.1.)</t>
  </si>
  <si>
    <t>101 (6.12.)</t>
  </si>
  <si>
    <t>35,0 (3.6.)</t>
  </si>
  <si>
    <t>13. 03.</t>
  </si>
  <si>
    <t>Temperatur-amplitude</t>
  </si>
  <si>
    <t>12 (2.4.)</t>
  </si>
  <si>
    <t>15 (20.7.)</t>
  </si>
  <si>
    <t>16 (1.5.)</t>
  </si>
  <si>
    <t>20 (23.6.)</t>
  </si>
  <si>
    <t>24 (27.4.)</t>
  </si>
  <si>
    <t>14 (8.3.)</t>
  </si>
  <si>
    <t>17 (5.3.)</t>
  </si>
  <si>
    <t>23 (24.7.)</t>
  </si>
  <si>
    <t>03. Februar</t>
  </si>
  <si>
    <t>30,0</t>
  </si>
  <si>
    <t>32,9 (10.6.)</t>
  </si>
  <si>
    <t>29. November</t>
  </si>
  <si>
    <t>Std.-Mittel     (Km/h) '45-'59 (Bft)</t>
  </si>
  <si>
    <t>24,6 (8.7.)</t>
  </si>
  <si>
    <t>95 (14.4.)</t>
  </si>
  <si>
    <t>1035,8 (9.3.)</t>
  </si>
  <si>
    <t>993,7 (13.2.)</t>
  </si>
  <si>
    <t>43 (14.4.)</t>
  </si>
  <si>
    <t>54 (05.12.)</t>
  </si>
  <si>
    <t>50 (5.1.)</t>
  </si>
  <si>
    <t>47 (17.12.)</t>
  </si>
  <si>
    <t>47 (20.11.)</t>
  </si>
  <si>
    <t>47 (23.1.)</t>
  </si>
  <si>
    <t>61 (1.3.)</t>
  </si>
  <si>
    <t>79 (18.1.)</t>
  </si>
  <si>
    <t>65 (16.12.)</t>
  </si>
  <si>
    <t>54 (21.3.)</t>
  </si>
  <si>
    <t>58 (21.12.)</t>
  </si>
  <si>
    <t>68 (27.10.)</t>
  </si>
  <si>
    <t>54 (29.12.)</t>
  </si>
  <si>
    <t>61 (20.5.)</t>
  </si>
  <si>
    <t>54 (29.1.)</t>
  </si>
  <si>
    <t>03. Dezember</t>
  </si>
  <si>
    <t>973,6 (30.1.)</t>
  </si>
  <si>
    <t>Emax.      (Watt)</t>
  </si>
  <si>
    <t>1041,7 (18.2.)</t>
  </si>
  <si>
    <t>14. März</t>
  </si>
  <si>
    <t>Gewittertage</t>
  </si>
  <si>
    <t>Gewitter</t>
  </si>
  <si>
    <t>Fernsichttage</t>
  </si>
  <si>
    <t>37,4 (7.8.)</t>
  </si>
  <si>
    <t>47,8 (17.8.)</t>
  </si>
  <si>
    <t>96 (10.1.)</t>
  </si>
  <si>
    <t>17 (7.8.)</t>
  </si>
  <si>
    <t>22 (21.3.)</t>
  </si>
  <si>
    <t>14 (23.3.)</t>
  </si>
  <si>
    <t>24*</t>
  </si>
  <si>
    <t>19 (08.4.)</t>
  </si>
  <si>
    <t>12 (19.1.)</t>
  </si>
  <si>
    <t>21 (20.6.)</t>
  </si>
  <si>
    <t>16 (27.4.)</t>
  </si>
  <si>
    <t>20 (1.8.)</t>
  </si>
  <si>
    <t>22 (11.8.)</t>
  </si>
  <si>
    <t>15 (20.4.)</t>
  </si>
  <si>
    <t>21 (11.6.)</t>
  </si>
  <si>
    <t>61 (9.1.)</t>
  </si>
  <si>
    <t>In allen Monaten ist keine Zunahme der Frosttage</t>
  </si>
  <si>
    <t>Statt 27 Eistagen wurden 25 registriert.</t>
  </si>
  <si>
    <t>+ 0,6</t>
  </si>
  <si>
    <t>+ 0,3</t>
  </si>
  <si>
    <t>+ 0,7</t>
  </si>
  <si>
    <t>+/- 0,0</t>
  </si>
  <si>
    <t>+ 0,2</t>
  </si>
  <si>
    <t>+ 0,5</t>
  </si>
  <si>
    <t>+ 2</t>
  </si>
  <si>
    <t>+ 1</t>
  </si>
  <si>
    <t>+ 3</t>
  </si>
  <si>
    <t>- 1</t>
  </si>
  <si>
    <t>+ 5</t>
  </si>
  <si>
    <t>+/- 0</t>
  </si>
  <si>
    <t>- 7</t>
  </si>
  <si>
    <t>- 8</t>
  </si>
  <si>
    <t>+ 10</t>
  </si>
  <si>
    <t>- 14</t>
  </si>
  <si>
    <t>- 2</t>
  </si>
  <si>
    <t>- 6</t>
  </si>
  <si>
    <t>+ 4</t>
  </si>
  <si>
    <t>- 4</t>
  </si>
  <si>
    <t>- 0,1</t>
  </si>
  <si>
    <t>+ 0,9</t>
  </si>
  <si>
    <t>- 3</t>
  </si>
  <si>
    <t>+ 1,1</t>
  </si>
  <si>
    <t>+ 1,3</t>
  </si>
  <si>
    <t>18. März</t>
  </si>
  <si>
    <t>22 (12.05.)</t>
  </si>
  <si>
    <t>22 (03.08.)</t>
  </si>
  <si>
    <t>14 (21.6.)</t>
  </si>
  <si>
    <t>23 (28.7.)</t>
  </si>
  <si>
    <t>33,0 (24.6.)</t>
  </si>
  <si>
    <t>Spitzenböen     (Km/h)</t>
  </si>
  <si>
    <t>36,0 (15.7.)</t>
  </si>
  <si>
    <t>1916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</si>
  <si>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</si>
  <si>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</si>
  <si>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</si>
  <si>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</si>
  <si>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</si>
  <si>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</si>
  <si>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</si>
  <si>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</si>
  <si>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</si>
  <si>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</si>
  <si>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</si>
  <si>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</si>
  <si>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</si>
  <si>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</si>
  <si>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</si>
  <si>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</si>
  <si>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</si>
  <si>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</si>
  <si>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</si>
  <si>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</si>
  <si>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</si>
  <si>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</si>
  <si>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</si>
  <si>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</si>
  <si>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</si>
  <si>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</si>
  <si>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</si>
  <si>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</si>
  <si>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</si>
  <si>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</si>
  <si>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</si>
  <si>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</si>
  <si>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</si>
  <si>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</si>
  <si>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Klotzsche-Wetter</t>
  </si>
  <si>
    <t>DWD Dresden-Mitte; Dresden-Wahnsdorf; Dresden - Klotzsche</t>
  </si>
  <si>
    <t>24. 07.</t>
  </si>
  <si>
    <t>Von 1882 bis um 1960 stagnierte die Mitteltemperatur bei 8,7 °C. Seit den 1960-ern wird eine zunehmende</t>
  </si>
  <si>
    <t>Der Vergleich der beiden Mittelwerte zeigt eine starke Erwärmung im Januar und August</t>
  </si>
  <si>
    <t>Erwärmt haben sich alle 12 Monate, mit einem Mittel von + 0,5 °C. Der Juli bleibt der wärmste</t>
  </si>
  <si>
    <t>und der Januar der kälteste Monat.</t>
  </si>
  <si>
    <t>- 11</t>
  </si>
  <si>
    <t>+ 9</t>
  </si>
  <si>
    <t>+ 7</t>
  </si>
  <si>
    <t>Im Vergleich zur langjährigen Messreihe liegt die Niederschlagssumme im Mittelwert</t>
  </si>
  <si>
    <t>09. 04.</t>
  </si>
  <si>
    <t>15. 06.</t>
  </si>
  <si>
    <t>15. 03.</t>
  </si>
  <si>
    <t>79*</t>
  </si>
  <si>
    <t>985,8 (9.2.)</t>
  </si>
  <si>
    <t>1043,3 (29.12.)</t>
  </si>
  <si>
    <t>47 (27.12.)</t>
  </si>
  <si>
    <t>+ 0,8</t>
  </si>
  <si>
    <t xml:space="preserve">Bis auf den April und September, steigt die Sommersumme - am Stärksten im Juli. </t>
  </si>
  <si>
    <t>- 0,4</t>
  </si>
  <si>
    <t>Der Januar bleibt der kälteste und der Juli der wärmste Monat, in Bezug auf die</t>
  </si>
  <si>
    <t>Höchsttemperatur.</t>
  </si>
  <si>
    <t>06. 04.</t>
  </si>
  <si>
    <t>17. 04.</t>
  </si>
  <si>
    <t>29. 08.</t>
  </si>
  <si>
    <t>05. 09.</t>
  </si>
  <si>
    <t>Bei den Eistagen ist erwartungsgemäß der selbe Zyklus auffällig, wie bei den Frosttagen.</t>
  </si>
  <si>
    <t>Nur im November ist ein minimaler Anstieg zu verzeichnen.</t>
  </si>
  <si>
    <t>Der Januar bleibt der Monat mit den meisten Eistagen.</t>
  </si>
  <si>
    <t>Zuwachs.</t>
  </si>
  <si>
    <t>+ 31,5</t>
  </si>
  <si>
    <t>Verschiebung des Erntetermines festzustellen.: Zum Messbeginn lag der</t>
  </si>
  <si>
    <t>Von 1882 - 1912 sank die Sommersumme von 50 auf 35. Bis in die 1950-er Jahre wurde</t>
  </si>
  <si>
    <t xml:space="preserve">der Ausgangszustand wieder hergestellt und stagnierte bis 1975. Danach stieg die </t>
  </si>
  <si>
    <t>+ 1,4</t>
  </si>
  <si>
    <t>+ 1,6</t>
  </si>
  <si>
    <t>07. März</t>
  </si>
  <si>
    <t>1042,5 (18.1.)</t>
  </si>
  <si>
    <t>32,7 (01.8.)</t>
  </si>
  <si>
    <t>-12,2 (06.01.)</t>
  </si>
  <si>
    <t>-13,1 (13.1.)</t>
  </si>
  <si>
    <t>-5,4 °C (7.2.)</t>
  </si>
  <si>
    <t>-14,8 (26.1.)</t>
  </si>
  <si>
    <t>21,8 (26.7.)</t>
  </si>
  <si>
    <t xml:space="preserve">In allen Monaten steigt die Erntezahl. </t>
  </si>
  <si>
    <t>Der Juli bleibt der Monat mit der höchsten Erntezahl.</t>
  </si>
  <si>
    <t>Hitzesumme stark an (Scheitelpunkt um 2010). In den letzten Jahren ist ein mäßiger Rückgang zu beobachten.</t>
  </si>
  <si>
    <t>32,4 (11.09.)</t>
  </si>
  <si>
    <t>32,0 (27.9.)</t>
  </si>
  <si>
    <t>44,3 (21.6.)</t>
  </si>
  <si>
    <t>32,8 (30.11.)</t>
  </si>
  <si>
    <t>99,8 (9.7.)</t>
  </si>
  <si>
    <t>34,6 (10.11.)</t>
  </si>
  <si>
    <t>41,9 (27.6.)</t>
  </si>
  <si>
    <t>67,8 (2.10.)</t>
  </si>
  <si>
    <t>53,6 (23.11.)</t>
  </si>
  <si>
    <t>47,4 (31.7.)</t>
  </si>
  <si>
    <t>47,3 (30.4.)</t>
  </si>
  <si>
    <t>33,3 (15.10.)</t>
  </si>
  <si>
    <t>39,7 (16.3.)</t>
  </si>
  <si>
    <t>27,9 (17.5.)</t>
  </si>
  <si>
    <t>50,7 (13.6.)</t>
  </si>
  <si>
    <t>62,5 (29.7.)</t>
  </si>
  <si>
    <t>32,0 (17.5.)</t>
  </si>
  <si>
    <t>38,6 (25.5.)</t>
  </si>
  <si>
    <t>59,8 (22.7.)</t>
  </si>
  <si>
    <t>37,3 (2.8.)</t>
  </si>
  <si>
    <t>66,7 (6.9.)</t>
  </si>
  <si>
    <t>30,7 (27.9.)</t>
  </si>
  <si>
    <t>46,6 (9.11.)</t>
  </si>
  <si>
    <t>33,5 (9.11.)</t>
  </si>
  <si>
    <t>123,0 (6.7.)</t>
  </si>
  <si>
    <t>46,5 (13.7.)</t>
  </si>
  <si>
    <t>36,0 (17.6.)</t>
  </si>
  <si>
    <t>31,3 (1.7.)</t>
  </si>
  <si>
    <t>31,8 (15.6.)</t>
  </si>
  <si>
    <t>18,4 (9.6.)</t>
  </si>
  <si>
    <t>47,0 (7.8.)</t>
  </si>
  <si>
    <t>51,4 (16.8.)</t>
  </si>
  <si>
    <t>42,0 (13.9.)</t>
  </si>
  <si>
    <t>107,0 (15.9.)</t>
  </si>
  <si>
    <t>Die Niederschlagssumme des niederschlagsreichsten Tages im Jahr</t>
  </si>
  <si>
    <t>29,6 (16.7.)</t>
  </si>
  <si>
    <t>28,8 (4.7.)</t>
  </si>
  <si>
    <t>28,9 (13.7.)</t>
  </si>
  <si>
    <t>29,7 (29.6.)</t>
  </si>
  <si>
    <t>28,9 (23.7.)</t>
  </si>
  <si>
    <t>30,4 (30.7.)</t>
  </si>
  <si>
    <t>28,6 (19.5.)</t>
  </si>
  <si>
    <t>29,4 (11.7.)</t>
  </si>
  <si>
    <t>28,7 (2.8.)</t>
  </si>
  <si>
    <t>28,6 (1.7.)</t>
  </si>
  <si>
    <t>33,6 (17.8.)</t>
  </si>
  <si>
    <t>29,0 (9.7.)</t>
  </si>
  <si>
    <t>30,1 (24.7.)</t>
  </si>
  <si>
    <t>31,1 (28.7.)</t>
  </si>
  <si>
    <t>28,2 (18.7.)</t>
  </si>
  <si>
    <t>29,6 (30.6.)</t>
  </si>
  <si>
    <t>28,6 (7.8.)</t>
  </si>
  <si>
    <t>29,0 (5.8.)</t>
  </si>
  <si>
    <t xml:space="preserve">28,9* </t>
  </si>
  <si>
    <t>28,8 (30.6.)</t>
  </si>
  <si>
    <t>28,6 (6.9.)</t>
  </si>
  <si>
    <t>31,1 (16.7.)</t>
  </si>
  <si>
    <t>33,7 (2.7.)</t>
  </si>
  <si>
    <t>33,5 (3.8.)</t>
  </si>
  <si>
    <t>30,8 (6.8.)</t>
  </si>
  <si>
    <t>32,1 (12.7.)</t>
  </si>
  <si>
    <t>30,8 (2.6.)</t>
  </si>
  <si>
    <t>28,6 (5.6.)</t>
  </si>
  <si>
    <t>34,7 (26.7.)</t>
  </si>
  <si>
    <t>29,2 (28.7.)</t>
  </si>
  <si>
    <t>30,9 (2.6.)</t>
  </si>
  <si>
    <t>31,8 (11.8.)</t>
  </si>
  <si>
    <t>32,5 (10.6.)</t>
  </si>
  <si>
    <t>-13,7 (4.12.)</t>
  </si>
  <si>
    <t>-14,0 (25.1.)</t>
  </si>
  <si>
    <t>- 11,7 (23.11.)</t>
  </si>
  <si>
    <t>-16,7 (13,12.)</t>
  </si>
  <si>
    <t>-19,3 (1.3.)</t>
  </si>
  <si>
    <t>-16,0 (16.1.)</t>
  </si>
  <si>
    <t>-14,8 (2.2.)</t>
  </si>
  <si>
    <t>-15,5 (14.2.)</t>
  </si>
  <si>
    <t>-17,5 (2.3.)</t>
  </si>
  <si>
    <t>-15,8 (14.2.)</t>
  </si>
  <si>
    <t>-14,8 (21.1.)</t>
  </si>
  <si>
    <t>-23,3 (19.1.)</t>
  </si>
  <si>
    <t>-17,8 (5.1.)</t>
  </si>
  <si>
    <t>-22,0 (7.2.)</t>
  </si>
  <si>
    <t>-13,3 (11.1.)</t>
  </si>
  <si>
    <t>-9,4 (17.2.)</t>
  </si>
  <si>
    <t>-7,2 (25.1.)</t>
  </si>
  <si>
    <t>-13,8 (12.12.)</t>
  </si>
  <si>
    <t>-13,5 (15.1.)</t>
  </si>
  <si>
    <t>-19,8 (19.2.)</t>
  </si>
  <si>
    <t>-19,5 (6.12.)</t>
  </si>
  <si>
    <t>-8,9 (27.1.)</t>
  </si>
  <si>
    <t>-16,7 (3.1.)</t>
  </si>
  <si>
    <t>-15,0 (22.12.)</t>
  </si>
  <si>
    <t>-18,2 (3.1.)</t>
  </si>
  <si>
    <t>-15,5 (13.2.)</t>
  </si>
  <si>
    <t>-6,1 (24.1.)</t>
  </si>
  <si>
    <t>-9,2 (25.1.)</t>
  </si>
  <si>
    <t>-19,5 (4.2.)</t>
  </si>
  <si>
    <t>-9,6 (19.2.)</t>
  </si>
  <si>
    <t>-17,0 (15.1.)</t>
  </si>
  <si>
    <t>-11,7 (11.3.)</t>
  </si>
  <si>
    <t>+ 1,0</t>
  </si>
  <si>
    <t>Der Januar bleibt der kälteste und der Juli der wärmste Monat,</t>
  </si>
  <si>
    <t>Sklima</t>
  </si>
  <si>
    <t>108 (29.10.)</t>
  </si>
  <si>
    <t>65 (29.10.)</t>
  </si>
  <si>
    <t>984,3 (11.12.)</t>
  </si>
  <si>
    <t>+ 0,4</t>
  </si>
  <si>
    <t>Der Luftfruck weist eine starke Schwankungen auf. Der Ausgangswert lag bei 1016,3 hPa und stagnierte bis um 1905 bei 1015,7 hPa.</t>
  </si>
  <si>
    <t>Bis in den 2. Weltkrieg hinein schwankte die Luftfeuchte zwischen 74 % und 76 %.</t>
  </si>
  <si>
    <t xml:space="preserve">Der Dezember bleibt der Monat mit der höchsten Luftfeuchte (83 %) - </t>
  </si>
  <si>
    <t>Der Januar bleibt der Monat mit dem höchsten Luftdruck (1019,1 hPa) und</t>
  </si>
  <si>
    <t>im April wird weiterhin der niedrigste Luftdruck (1014,8 hPa) gemessen.</t>
  </si>
  <si>
    <t>1049,5 (16.1.)</t>
  </si>
  <si>
    <t>994,2 (5.12.)</t>
  </si>
  <si>
    <t>05. März</t>
  </si>
  <si>
    <t>1042,6 (3.3.)</t>
  </si>
  <si>
    <t>985,1 (14.12.)</t>
  </si>
  <si>
    <t>1037,5 (11.11.)</t>
  </si>
  <si>
    <t>Luftdruck (hPa)</t>
  </si>
  <si>
    <t>987,5 (20.12.)</t>
  </si>
  <si>
    <t>1034,8 (16.12.)</t>
  </si>
  <si>
    <t>989,8 (11.1.)</t>
  </si>
  <si>
    <t>1044,9 (8.2.)</t>
  </si>
  <si>
    <t>983,7 (9.12.)</t>
  </si>
  <si>
    <t>1043,4 (27.2.)</t>
  </si>
  <si>
    <t>991,4 (6.1.)</t>
  </si>
  <si>
    <t>1038,8 (13.12.)</t>
  </si>
  <si>
    <t>987,2 (29.3.)</t>
  </si>
  <si>
    <t>1042,3 (3.1.)</t>
  </si>
  <si>
    <t>979,8 (9.2.)</t>
  </si>
  <si>
    <t>1039,2 (7.1.)</t>
  </si>
  <si>
    <t>981,8 (24.11.)</t>
  </si>
  <si>
    <t>1042,2 (20.12.)</t>
  </si>
  <si>
    <t>994,3 (11.3.)</t>
  </si>
  <si>
    <t>1036,5 (18.3.)</t>
  </si>
  <si>
    <t>989,9 (17.2.)</t>
  </si>
  <si>
    <t>1044,2 (29.12.)</t>
  </si>
  <si>
    <t>983,3 (22.2.)</t>
  </si>
  <si>
    <t>1036,4 (25.12.)</t>
  </si>
  <si>
    <t>988,3 (30.12.)</t>
  </si>
  <si>
    <t>1036,0 (28.12.)</t>
  </si>
  <si>
    <t>987,7 (6.12.)</t>
  </si>
  <si>
    <t>1041,7 (29.1.)</t>
  </si>
  <si>
    <t>990,5 (20.10.)</t>
  </si>
  <si>
    <t>1038,3 (22.11.)</t>
  </si>
  <si>
    <t>986,2 (1.4.)</t>
  </si>
  <si>
    <t>1040,5 (13.1.)</t>
  </si>
  <si>
    <t>983,2 (4.2.)</t>
  </si>
  <si>
    <t>1035,3 (26.1.)</t>
  </si>
  <si>
    <t>982,3 (2.1.)</t>
  </si>
  <si>
    <t>1034,3 (20.4.)</t>
  </si>
  <si>
    <t>986,1 (20.2.)</t>
  </si>
  <si>
    <t>1040,6 (14.1.)</t>
  </si>
  <si>
    <t>985,3 (27.1.)</t>
  </si>
  <si>
    <t>1040,0 (31.1.)</t>
  </si>
  <si>
    <t>990,9 (30.12.)</t>
  </si>
  <si>
    <t>1038,8 (15.1.)</t>
  </si>
  <si>
    <t>982,7 (30.11.)</t>
  </si>
  <si>
    <t>1041,2 (14.11.)</t>
  </si>
  <si>
    <t>985,7 (11.2.)</t>
  </si>
  <si>
    <t>1043,1 (11.12.)</t>
  </si>
  <si>
    <t>992,1 (13.11.)</t>
  </si>
  <si>
    <t>1042,8 (21.12.)</t>
  </si>
  <si>
    <t>990,3 (27.12.)</t>
  </si>
  <si>
    <t>1053,9 (23.1.)</t>
  </si>
  <si>
    <t>985,1 (21.2.)</t>
  </si>
  <si>
    <t>1038,7 (31.12.)</t>
  </si>
  <si>
    <t>986,5 (11.12.)</t>
  </si>
  <si>
    <t>987,1 (3.12.)</t>
  </si>
  <si>
    <t>1037,5 (7.1.)</t>
  </si>
  <si>
    <t>981,6 (25.1.)</t>
  </si>
  <si>
    <t>1041,1 (31.1.)</t>
  </si>
  <si>
    <t>985,8 (20.11.)</t>
  </si>
  <si>
    <t>1036,6 (5.10.)</t>
  </si>
  <si>
    <t>984,1 (7.1.)</t>
  </si>
  <si>
    <t>1037,2 (12.2.)</t>
  </si>
  <si>
    <t>994,5 (28.12.)</t>
  </si>
  <si>
    <t>1032,2 (12.1.)</t>
  </si>
  <si>
    <t>988,7 (26.3.)</t>
  </si>
  <si>
    <t>1042,9 (21.11.)</t>
  </si>
  <si>
    <t>987,3 (4.1.)</t>
  </si>
  <si>
    <t>1038,2 (16.1.)</t>
  </si>
  <si>
    <t>985,8 (10.2.)</t>
  </si>
  <si>
    <t>1038,1 (19.2.)</t>
  </si>
  <si>
    <t>984,5 (19.1.)</t>
  </si>
  <si>
    <t>1038,4 (16.1.)</t>
  </si>
  <si>
    <t>989,8 (23.2.)</t>
  </si>
  <si>
    <t>1035,5 (11.4.)</t>
  </si>
  <si>
    <t>989,9 (2.12.)</t>
  </si>
  <si>
    <t>1039,1 (18.12.)</t>
  </si>
  <si>
    <t>986,6 (7.1.)</t>
  </si>
  <si>
    <t>1042,0 (19.1.)</t>
  </si>
  <si>
    <t>991,7 (17.12.)</t>
  </si>
  <si>
    <t>1034,8 (6.3.)</t>
  </si>
  <si>
    <t>988,8 (26.2.)</t>
  </si>
  <si>
    <t>1031,9 (21.12.)</t>
  </si>
  <si>
    <t>989,1 (12.11.)</t>
  </si>
  <si>
    <t>1036,8 (7.12.)</t>
  </si>
  <si>
    <t>980,5 (11.1.)</t>
  </si>
  <si>
    <t>1039,2 (1.3.)</t>
  </si>
  <si>
    <t>988,2 (10.2.)</t>
  </si>
  <si>
    <t>1036,5 (23.1.)</t>
  </si>
  <si>
    <t>978,6 (23.12.)</t>
  </si>
  <si>
    <t>1033,8 (28.2.)</t>
  </si>
  <si>
    <t>988,8 (16.12.)</t>
  </si>
  <si>
    <t>1034,8 (4.2.)</t>
  </si>
  <si>
    <t>993,1 (25.8.)</t>
  </si>
  <si>
    <t>1036,6 (20.12.)</t>
  </si>
  <si>
    <t>983,9 (9.12.)</t>
  </si>
  <si>
    <t>1036,7 (20.11.)</t>
  </si>
  <si>
    <t>983,4 (7.1.)</t>
  </si>
  <si>
    <t>1045,3 (16.2.)</t>
  </si>
  <si>
    <t>988,3 (28.10.)</t>
  </si>
  <si>
    <t>1042,6 (7.2.)</t>
  </si>
  <si>
    <t>992,6 (12.2.)</t>
  </si>
  <si>
    <t>1044,1 (22.12.)</t>
  </si>
  <si>
    <t>1035,3 (21.9.)</t>
  </si>
  <si>
    <t>1038,2 (22.11.)</t>
  </si>
  <si>
    <t>1038,7 (27.3.)</t>
  </si>
  <si>
    <t>1034,2 (27.10.)</t>
  </si>
  <si>
    <t>1041,2 (24.10.)</t>
  </si>
  <si>
    <t>1034,6 (7.11.)</t>
  </si>
  <si>
    <t>989,5 (18.10.)</t>
  </si>
  <si>
    <t>976,6 (13.12.)</t>
  </si>
  <si>
    <t>995,6 (16.11.)</t>
  </si>
  <si>
    <t>990,5 (9.10.)</t>
  </si>
  <si>
    <t>982,6 (10.12.)</t>
  </si>
  <si>
    <t>988,5 (13.12.)</t>
  </si>
  <si>
    <t>995,9 (5.11.)</t>
  </si>
  <si>
    <t>991,9 (18.12.)</t>
  </si>
  <si>
    <t>989,5 (15.1.)</t>
  </si>
  <si>
    <t>991,6 (3.2.)</t>
  </si>
  <si>
    <t>994,0 (21.11.)</t>
  </si>
  <si>
    <t>995,2 (13.11.)</t>
  </si>
  <si>
    <t>989,4 (13.2.)</t>
  </si>
  <si>
    <t>980,1 (6.2.)</t>
  </si>
  <si>
    <t>6 (30.12.)</t>
  </si>
  <si>
    <t>1042,0 (1.1.)</t>
  </si>
  <si>
    <t>06. März</t>
  </si>
  <si>
    <t>11. März</t>
  </si>
  <si>
    <t>20. März</t>
  </si>
  <si>
    <t>19. Februar</t>
  </si>
  <si>
    <t>13. Februar</t>
  </si>
  <si>
    <t>06. Oktober</t>
  </si>
  <si>
    <t>25. November</t>
  </si>
  <si>
    <t>24. März</t>
  </si>
  <si>
    <t>1040,2 hPa. Einen Ausschlag nach oben hatte die Trendkurve in den 1990-ern und frühen 2000-ern.</t>
  </si>
  <si>
    <t>Ansonsten halten sich die Jahres pmax. recht stabil.</t>
  </si>
  <si>
    <t>Jedoch werden die hohen Luftdrücke immer öfter von Azorenhochauslegern (BM) anstatt von</t>
  </si>
  <si>
    <t>sondern Mitteleuropäische Tiefdruckgebilde (TM &amp; TrM).</t>
  </si>
  <si>
    <t>14. Mai</t>
  </si>
  <si>
    <t>15. Mai</t>
  </si>
  <si>
    <t>19. September</t>
  </si>
  <si>
    <t>Zu Beginn der Messreihe wurde der letzte Frost um den 10. April aufgezeichnet.</t>
  </si>
  <si>
    <t xml:space="preserve">Der letzte Schneefall wurde um den 25. März beobachtet. Beide Ereignisse lagen </t>
  </si>
  <si>
    <t>Zu Beginn der Messreihe wurde der erste Frost um den 05. November aufgezeichnet.</t>
  </si>
  <si>
    <t>Der erste Schneefall wurde um den 30. Oktober beobachtet. Die zeitliche Differenz</t>
  </si>
  <si>
    <t>Bedeckungs-grad</t>
  </si>
  <si>
    <t>+ 22,4</t>
  </si>
  <si>
    <t>+ 7,4</t>
  </si>
  <si>
    <t>+ 1,5</t>
  </si>
  <si>
    <t>Vom 1. bis zum 2. Weltkrieg stieg die Anzahl der Sonnenstunden von 1600 h auf 1750 h.</t>
  </si>
  <si>
    <t>Der Juli bleibt der sonnenreichste Monat und der Dezember der sonnenärmste Monat.</t>
  </si>
  <si>
    <t>erfolgt nicht linear, sondern in einem ca. 65-jährigen Zyklus.</t>
  </si>
  <si>
    <t>Der Januar belibt der Monat mit den meisten Frosttagen.</t>
  </si>
  <si>
    <t>Die Spannweite lag zwischen 20 und 35 Tagen und hat erstmals 2014 die 20'er-Marke unterschritten</t>
  </si>
  <si>
    <t xml:space="preserve">Der Juli bleibt der Monat mit den meisten Tropentagen und hat mit + 2 Tagen auch den alleinigen </t>
  </si>
  <si>
    <t>Der Januar bleibt der Monat mit der größten Kältesumme.</t>
  </si>
  <si>
    <t>Der Luftdruck steigt statistisch also aller 12 Jahre um lediglich 0,1 hPa.</t>
  </si>
  <si>
    <t>im Bezug auf die Tmin.</t>
  </si>
  <si>
    <t>zur Gewohnheit. Aller 25 Jahre steigen die Jahreshöchsttemperaturen um 1 °C.</t>
  </si>
  <si>
    <t>besonders im April ( + 1,6 °C). Im Jahresmittel stieg der Wert um 1,4 °C.</t>
  </si>
  <si>
    <t>Mittelwind (Km/h)</t>
  </si>
  <si>
    <t>Spitzenböe (Km/h)</t>
  </si>
  <si>
    <t>Jahresmax.</t>
  </si>
  <si>
    <t>Umin.</t>
  </si>
  <si>
    <t>Jahresmin.</t>
  </si>
  <si>
    <t>Jahresmittel-temperatur</t>
  </si>
  <si>
    <t>Pot. Verdunstung</t>
  </si>
  <si>
    <t>21 (25.4.)</t>
  </si>
  <si>
    <t>21 (20.3.)</t>
  </si>
  <si>
    <t>22 (2.4.)</t>
  </si>
  <si>
    <t>25 (28.3.)</t>
  </si>
  <si>
    <t>Polartage</t>
  </si>
  <si>
    <t>Polartage treten selten auf, daher ist bei der Anzahl - auf klimatischer Zeitebene - kaum eine Abweichung ersichtlich.</t>
  </si>
  <si>
    <t>Statistisch treten pro Jahr 0 bis 1 Polartage auf. Von 1929 - 1963 traten die meisten Polartage auf.</t>
  </si>
  <si>
    <t>Auch im Vergleich der langjährigen Mittelwerte</t>
  </si>
  <si>
    <t>geht keine deutliche Veränderung hervor. Polartage</t>
  </si>
  <si>
    <t xml:space="preserve">sind weiterhin nur von Dez - Feb möglich und der </t>
  </si>
  <si>
    <t>Januar bleibt der Monat mit den meisten Polartagen.</t>
  </si>
  <si>
    <t>Tmit.: - 0,8 °C Tmin: - 0,7 °C Tmax: - 1,1 °C</t>
  </si>
  <si>
    <t>19.06.</t>
  </si>
  <si>
    <t>Von 1882 - 2018 stieg die Jahreshöchsttemperatur von 29,5 °C auf 34,8 °C.</t>
  </si>
  <si>
    <t>Ein Anstieg um  5,3 °C bzw. 0,04 °C/Jahr. Somit werden Hitzeperioden &gt; 35 °C</t>
  </si>
  <si>
    <t>35,7  (31.7.)</t>
  </si>
  <si>
    <t>-15,8 (27.2.)</t>
  </si>
  <si>
    <t>986,8*</t>
  </si>
  <si>
    <t>28,9 (1.6.)</t>
  </si>
  <si>
    <t>72 (18.1.)</t>
  </si>
  <si>
    <t>1039,7 (25.9.)</t>
  </si>
  <si>
    <t>17 (4.7.)</t>
  </si>
  <si>
    <t>Mittelwert  1882 - 2018</t>
  </si>
  <si>
    <t>Zum Messbeginn 1882 gab es nahezu 0 Hitzetage pro Jahr. Bis ind die 1960-er stieg der Wert auf 7</t>
  </si>
  <si>
    <t>und stagnatierte bis um 2000. Seitdem ist ein Anstieg festzustellen und der Graph lag 2017 bei 15 Tropentagen/Jahr.</t>
  </si>
  <si>
    <t>Bei derzeitigen Trend erhöht sich die Zahl aller 6 Jahre um 5 Tage.</t>
  </si>
  <si>
    <t>Im Vergleich zu den Mittelwert 1882 -2018 hat sich die Anzahl der Hitzetage um 2 erhöht.</t>
  </si>
  <si>
    <t>+ 30,1</t>
  </si>
  <si>
    <t>+ 2,4</t>
  </si>
  <si>
    <t>+4,6</t>
  </si>
  <si>
    <t>+ 4,5</t>
  </si>
  <si>
    <t>+ 10,3</t>
  </si>
  <si>
    <t>+ 7,0</t>
  </si>
  <si>
    <t>- 1,1</t>
  </si>
  <si>
    <t>+ 19,3</t>
  </si>
  <si>
    <t>In 137 Jahren erhöhte sich der Wert also von 50 auf 112 (+ 124 %). Das entspricht aller 11 Jahren 5 °C.</t>
  </si>
  <si>
    <t>lag vor 1900 um 50 mm, stagnierte lange Zeit bei 40 mm und sinkt seit 2010 auf derzeit bei 24 mm.</t>
  </si>
  <si>
    <t>Es folgte bis 1995 ein Abstieg der Geschwindigkeit auf 92 Km/h (Bft 10).</t>
  </si>
  <si>
    <t xml:space="preserve"> Seither steigt der Wert und lag 2018 bei 101 Km/h (Bft 10).</t>
  </si>
  <si>
    <t>Von 1917 bis 1940 stieg die Spitzenböe von 68 Km7H (Bft 8) auf 115 Km/h (Bft 11).</t>
  </si>
  <si>
    <t>Frühling</t>
  </si>
  <si>
    <t>Sommer</t>
  </si>
  <si>
    <t>Herbst</t>
  </si>
  <si>
    <t>Winter</t>
  </si>
  <si>
    <t>SHJ</t>
  </si>
  <si>
    <t>WHJ</t>
  </si>
  <si>
    <t>VP 1</t>
  </si>
  <si>
    <t>VP 2</t>
  </si>
  <si>
    <t>- 5</t>
  </si>
  <si>
    <t>+ 12</t>
  </si>
  <si>
    <t>- 15</t>
  </si>
  <si>
    <t>+ 13</t>
  </si>
  <si>
    <t xml:space="preserve">aufgetreten. Der Rückgang der Tage mit Frost beträgt in diesem Zeitraum für die 2. Winterhälfte </t>
  </si>
  <si>
    <t>FW</t>
  </si>
  <si>
    <t>SW</t>
  </si>
  <si>
    <t>Mit zunehmender Häufigkeit an Tropentagen verlagert sich die Verteilung auf Seite der 2. VP.</t>
  </si>
  <si>
    <t>In der 1. Vegetationsperiode treten derzeit 3 Hitzetage auf, jedoch in den Monaten Juli - September 12.</t>
  </si>
  <si>
    <t>Demnach werden 80 % der Tropentage in der VP 2 gemessen.</t>
  </si>
  <si>
    <t>VG 1</t>
  </si>
  <si>
    <t>VG 2</t>
  </si>
  <si>
    <t>+ 2,6</t>
  </si>
  <si>
    <t>+ 16,2</t>
  </si>
  <si>
    <t>beider Ereignisse nimmt seit 2010 zu (derzeit 21 Tage). Der erste Frost wird mittlerweile</t>
  </si>
  <si>
    <t>1 Tag später Das Datum des ersten Frostes tritt aller 27 Jahre 1 Tag eher auf.</t>
  </si>
  <si>
    <t>Starknieder-schlagstage</t>
  </si>
  <si>
    <t>Jahresmittel</t>
  </si>
  <si>
    <t>Jahres-Emax.</t>
  </si>
  <si>
    <t>2017/ 2018</t>
  </si>
  <si>
    <t>2016/ 2017</t>
  </si>
  <si>
    <t>1882/ 1883</t>
  </si>
  <si>
    <t>1883/ 1884</t>
  </si>
  <si>
    <t>1884/ 1885</t>
  </si>
  <si>
    <t>1885/ 1886</t>
  </si>
  <si>
    <t>1886/ 1887</t>
  </si>
  <si>
    <t>1887/ 1888</t>
  </si>
  <si>
    <t>1888/ 1889</t>
  </si>
  <si>
    <t>1889/ 1890</t>
  </si>
  <si>
    <t>1890/ 1891</t>
  </si>
  <si>
    <t>1891/ 1892</t>
  </si>
  <si>
    <t>1892/ 1893</t>
  </si>
  <si>
    <t>1893/ 1894</t>
  </si>
  <si>
    <t>1894/ 1895</t>
  </si>
  <si>
    <t>1895/ 1896</t>
  </si>
  <si>
    <t>1896/ 1897</t>
  </si>
  <si>
    <t>1897/ 1898</t>
  </si>
  <si>
    <t>1898/ 1899</t>
  </si>
  <si>
    <t>1899/ 1900</t>
  </si>
  <si>
    <t>1900/ 1901</t>
  </si>
  <si>
    <t>1901/ 1902</t>
  </si>
  <si>
    <t>1902/ 1903</t>
  </si>
  <si>
    <t>1903/ 1904</t>
  </si>
  <si>
    <t>1904/ 1905</t>
  </si>
  <si>
    <t>1905/ 1906</t>
  </si>
  <si>
    <t>1906/ 1907</t>
  </si>
  <si>
    <t>1907/ 1908</t>
  </si>
  <si>
    <t>1908/ 1909</t>
  </si>
  <si>
    <t>1909/ 1910</t>
  </si>
  <si>
    <t>1910/ 1911</t>
  </si>
  <si>
    <t>1911/ 1912</t>
  </si>
  <si>
    <t>1912/ 1913</t>
  </si>
  <si>
    <t>1913/ 1914</t>
  </si>
  <si>
    <t>1914/ 1915</t>
  </si>
  <si>
    <t>1915/ 1916</t>
  </si>
  <si>
    <t>1916/ 1917</t>
  </si>
  <si>
    <t>1917/ 1918</t>
  </si>
  <si>
    <t>1918/ 1919</t>
  </si>
  <si>
    <t>1919/ 1920</t>
  </si>
  <si>
    <t>1920/ 1921</t>
  </si>
  <si>
    <t>1921/ 1922</t>
  </si>
  <si>
    <t>1922/ 1923</t>
  </si>
  <si>
    <t>1923/ 1924</t>
  </si>
  <si>
    <t>1924/ 1925</t>
  </si>
  <si>
    <t>1925/ 1926</t>
  </si>
  <si>
    <t>1926/ 1927</t>
  </si>
  <si>
    <t>1927/ 1928</t>
  </si>
  <si>
    <t>1928/ 1929</t>
  </si>
  <si>
    <t>1929/ 1930</t>
  </si>
  <si>
    <t>1930/ 1931</t>
  </si>
  <si>
    <t>1931/ 1932</t>
  </si>
  <si>
    <t>1932/ 1933</t>
  </si>
  <si>
    <t>1933/ 1934</t>
  </si>
  <si>
    <t>1934/ 1935</t>
  </si>
  <si>
    <t>1935/ 1936</t>
  </si>
  <si>
    <t>1936/ 1937</t>
  </si>
  <si>
    <t>1937/ 1938</t>
  </si>
  <si>
    <t>1938/ 1939</t>
  </si>
  <si>
    <t>1939/ 1940</t>
  </si>
  <si>
    <t>1940/ 1941</t>
  </si>
  <si>
    <t>1941/ 1942</t>
  </si>
  <si>
    <t>1942/ 1943</t>
  </si>
  <si>
    <t>1943/ 1944</t>
  </si>
  <si>
    <t>1944/ 1945</t>
  </si>
  <si>
    <t>1945/ 1946</t>
  </si>
  <si>
    <t>1946/ 1947</t>
  </si>
  <si>
    <t>1947/ 1948</t>
  </si>
  <si>
    <t>1948/ 1949</t>
  </si>
  <si>
    <t>1949/ 1950</t>
  </si>
  <si>
    <t>1950/ 1951</t>
  </si>
  <si>
    <t>1951/ 1952</t>
  </si>
  <si>
    <t>1952/ 1953</t>
  </si>
  <si>
    <t>1953/ 1954</t>
  </si>
  <si>
    <t>1954/ 1955</t>
  </si>
  <si>
    <t>1955/ 1956</t>
  </si>
  <si>
    <t>1956/ 1957</t>
  </si>
  <si>
    <t>1957/ 1958</t>
  </si>
  <si>
    <t>1958/ 1959</t>
  </si>
  <si>
    <t>1959/ 1960</t>
  </si>
  <si>
    <t>1960/ 1961</t>
  </si>
  <si>
    <t>1961/ 1962</t>
  </si>
  <si>
    <t>1962/ 1963</t>
  </si>
  <si>
    <t>1963/ 1964</t>
  </si>
  <si>
    <t>1964/ 1965</t>
  </si>
  <si>
    <t>1965/ 1966</t>
  </si>
  <si>
    <t>1966/ 1967</t>
  </si>
  <si>
    <t>1967/ 1968</t>
  </si>
  <si>
    <t>1968/ 1969</t>
  </si>
  <si>
    <t>1969/ 1970</t>
  </si>
  <si>
    <t>1970/ 1971</t>
  </si>
  <si>
    <t>1971/ 1972</t>
  </si>
  <si>
    <t>1972/ 1973</t>
  </si>
  <si>
    <t>1973/ 1974</t>
  </si>
  <si>
    <t>1974/ 1975</t>
  </si>
  <si>
    <t>1975/ 1976</t>
  </si>
  <si>
    <t>1976/ 1977</t>
  </si>
  <si>
    <t>1977/ 1978</t>
  </si>
  <si>
    <t>1978/ 1979</t>
  </si>
  <si>
    <t>1979/ 1980</t>
  </si>
  <si>
    <t>1980/ 1981</t>
  </si>
  <si>
    <t>1981/ 1982</t>
  </si>
  <si>
    <t>1982/ 1983</t>
  </si>
  <si>
    <t>1983/ 1984</t>
  </si>
  <si>
    <t>1984/ 1985</t>
  </si>
  <si>
    <t>1985/ 1986</t>
  </si>
  <si>
    <t>1986/ 1987</t>
  </si>
  <si>
    <t>1987/ 1988</t>
  </si>
  <si>
    <t>1988/ 1989</t>
  </si>
  <si>
    <t>1989/ 1990</t>
  </si>
  <si>
    <t>1990/ 1991</t>
  </si>
  <si>
    <t>1991/ 1992</t>
  </si>
  <si>
    <t>1992/ 1993</t>
  </si>
  <si>
    <t>1993/ 1994</t>
  </si>
  <si>
    <t>1994/ 1995</t>
  </si>
  <si>
    <t>1995/ 1996</t>
  </si>
  <si>
    <t>1996/ 1997</t>
  </si>
  <si>
    <t>1997/ 1998</t>
  </si>
  <si>
    <t>1998/ 1999</t>
  </si>
  <si>
    <t>1999/ 2000</t>
  </si>
  <si>
    <t>2000/ 2001</t>
  </si>
  <si>
    <t>2001/ 2002</t>
  </si>
  <si>
    <t>2002/ 2003</t>
  </si>
  <si>
    <t>2003/ 2004</t>
  </si>
  <si>
    <t>2004/ 2005</t>
  </si>
  <si>
    <t>2005/ 2006</t>
  </si>
  <si>
    <t>2006/ 2007</t>
  </si>
  <si>
    <t>2007/ 2008</t>
  </si>
  <si>
    <t>2008/ 2009</t>
  </si>
  <si>
    <t>2009/ 2010</t>
  </si>
  <si>
    <t>2010/ 2011</t>
  </si>
  <si>
    <t>2011/ 2012</t>
  </si>
  <si>
    <t>2012/ 2013</t>
  </si>
  <si>
    <t>2013/ 2014</t>
  </si>
  <si>
    <t>2014/ 2015</t>
  </si>
  <si>
    <t>2015/ 2016</t>
  </si>
  <si>
    <t>2016/  2017</t>
  </si>
  <si>
    <t>2017/  2018</t>
  </si>
  <si>
    <t>2018/ 2019</t>
  </si>
  <si>
    <t>1035,6 (21.11.)</t>
  </si>
  <si>
    <t>1038,0 (27.2.)</t>
  </si>
  <si>
    <t>* erreicht am 3. &amp; 18.1.</t>
  </si>
  <si>
    <t>Temperatur (°C)</t>
  </si>
  <si>
    <t xml:space="preserve">Min. Rel. Feuchte (%) </t>
  </si>
  <si>
    <t>* erreicht am 29.3., 9.4. &amp; 9.5.</t>
  </si>
  <si>
    <t>* erreicht am 2.12. &amp; 28.12.</t>
  </si>
  <si>
    <t>* erreicht am 21.7. &amp; 26.7.</t>
  </si>
  <si>
    <t>Niederschlag 24 h - Max. (mm)</t>
  </si>
  <si>
    <t>Temperatur-mittel</t>
  </si>
  <si>
    <t>Globalstrahl-ung (KW/h)</t>
  </si>
  <si>
    <t>Nieder-schlagstage</t>
  </si>
  <si>
    <t>+ 0,1</t>
  </si>
  <si>
    <t>- 10</t>
  </si>
  <si>
    <t>+ 20</t>
  </si>
  <si>
    <t>Mittelwert  1917 - 2018</t>
  </si>
  <si>
    <t>- 9</t>
  </si>
  <si>
    <t>+ 8</t>
  </si>
  <si>
    <t>- 7,0</t>
  </si>
  <si>
    <t>- 5,0</t>
  </si>
  <si>
    <t>- 5,1</t>
  </si>
  <si>
    <t>- 3,9</t>
  </si>
  <si>
    <t>- 4,0</t>
  </si>
  <si>
    <t>- 17,1</t>
  </si>
  <si>
    <t>Temperatur verzeichnet. In den letzten 10 Jahren stieg sie von 9,8 °C auf 10,5 °C (+ 0,7 °C). Das bedeutet 0,07 °C/Jahr.</t>
  </si>
  <si>
    <t>In der gesamten Messreihe stieg die Temperatur von 8,8 °C (1882) auf 10,5 °C (2018). Dies entspricht einer Erwärmung</t>
  </si>
  <si>
    <t>um 1,7 °C in 137 Jahren, also 0,012 °C/Jahr.</t>
  </si>
  <si>
    <t>(+ 0,9 °C/+ 0,8 °C). Die geringste Erwärmung erfolgt im Juni und September (je + 0,1 °C/K).</t>
  </si>
  <si>
    <t>In den vergangenen 137 Jahren schwankte der Niederschlag in einem ca. 80-jährigen Zyklus</t>
  </si>
  <si>
    <t>zwischen 620 mm und 680 mm. In den letzten 10 Jahren sank der Niederschlag von 650 mm auf 600 mm.</t>
  </si>
  <si>
    <t>Das entspricht, im Vergleich zur Langreihe, einen eher starken Abfall von 5mm/Jahr und dem geringsten Wert.</t>
  </si>
  <si>
    <t>1981-2010 um 10 mm höher (664 mm statt 654 mm). Der Niederschlag stieg im August und</t>
  </si>
  <si>
    <t>November mit je 10 mm, am meisten. Der April- und Oktoberniederschlag sank um je 6 mm.</t>
  </si>
  <si>
    <t>Der Februar bleibt der trockenste Monat (34 mm). Der Juli bleibt mit 87 mm der nasseste Monat.</t>
  </si>
  <si>
    <t>Bis in die 1980-er gab es einen Abfall auf 1550 h, gefolgt von einer Zunahme auf gegenwertig</t>
  </si>
  <si>
    <t>1850 Sonnenstunden. Es ist ein 60 bis 80 - jähriger Zyklus erkennbar.</t>
  </si>
  <si>
    <t>Im allgemeinen nimmt die Anzahl der Sonnenstunden im Messreihenvergleich um 9 h ab.</t>
  </si>
  <si>
    <t>Besonders stark nahm die Sonnenscheindauer im Juni (- 15 h) ab. Im April hingegen nahm die Dauer um 10 h zu.</t>
  </si>
  <si>
    <t>Von 1882 bis 2018 nahm die Anzahl der Frosttage von 95 auf 65 ab.</t>
  </si>
  <si>
    <t xml:space="preserve">Dies bedeutet eine Abnahme um 32 % bzw. 2 Frosttage aller 9 Jahre. Die Abnahme </t>
  </si>
  <si>
    <t>zu verzeichnen. Von Januar bis März sinkt die Anzahl</t>
  </si>
  <si>
    <t xml:space="preserve">der Frosttage je um 3 Tage. </t>
  </si>
  <si>
    <t>In der 137-jährigen Messreihe ist in der 1. Winterhälfte ein Rückgang von 34 auf 15 Frosttage (- 56 %)</t>
  </si>
  <si>
    <t xml:space="preserve"> - 20 % (von 61 auf 49 Tage). Besonders seit 2013 ist erkennbar, dass der Frühwinter deutlich frostärmer wird.</t>
  </si>
  <si>
    <t>(von 25 auf 13) bzw. 1 Eistag aller 12 Jahre.</t>
  </si>
  <si>
    <t>Im Vergleich zum Mittelwert 1882 - 2018 sank die Anzahl der Eistage ebenfalls.</t>
  </si>
  <si>
    <t xml:space="preserve">Im Vergleich beider Winterhälften ähnelt sich der Verlauf. Von 1882 - 2018 ging die Anzahl im FW von 9 auf 0 und im SW von </t>
  </si>
  <si>
    <t>Im Schnitt werden wir also aller 4 Jahre um 1 Sommertag bereichert.</t>
  </si>
  <si>
    <t xml:space="preserve">Im Vergleich zu den Mittelwert 1882 - 2018 hat sich die Anzahl der Sommertage </t>
  </si>
  <si>
    <t>um 8 gesteigert. Der Juli bleibt der Monat mit den meisten Sommertagen.</t>
  </si>
  <si>
    <t>Am größten ist der Anstieg im August ( + 4).</t>
  </si>
  <si>
    <t>Die Anzahl der Sommertage stieg von 1882 - 2018 von 20 auf 55 (+ 175 %).</t>
  </si>
  <si>
    <t>Die Anzahl der Sommertag in der VP 1 stieg von 1882 bis 2018 von 2 auf 5 (+ 150 %).</t>
  </si>
  <si>
    <t>In der 2. VP ist der Wert von 5 auf 13 angestiegen (+ 160 %). Beide Verläufe sind nahezu parallel.</t>
  </si>
  <si>
    <t>16 auf 12 (- 25 %) zurück. Ein starker Rückgang an Eistagen tritt seit 2011 auf. Seit 2015 tritt Dauerfrost kaum noch vor Januar auf.</t>
  </si>
  <si>
    <t>und liegt derzeit bei 13 Tagen. Die Abnahme der 137 -jährigen Aufzeichnung, liegt bei - 48 %</t>
  </si>
  <si>
    <t>Auch im Vergleich des aktuellen 30 - jährigen Mittels zum Klimamittel (1882 - 2018)</t>
  </si>
  <si>
    <t>nimmt die Kältesumme insgesamt stark ab (- 23,0 °C).</t>
  </si>
  <si>
    <t>Zum Messbeginn wurde die GLZ 200 am 95. Tag (06.04.) erreicht und stagnierte bis in die 1960-er.</t>
  </si>
  <si>
    <t>Der Frühling startet also 2 Wochen eher = 1 Tag aller 9 Jahre. Bei Betrachtung der letzten 30 Jahre tritt</t>
  </si>
  <si>
    <t>In allen Monaten stieg die Grünlandtemperatur im Vergleich</t>
  </si>
  <si>
    <t>zum langjährigen Mittel. Der geringsten Zuwachs fällt auf den Februar</t>
  </si>
  <si>
    <t>(trotz Multiplikation von 0,75). Die größte Zunahme fällt erwartungsgemäß auf den April.</t>
  </si>
  <si>
    <t>Um 1940 (2. Weltkrieg) lag der Luftdruck bei 1014,5 hPa und stieg bis um 1985 auf 1017,5 hPa an. Bis um 2009 sank der Wert auf 1016,0 hPa.</t>
  </si>
  <si>
    <t>In den letzten 10 Jahren ist erneut ein steiler Anstieg gemessen worden (derzeit  1017,5 hPa). Der Mittelwert von 1882 - 2018 liegt bei 1015,9 hPa.</t>
  </si>
  <si>
    <t>+ 1,2</t>
  </si>
  <si>
    <t>- 0,2</t>
  </si>
  <si>
    <t>Im Januar/Februar findet der stärkste Anstieg (+ 1,6/+ 1,5 hPa) statt.</t>
  </si>
  <si>
    <t>Lediglich im September (- 0,2 hPa) sinkt der Luftdruck.</t>
  </si>
  <si>
    <t>In den 1960-ern stieg sie auf 78 %. Seit 1991 liegt der Wert wieder um 74 %.</t>
  </si>
  <si>
    <t>Im 137-jährigen Zeitraum liegt eine Stagnation vor.</t>
  </si>
  <si>
    <t>Der trockenste Monat ist weiterhin der April mit 68 %.</t>
  </si>
  <si>
    <t>Von 1882 - 2013 schwankte die Jahrestiefsttemperatur periodisch (ca. 50 Jahre) zwischen - 14 °C und - 16 °C.</t>
  </si>
  <si>
    <t>Seit 2014 ist ein starker Anstieg zu verzeichnen (Tmin. = - 11,5 °C)</t>
  </si>
  <si>
    <t>- 0,5</t>
  </si>
  <si>
    <t>besonders der März (+ 1,4 °C) bzw. stagnieren Apr, Okt, Dez</t>
  </si>
  <si>
    <t>Bis auf den Januar (- 0,5 °C) steigen die monatlichen Tmin an -</t>
  </si>
  <si>
    <t>Ausser im September (- 0,4 °C/K) steigen in allen Monaten die Höchsttemperaturen -</t>
  </si>
  <si>
    <t>Im 137 - jährigen Mittel von 1882- 2018 beträgt der durchschnittlich höchste Luftdruck des Jahres</t>
  </si>
  <si>
    <t xml:space="preserve"> "Sibirienhochs" (HNA, HFA) hervorgerufen. In 137 Jahren sank der pmax. um 2,9 hPa (1 hPa aller 47 Jahre).</t>
  </si>
  <si>
    <t>Bis 2010 lag der Luftdruck stabil um 985 hPa. Seitdem nimmt er ab und beträgt derzeit 982,5 hPa.</t>
  </si>
  <si>
    <t>Ein Abstieg von 2,5 hPa (1 hPa aller 55 Jahre). Im Durchschnitt beträgt der jährliche pmin. 985,5 hPa.</t>
  </si>
  <si>
    <t>Anders als zu vermuten führt nicht eine Zunahme von Atlantiktiefs (Wz, NWz) zu dem Luftdruckabfall,</t>
  </si>
  <si>
    <t>2019</t>
  </si>
  <si>
    <t>1045,7 (23.2.)</t>
  </si>
  <si>
    <t># erreicht am 26. &amp; 27.2.</t>
  </si>
  <si>
    <t>988,9#</t>
  </si>
  <si>
    <t>-9,4 (22.1.)</t>
  </si>
  <si>
    <t>23,7 (3.2.)</t>
  </si>
  <si>
    <t>108 (10.3.)</t>
  </si>
  <si>
    <t>58 (10.3.)</t>
  </si>
  <si>
    <t>In der Zeit der Aufzeichnung hat sich zwischen 1882 - 2019 die Kältesumme massiv verringert,</t>
  </si>
  <si>
    <t>Die höchsten Werte wurden um 1890 und 1945 (ca. 250 °C). Die Wintersumme sank von 250 auf 60 (- 76 %) oder 1,4 °C/Jahr.</t>
  </si>
  <si>
    <t>Mittelwert  1882 - 2019</t>
  </si>
  <si>
    <t>- 22,0</t>
  </si>
  <si>
    <t>+ 4,0</t>
  </si>
  <si>
    <t>+ 14,6</t>
  </si>
  <si>
    <t>- 7 Tage</t>
  </si>
  <si>
    <t>Bis 2019 stieg die Temperatur derart an, dass die 200 °C-Marke schon am 81. Tag (22.03.) geknackt wird.</t>
  </si>
  <si>
    <t>die Phänologische Beobachtung 10 Tage eher auf =  1 Tag aller 3 Jahre.</t>
  </si>
  <si>
    <t>eher eintritt ist zu beobachten, dass trotz Erwärmung ein später Kälteeinbruch für einen</t>
  </si>
  <si>
    <t>ab 1890 deutlich enger zusammen und wurden später beobachtet - bis Mitte der 1970-er</t>
  </si>
  <si>
    <t>wurden beide Ereignisse um den 20. April registriert. Während der Frühlingsfrost weiterhin</t>
  </si>
  <si>
    <t>späteren Frühlingsschnee ausreicht. Der letzte Frost ist in den letzten 138 Jahren 5 Tage eher</t>
  </si>
  <si>
    <t>eingetreten (Aller 28 Jahre 1 Tag). Der letzte Schneefall ist in den letzen 138 Jahren 10 Tage</t>
  </si>
  <si>
    <t>später eingetreten (Aller 14 Jahre 1 Tag).</t>
  </si>
  <si>
    <t>27.06.</t>
  </si>
  <si>
    <t>Termin um den 09. August. Um 2019 wurde die Erntezahl 200 am 15. Juli erreicht. (- 3,5 Wochen).</t>
  </si>
  <si>
    <t xml:space="preserve">Da die Erntesumme seit 138 Jahre ermittelt wird, ist eine große </t>
  </si>
  <si>
    <t>Der Erntetermin tritt also - bei derzeitigen Trend - aller 40 Jahre 1 Woche eher ein.</t>
  </si>
  <si>
    <t>27. 06.</t>
  </si>
  <si>
    <t>37,3  (30.6.)</t>
  </si>
  <si>
    <t>16 (30.6.)</t>
  </si>
  <si>
    <t>1 Langley = 0,01163 KW/h</t>
  </si>
  <si>
    <t>Dieser Parameter unterliegt einer geringen Schwankung in einem ca. 70 jährigen Zyklus.</t>
  </si>
  <si>
    <t>Zu Beginn der Beobachtung betrug der Bedeckubgsgrad 5,2;  Nach dem 2. Welkrieg 5,5.</t>
  </si>
  <si>
    <t>Mitte der 1980'er wurde der geringste Wert mit 5,2 ermittelt. Derzeit liegt er bei 5,3.</t>
  </si>
  <si>
    <t>In den letzten 137 Jahren stagnierte also der Wert (+ 0,1/8).</t>
  </si>
  <si>
    <t>Im Vergleich des aktuellen Klimas zur langjährigen Reihe sind kaum</t>
  </si>
  <si>
    <t>Veränderungen zu erkennen. In den Monaten Feb, Apr &amp; Juli sank der</t>
  </si>
  <si>
    <t>Der August ist nun der alleinige heiterste Monat und der Dezember bleibt</t>
  </si>
  <si>
    <t>der trübste Monat.</t>
  </si>
  <si>
    <t>Bedeckungsgrad um 0,2/8 und im Mär &amp; Sep stieg dieser um 0,2.</t>
  </si>
  <si>
    <t>Mittelwind
(km/h)</t>
  </si>
  <si>
    <t>Mittelwert  1936 - 2018</t>
  </si>
  <si>
    <t xml:space="preserve">Der erste Schneefall trat in den letzten 136 Jahren 15 Tage später auf. Also aller 9 Jahren </t>
  </si>
  <si>
    <t>2019/ 2020</t>
  </si>
  <si>
    <t>13. Dezember</t>
  </si>
  <si>
    <t>erst um den 08. November gemessen. Der Erst Schnee gar erst um den 02. Dezember.</t>
  </si>
  <si>
    <t>16. 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</si>
</sst>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99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1BF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CD63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0" fontId="2" fillId="0" borderId="0" xfId="0" applyFont="1"/>
    <xf numFmtId="16" fontId="0" fillId="0" borderId="0" xfId="0" applyNumberFormat="1"/>
    <xf numFmtId="164" fontId="1" fillId="0" borderId="0" xfId="1" applyNumberFormat="1" applyFont="1" applyBorder="1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/>
    <xf numFmtId="1" fontId="1" fillId="0" borderId="0" xfId="1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vertical="center"/>
    </xf>
    <xf numFmtId="0" fontId="5" fillId="0" borderId="0" xfId="1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49" fontId="1" fillId="0" borderId="0" xfId="1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1" fontId="0" fillId="0" borderId="0" xfId="0" applyNumberForma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vertical="center"/>
    </xf>
    <xf numFmtId="164" fontId="6" fillId="0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1" fontId="6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/>
    <xf numFmtId="1" fontId="0" fillId="0" borderId="0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 applyBorder="1" applyAlignment="1">
      <alignment horizontal="center" vertical="top" wrapText="1"/>
    </xf>
    <xf numFmtId="0" fontId="0" fillId="0" borderId="0" xfId="0" applyFill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" fontId="1" fillId="0" borderId="0" xfId="1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7" fillId="3" borderId="0" xfId="0" applyNumberFormat="1" applyFont="1" applyFill="1" applyAlignment="1">
      <alignment horizontal="center"/>
    </xf>
    <xf numFmtId="1" fontId="0" fillId="0" borderId="7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/>
    </xf>
    <xf numFmtId="0" fontId="0" fillId="0" borderId="13" xfId="0" applyBorder="1"/>
    <xf numFmtId="1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3" xfId="0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NumberForma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64" fontId="0" fillId="0" borderId="13" xfId="0" applyNumberFormat="1" applyBorder="1"/>
    <xf numFmtId="1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 vertical="center"/>
    </xf>
    <xf numFmtId="164" fontId="0" fillId="0" borderId="14" xfId="0" applyNumberFormat="1" applyBorder="1"/>
    <xf numFmtId="0" fontId="13" fillId="0" borderId="0" xfId="0" applyNumberFormat="1" applyFont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" fontId="6" fillId="0" borderId="37" xfId="0" applyNumberFormat="1" applyFont="1" applyBorder="1" applyAlignment="1">
      <alignment horizontal="center"/>
    </xf>
    <xf numFmtId="1" fontId="11" fillId="0" borderId="41" xfId="0" applyNumberFormat="1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/>
    <xf numFmtId="0" fontId="6" fillId="2" borderId="0" xfId="0" applyNumberFormat="1" applyFont="1" applyFill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1" applyNumberFormat="1" applyFont="1" applyBorder="1" applyAlignment="1">
      <alignment horizontal="center"/>
    </xf>
    <xf numFmtId="0" fontId="11" fillId="0" borderId="39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7" fillId="0" borderId="39" xfId="1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11" fillId="0" borderId="39" xfId="0" applyNumberFormat="1" applyFont="1" applyBorder="1" applyAlignment="1">
      <alignment horizontal="center" vertical="center"/>
    </xf>
    <xf numFmtId="0" fontId="11" fillId="0" borderId="41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1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" fontId="15" fillId="0" borderId="0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37" xfId="0" applyNumberForma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11" fillId="0" borderId="39" xfId="0" applyNumberFormat="1" applyFont="1" applyBorder="1" applyAlignment="1">
      <alignment horizontal="center" vertical="center"/>
    </xf>
    <xf numFmtId="164" fontId="11" fillId="0" borderId="42" xfId="0" applyNumberFormat="1" applyFont="1" applyBorder="1" applyAlignment="1">
      <alignment horizontal="center" vertical="center"/>
    </xf>
    <xf numFmtId="164" fontId="11" fillId="0" borderId="43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11" fillId="0" borderId="39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1" fontId="0" fillId="0" borderId="37" xfId="0" applyNumberFormat="1" applyBorder="1" applyAlignment="1">
      <alignment horizontal="center"/>
    </xf>
    <xf numFmtId="1" fontId="0" fillId="0" borderId="37" xfId="0" applyNumberFormat="1" applyBorder="1"/>
    <xf numFmtId="1" fontId="0" fillId="0" borderId="14" xfId="0" applyNumberFormat="1" applyBorder="1"/>
    <xf numFmtId="49" fontId="7" fillId="0" borderId="29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0" fillId="0" borderId="34" xfId="0" applyNumberFormat="1" applyFont="1" applyBorder="1" applyAlignment="1">
      <alignment horizontal="center"/>
    </xf>
    <xf numFmtId="49" fontId="0" fillId="0" borderId="12" xfId="0" applyNumberFormat="1" applyFont="1" applyBorder="1" applyAlignment="1">
      <alignment horizontal="center"/>
    </xf>
    <xf numFmtId="49" fontId="7" fillId="0" borderId="34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10" fillId="0" borderId="34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0" fillId="0" borderId="3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 wrapText="1"/>
    </xf>
    <xf numFmtId="1" fontId="9" fillId="0" borderId="3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0" fillId="0" borderId="19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0" fillId="0" borderId="40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1" fontId="0" fillId="0" borderId="30" xfId="0" applyNumberForma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1" fontId="9" fillId="0" borderId="3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3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9" fillId="0" borderId="3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9" fillId="0" borderId="3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 wrapText="1"/>
    </xf>
    <xf numFmtId="49" fontId="0" fillId="0" borderId="3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1" fontId="0" fillId="0" borderId="23" xfId="0" applyNumberFormat="1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1" fontId="0" fillId="0" borderId="35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36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center" vertical="center" wrapText="1"/>
    </xf>
    <xf numFmtId="1" fontId="0" fillId="0" borderId="37" xfId="0" applyNumberFormat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32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</cellXfs>
  <cellStyles count="2">
    <cellStyle name="Standard" xfId="0" builtinId="0"/>
    <cellStyle name="Standard_Tabelle1" xfId="1" xr:uid="{00000000-0005-0000-0000-000001000000}"/>
  </cellStyles>
  <dxfs count="25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3" tint="-0.24994659260841701"/>
      </font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99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99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theme="3" tint="-0.24994659260841701"/>
      </font>
    </dxf>
    <dxf>
      <font>
        <b/>
        <i val="0"/>
        <color theme="3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3" tint="-0.24994659260841701"/>
      </font>
    </dxf>
    <dxf>
      <font>
        <b/>
        <i val="0"/>
        <color rgb="FFFF0000"/>
      </font>
    </dxf>
    <dxf>
      <font>
        <b/>
        <i val="0"/>
        <color theme="3" tint="-0.24994659260841701"/>
      </font>
    </dxf>
    <dxf>
      <fill>
        <patternFill>
          <bgColor rgb="FFFF0066"/>
        </patternFill>
      </fill>
    </dxf>
    <dxf>
      <font>
        <color auto="1"/>
      </font>
      <fill>
        <patternFill>
          <bgColor rgb="FFFF0066"/>
        </patternFill>
      </fill>
    </dxf>
    <dxf>
      <font>
        <b/>
        <i val="0"/>
        <color rgb="FFFF0000"/>
      </font>
    </dxf>
    <dxf>
      <font>
        <b/>
        <i val="0"/>
        <color theme="3" tint="-0.24994659260841701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  <border>
        <left/>
        <right/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rgb="FFFF0000"/>
      </font>
    </dxf>
    <dxf>
      <font>
        <b/>
        <i val="0"/>
        <color rgb="FFFF99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  <border>
        <left/>
        <right/>
        <top/>
        <bottom/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9900"/>
      </font>
    </dxf>
    <dxf>
      <font>
        <b/>
        <i val="0"/>
        <color rgb="FFFF990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9900"/>
      </font>
    </dxf>
  </dxfs>
  <tableStyles count="0" defaultTableStyle="TableStyleMedium9" defaultPivotStyle="PivotStyleLight16"/>
  <colors>
    <mruColors>
      <color rgb="FF0CD632"/>
      <color rgb="FFD41BF9"/>
      <color rgb="FFFF9900"/>
      <color rgb="FFFF0066"/>
      <color rgb="FF9E0000"/>
      <color rgb="FF4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Jahresniederschlag</c:v>
          </c:tx>
          <c:invertIfNegative val="0"/>
          <c:trendline>
            <c:trendlineType val="poly"/>
            <c:order val="4"/>
            <c:dispRSqr val="0"/>
            <c:dispEq val="0"/>
          </c:trendline>
          <c:cat>
            <c:strRef>
              <c:f>(Klotzsche!$E$23:$AL$23,Klotzsche!$AN$23:$EK$23)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(Klotzsche!$E$36:$AL$36,Klotzsche!$AN$36:$EK$36)</c:f>
              <c:numCache>
                <c:formatCode>0</c:formatCode>
                <c:ptCount val="136"/>
                <c:pt idx="0">
                  <c:v>550</c:v>
                </c:pt>
                <c:pt idx="1">
                  <c:v>514</c:v>
                </c:pt>
                <c:pt idx="2">
                  <c:v>599</c:v>
                </c:pt>
                <c:pt idx="3">
                  <c:v>542</c:v>
                </c:pt>
                <c:pt idx="4">
                  <c:v>686</c:v>
                </c:pt>
                <c:pt idx="5">
                  <c:v>493</c:v>
                </c:pt>
                <c:pt idx="6">
                  <c:v>598</c:v>
                </c:pt>
                <c:pt idx="7">
                  <c:v>859</c:v>
                </c:pt>
                <c:pt idx="8">
                  <c:v>728</c:v>
                </c:pt>
                <c:pt idx="9">
                  <c:v>879</c:v>
                </c:pt>
                <c:pt idx="10">
                  <c:v>520</c:v>
                </c:pt>
                <c:pt idx="11">
                  <c:v>626</c:v>
                </c:pt>
                <c:pt idx="12">
                  <c:v>822</c:v>
                </c:pt>
                <c:pt idx="13">
                  <c:v>651</c:v>
                </c:pt>
                <c:pt idx="14">
                  <c:v>731</c:v>
                </c:pt>
                <c:pt idx="15">
                  <c:v>613</c:v>
                </c:pt>
                <c:pt idx="16">
                  <c:v>728</c:v>
                </c:pt>
                <c:pt idx="17">
                  <c:v>730</c:v>
                </c:pt>
                <c:pt idx="18">
                  <c:v>803</c:v>
                </c:pt>
                <c:pt idx="19">
                  <c:v>682</c:v>
                </c:pt>
                <c:pt idx="20">
                  <c:v>646</c:v>
                </c:pt>
                <c:pt idx="21">
                  <c:v>608</c:v>
                </c:pt>
                <c:pt idx="22">
                  <c:v>456</c:v>
                </c:pt>
                <c:pt idx="23">
                  <c:v>680</c:v>
                </c:pt>
                <c:pt idx="24">
                  <c:v>740</c:v>
                </c:pt>
                <c:pt idx="25">
                  <c:v>773</c:v>
                </c:pt>
                <c:pt idx="26">
                  <c:v>524</c:v>
                </c:pt>
                <c:pt idx="27">
                  <c:v>603</c:v>
                </c:pt>
                <c:pt idx="28">
                  <c:v>665</c:v>
                </c:pt>
                <c:pt idx="29">
                  <c:v>476</c:v>
                </c:pt>
                <c:pt idx="30">
                  <c:v>781</c:v>
                </c:pt>
                <c:pt idx="31">
                  <c:v>620</c:v>
                </c:pt>
                <c:pt idx="32">
                  <c:v>552</c:v>
                </c:pt>
                <c:pt idx="33">
                  <c:v>845</c:v>
                </c:pt>
                <c:pt idx="34">
                  <c:v>484</c:v>
                </c:pt>
                <c:pt idx="35">
                  <c:v>634</c:v>
                </c:pt>
                <c:pt idx="36">
                  <c:v>660</c:v>
                </c:pt>
                <c:pt idx="37">
                  <c:v>668</c:v>
                </c:pt>
                <c:pt idx="38">
                  <c:v>595</c:v>
                </c:pt>
                <c:pt idx="39">
                  <c:v>598</c:v>
                </c:pt>
                <c:pt idx="40">
                  <c:v>660</c:v>
                </c:pt>
                <c:pt idx="41">
                  <c:v>651</c:v>
                </c:pt>
                <c:pt idx="42">
                  <c:v>607</c:v>
                </c:pt>
                <c:pt idx="43">
                  <c:v>857</c:v>
                </c:pt>
                <c:pt idx="44">
                  <c:v>773</c:v>
                </c:pt>
                <c:pt idx="45">
                  <c:v>529</c:v>
                </c:pt>
                <c:pt idx="46">
                  <c:v>491</c:v>
                </c:pt>
                <c:pt idx="47">
                  <c:v>732</c:v>
                </c:pt>
                <c:pt idx="48">
                  <c:v>553</c:v>
                </c:pt>
                <c:pt idx="49">
                  <c:v>578</c:v>
                </c:pt>
                <c:pt idx="50">
                  <c:v>610</c:v>
                </c:pt>
                <c:pt idx="51">
                  <c:v>557.34</c:v>
                </c:pt>
                <c:pt idx="52">
                  <c:v>611</c:v>
                </c:pt>
                <c:pt idx="53">
                  <c:v>586</c:v>
                </c:pt>
                <c:pt idx="54">
                  <c:v>784</c:v>
                </c:pt>
                <c:pt idx="55">
                  <c:v>582</c:v>
                </c:pt>
                <c:pt idx="56">
                  <c:v>720</c:v>
                </c:pt>
                <c:pt idx="57">
                  <c:v>688</c:v>
                </c:pt>
                <c:pt idx="58">
                  <c:v>1016</c:v>
                </c:pt>
                <c:pt idx="59">
                  <c:v>523</c:v>
                </c:pt>
                <c:pt idx="60">
                  <c:v>394</c:v>
                </c:pt>
                <c:pt idx="61">
                  <c:v>685</c:v>
                </c:pt>
                <c:pt idx="62">
                  <c:v>688</c:v>
                </c:pt>
                <c:pt idx="63">
                  <c:v>693</c:v>
                </c:pt>
                <c:pt idx="64">
                  <c:v>601</c:v>
                </c:pt>
                <c:pt idx="65">
                  <c:v>624</c:v>
                </c:pt>
                <c:pt idx="66">
                  <c:v>629</c:v>
                </c:pt>
                <c:pt idx="67">
                  <c:v>708</c:v>
                </c:pt>
                <c:pt idx="68">
                  <c:v>513</c:v>
                </c:pt>
                <c:pt idx="69">
                  <c:v>635</c:v>
                </c:pt>
                <c:pt idx="70">
                  <c:v>547</c:v>
                </c:pt>
                <c:pt idx="71">
                  <c:v>804</c:v>
                </c:pt>
                <c:pt idx="72">
                  <c:v>723</c:v>
                </c:pt>
                <c:pt idx="73">
                  <c:v>715</c:v>
                </c:pt>
                <c:pt idx="74">
                  <c:v>734</c:v>
                </c:pt>
                <c:pt idx="75">
                  <c:v>771</c:v>
                </c:pt>
                <c:pt idx="76">
                  <c:v>530</c:v>
                </c:pt>
                <c:pt idx="77">
                  <c:v>677</c:v>
                </c:pt>
                <c:pt idx="78">
                  <c:v>655</c:v>
                </c:pt>
                <c:pt idx="79">
                  <c:v>488</c:v>
                </c:pt>
                <c:pt idx="80">
                  <c:v>524</c:v>
                </c:pt>
                <c:pt idx="81">
                  <c:v>532</c:v>
                </c:pt>
                <c:pt idx="82">
                  <c:v>738</c:v>
                </c:pt>
                <c:pt idx="83">
                  <c:v>819</c:v>
                </c:pt>
                <c:pt idx="84">
                  <c:v>797</c:v>
                </c:pt>
                <c:pt idx="85">
                  <c:v>686</c:v>
                </c:pt>
                <c:pt idx="86">
                  <c:v>592</c:v>
                </c:pt>
                <c:pt idx="87">
                  <c:v>775</c:v>
                </c:pt>
                <c:pt idx="88">
                  <c:v>570</c:v>
                </c:pt>
                <c:pt idx="89">
                  <c:v>466</c:v>
                </c:pt>
                <c:pt idx="90">
                  <c:v>721</c:v>
                </c:pt>
                <c:pt idx="91">
                  <c:v>943</c:v>
                </c:pt>
                <c:pt idx="92">
                  <c:v>560</c:v>
                </c:pt>
                <c:pt idx="93">
                  <c:v>491</c:v>
                </c:pt>
                <c:pt idx="94">
                  <c:v>744</c:v>
                </c:pt>
                <c:pt idx="95">
                  <c:v>727</c:v>
                </c:pt>
                <c:pt idx="96">
                  <c:v>646</c:v>
                </c:pt>
                <c:pt idx="97">
                  <c:v>835</c:v>
                </c:pt>
                <c:pt idx="98">
                  <c:v>970</c:v>
                </c:pt>
                <c:pt idx="99">
                  <c:v>430</c:v>
                </c:pt>
                <c:pt idx="100">
                  <c:v>660</c:v>
                </c:pt>
                <c:pt idx="101">
                  <c:v>539</c:v>
                </c:pt>
                <c:pt idx="102">
                  <c:v>587</c:v>
                </c:pt>
                <c:pt idx="103">
                  <c:v>844</c:v>
                </c:pt>
                <c:pt idx="104">
                  <c:v>895</c:v>
                </c:pt>
                <c:pt idx="105">
                  <c:v>691</c:v>
                </c:pt>
                <c:pt idx="106">
                  <c:v>683</c:v>
                </c:pt>
                <c:pt idx="107">
                  <c:v>541</c:v>
                </c:pt>
                <c:pt idx="108">
                  <c:v>502</c:v>
                </c:pt>
                <c:pt idx="109">
                  <c:v>565</c:v>
                </c:pt>
                <c:pt idx="110">
                  <c:v>652</c:v>
                </c:pt>
                <c:pt idx="111">
                  <c:v>729</c:v>
                </c:pt>
                <c:pt idx="112">
                  <c:v>742</c:v>
                </c:pt>
                <c:pt idx="113">
                  <c:v>541</c:v>
                </c:pt>
                <c:pt idx="114">
                  <c:v>619</c:v>
                </c:pt>
                <c:pt idx="115">
                  <c:v>762</c:v>
                </c:pt>
                <c:pt idx="116">
                  <c:v>646</c:v>
                </c:pt>
                <c:pt idx="117">
                  <c:v>579</c:v>
                </c:pt>
                <c:pt idx="118">
                  <c:v>687</c:v>
                </c:pt>
                <c:pt idx="119">
                  <c:v>791</c:v>
                </c:pt>
                <c:pt idx="120">
                  <c:v>425</c:v>
                </c:pt>
                <c:pt idx="121">
                  <c:v>619</c:v>
                </c:pt>
                <c:pt idx="122">
                  <c:v>624</c:v>
                </c:pt>
                <c:pt idx="123">
                  <c:v>516</c:v>
                </c:pt>
                <c:pt idx="124">
                  <c:v>774</c:v>
                </c:pt>
                <c:pt idx="125">
                  <c:v>751</c:v>
                </c:pt>
                <c:pt idx="126">
                  <c:v>663</c:v>
                </c:pt>
                <c:pt idx="127">
                  <c:v>885</c:v>
                </c:pt>
                <c:pt idx="128">
                  <c:v>661</c:v>
                </c:pt>
                <c:pt idx="129">
                  <c:v>583</c:v>
                </c:pt>
                <c:pt idx="130">
                  <c:v>740</c:v>
                </c:pt>
                <c:pt idx="131">
                  <c:v>595</c:v>
                </c:pt>
                <c:pt idx="132">
                  <c:v>630</c:v>
                </c:pt>
                <c:pt idx="133">
                  <c:v>723</c:v>
                </c:pt>
                <c:pt idx="134">
                  <c:v>613</c:v>
                </c:pt>
                <c:pt idx="135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1-4169-AA6C-F80A85DDE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68576"/>
        <c:axId val="72220672"/>
      </c:barChart>
      <c:catAx>
        <c:axId val="613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220672"/>
        <c:crosses val="autoZero"/>
        <c:auto val="1"/>
        <c:lblAlgn val="ctr"/>
        <c:lblOffset val="100"/>
        <c:noMultiLvlLbl val="0"/>
      </c:catAx>
      <c:valAx>
        <c:axId val="72220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1368576"/>
        <c:crosses val="autoZero"/>
        <c:crossBetween val="between"/>
        <c:maj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Jahressonnenschein</c:v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Klotzsche!$AN$47:$EK$47</c:f>
              <c:strCache>
                <c:ptCount val="102"/>
                <c:pt idx="0">
                  <c:v>1917</c:v>
                </c:pt>
                <c:pt idx="1">
                  <c:v>1918</c:v>
                </c:pt>
                <c:pt idx="2">
                  <c:v>1919</c:v>
                </c:pt>
                <c:pt idx="3">
                  <c:v>1920</c:v>
                </c:pt>
                <c:pt idx="4">
                  <c:v>1921</c:v>
                </c:pt>
                <c:pt idx="5">
                  <c:v>1922</c:v>
                </c:pt>
                <c:pt idx="6">
                  <c:v>1923</c:v>
                </c:pt>
                <c:pt idx="7">
                  <c:v>1924</c:v>
                </c:pt>
                <c:pt idx="8">
                  <c:v>1925</c:v>
                </c:pt>
                <c:pt idx="9">
                  <c:v>1926</c:v>
                </c:pt>
                <c:pt idx="10">
                  <c:v>1927</c:v>
                </c:pt>
                <c:pt idx="11">
                  <c:v>1928</c:v>
                </c:pt>
                <c:pt idx="12">
                  <c:v>1929</c:v>
                </c:pt>
                <c:pt idx="13">
                  <c:v>1930</c:v>
                </c:pt>
                <c:pt idx="14">
                  <c:v>1931</c:v>
                </c:pt>
                <c:pt idx="15">
                  <c:v>1932</c:v>
                </c:pt>
                <c:pt idx="16">
                  <c:v>1933</c:v>
                </c:pt>
                <c:pt idx="17">
                  <c:v>1934</c:v>
                </c:pt>
                <c:pt idx="18">
                  <c:v>1935</c:v>
                </c:pt>
                <c:pt idx="19">
                  <c:v>1936</c:v>
                </c:pt>
                <c:pt idx="20">
                  <c:v>1937</c:v>
                </c:pt>
                <c:pt idx="21">
                  <c:v>1938</c:v>
                </c:pt>
                <c:pt idx="22">
                  <c:v>1939</c:v>
                </c:pt>
                <c:pt idx="23">
                  <c:v>1940</c:v>
                </c:pt>
                <c:pt idx="24">
                  <c:v>1941</c:v>
                </c:pt>
                <c:pt idx="25">
                  <c:v>1942</c:v>
                </c:pt>
                <c:pt idx="26">
                  <c:v>1943</c:v>
                </c:pt>
                <c:pt idx="27">
                  <c:v>1944</c:v>
                </c:pt>
                <c:pt idx="28">
                  <c:v>1945</c:v>
                </c:pt>
                <c:pt idx="29">
                  <c:v>1946</c:v>
                </c:pt>
                <c:pt idx="30">
                  <c:v>1947</c:v>
                </c:pt>
                <c:pt idx="31">
                  <c:v>1948</c:v>
                </c:pt>
                <c:pt idx="32">
                  <c:v>1949</c:v>
                </c:pt>
                <c:pt idx="33">
                  <c:v>1950</c:v>
                </c:pt>
                <c:pt idx="34">
                  <c:v>1951</c:v>
                </c:pt>
                <c:pt idx="35">
                  <c:v>1952</c:v>
                </c:pt>
                <c:pt idx="36">
                  <c:v>1953</c:v>
                </c:pt>
                <c:pt idx="37">
                  <c:v>1954</c:v>
                </c:pt>
                <c:pt idx="38">
                  <c:v>1955</c:v>
                </c:pt>
                <c:pt idx="39">
                  <c:v>1956</c:v>
                </c:pt>
                <c:pt idx="40">
                  <c:v>1957</c:v>
                </c:pt>
                <c:pt idx="41">
                  <c:v>1958</c:v>
                </c:pt>
                <c:pt idx="42">
                  <c:v>1959</c:v>
                </c:pt>
                <c:pt idx="43">
                  <c:v>1960</c:v>
                </c:pt>
                <c:pt idx="44">
                  <c:v>1961</c:v>
                </c:pt>
                <c:pt idx="45">
                  <c:v>1962</c:v>
                </c:pt>
                <c:pt idx="46">
                  <c:v>1963</c:v>
                </c:pt>
                <c:pt idx="47">
                  <c:v>1964</c:v>
                </c:pt>
                <c:pt idx="48">
                  <c:v>1965</c:v>
                </c:pt>
                <c:pt idx="49">
                  <c:v>1966</c:v>
                </c:pt>
                <c:pt idx="50">
                  <c:v>1967</c:v>
                </c:pt>
                <c:pt idx="51">
                  <c:v>1968</c:v>
                </c:pt>
                <c:pt idx="52">
                  <c:v>1969</c:v>
                </c:pt>
                <c:pt idx="53">
                  <c:v>1970</c:v>
                </c:pt>
                <c:pt idx="54">
                  <c:v>1971</c:v>
                </c:pt>
                <c:pt idx="55">
                  <c:v>1972</c:v>
                </c:pt>
                <c:pt idx="56">
                  <c:v>1973</c:v>
                </c:pt>
                <c:pt idx="57">
                  <c:v>1974</c:v>
                </c:pt>
                <c:pt idx="58">
                  <c:v>1975</c:v>
                </c:pt>
                <c:pt idx="59">
                  <c:v>1976</c:v>
                </c:pt>
                <c:pt idx="60">
                  <c:v>1977</c:v>
                </c:pt>
                <c:pt idx="61">
                  <c:v>1978</c:v>
                </c:pt>
                <c:pt idx="62">
                  <c:v>1979</c:v>
                </c:pt>
                <c:pt idx="63">
                  <c:v>1980</c:v>
                </c:pt>
                <c:pt idx="64">
                  <c:v>1981</c:v>
                </c:pt>
                <c:pt idx="65">
                  <c:v>1982</c:v>
                </c:pt>
                <c:pt idx="66">
                  <c:v>1983</c:v>
                </c:pt>
                <c:pt idx="67">
                  <c:v>1984</c:v>
                </c:pt>
                <c:pt idx="68">
                  <c:v>1985</c:v>
                </c:pt>
                <c:pt idx="69">
                  <c:v>1986</c:v>
                </c:pt>
                <c:pt idx="70">
                  <c:v>1987</c:v>
                </c:pt>
                <c:pt idx="71">
                  <c:v>1988</c:v>
                </c:pt>
                <c:pt idx="72">
                  <c:v>1989</c:v>
                </c:pt>
                <c:pt idx="73">
                  <c:v>1990</c:v>
                </c:pt>
                <c:pt idx="74">
                  <c:v>1991</c:v>
                </c:pt>
                <c:pt idx="75">
                  <c:v>1992</c:v>
                </c:pt>
                <c:pt idx="76">
                  <c:v>1993</c:v>
                </c:pt>
                <c:pt idx="77">
                  <c:v>1994</c:v>
                </c:pt>
                <c:pt idx="78">
                  <c:v>1995</c:v>
                </c:pt>
                <c:pt idx="79">
                  <c:v>1996</c:v>
                </c:pt>
                <c:pt idx="80">
                  <c:v>1997</c:v>
                </c:pt>
                <c:pt idx="81">
                  <c:v>1998</c:v>
                </c:pt>
                <c:pt idx="82">
                  <c:v>1999</c:v>
                </c:pt>
                <c:pt idx="83">
                  <c:v>2000</c:v>
                </c:pt>
                <c:pt idx="84">
                  <c:v>2001</c:v>
                </c:pt>
                <c:pt idx="85">
                  <c:v>2002</c:v>
                </c:pt>
                <c:pt idx="86">
                  <c:v>2003</c:v>
                </c:pt>
                <c:pt idx="87">
                  <c:v>2004</c:v>
                </c:pt>
                <c:pt idx="88">
                  <c:v>2005</c:v>
                </c:pt>
                <c:pt idx="89">
                  <c:v>2006</c:v>
                </c:pt>
                <c:pt idx="90">
                  <c:v>2007</c:v>
                </c:pt>
                <c:pt idx="91">
                  <c:v>2008</c:v>
                </c:pt>
                <c:pt idx="92">
                  <c:v>2009</c:v>
                </c:pt>
                <c:pt idx="93">
                  <c:v>2010</c:v>
                </c:pt>
                <c:pt idx="94">
                  <c:v>2011</c:v>
                </c:pt>
                <c:pt idx="95">
                  <c:v>2012</c:v>
                </c:pt>
                <c:pt idx="96">
                  <c:v>2013</c:v>
                </c:pt>
                <c:pt idx="97">
                  <c:v>2014</c:v>
                </c:pt>
                <c:pt idx="98">
                  <c:v>2015</c:v>
                </c:pt>
                <c:pt idx="99">
                  <c:v>2016</c:v>
                </c:pt>
                <c:pt idx="100">
                  <c:v>2017</c:v>
                </c:pt>
                <c:pt idx="101">
                  <c:v>2018</c:v>
                </c:pt>
              </c:strCache>
            </c:strRef>
          </c:cat>
          <c:val>
            <c:numRef>
              <c:f>Klotzsche!$AN$60:$EK$60</c:f>
              <c:numCache>
                <c:formatCode>0</c:formatCode>
                <c:ptCount val="102"/>
                <c:pt idx="0">
                  <c:v>1660</c:v>
                </c:pt>
                <c:pt idx="1">
                  <c:v>1585</c:v>
                </c:pt>
                <c:pt idx="2">
                  <c:v>1278</c:v>
                </c:pt>
                <c:pt idx="3">
                  <c:v>1641</c:v>
                </c:pt>
                <c:pt idx="4">
                  <c:v>1984</c:v>
                </c:pt>
                <c:pt idx="5">
                  <c:v>1531</c:v>
                </c:pt>
                <c:pt idx="6">
                  <c:v>1494</c:v>
                </c:pt>
                <c:pt idx="7">
                  <c:v>1600</c:v>
                </c:pt>
                <c:pt idx="8">
                  <c:v>1595</c:v>
                </c:pt>
                <c:pt idx="9">
                  <c:v>1401</c:v>
                </c:pt>
                <c:pt idx="10">
                  <c:v>1543</c:v>
                </c:pt>
                <c:pt idx="11">
                  <c:v>1852</c:v>
                </c:pt>
                <c:pt idx="12">
                  <c:v>1861</c:v>
                </c:pt>
                <c:pt idx="13">
                  <c:v>1684</c:v>
                </c:pt>
                <c:pt idx="14">
                  <c:v>1655</c:v>
                </c:pt>
                <c:pt idx="15">
                  <c:v>1727</c:v>
                </c:pt>
                <c:pt idx="16">
                  <c:v>1698</c:v>
                </c:pt>
                <c:pt idx="17">
                  <c:v>1793</c:v>
                </c:pt>
                <c:pt idx="18">
                  <c:v>1821</c:v>
                </c:pt>
                <c:pt idx="19">
                  <c:v>1586</c:v>
                </c:pt>
                <c:pt idx="20">
                  <c:v>1599</c:v>
                </c:pt>
                <c:pt idx="21">
                  <c:v>1740</c:v>
                </c:pt>
                <c:pt idx="22">
                  <c:v>1441</c:v>
                </c:pt>
                <c:pt idx="23">
                  <c:v>1562</c:v>
                </c:pt>
                <c:pt idx="24">
                  <c:v>1515</c:v>
                </c:pt>
                <c:pt idx="25">
                  <c:v>1771</c:v>
                </c:pt>
                <c:pt idx="26">
                  <c:v>1878</c:v>
                </c:pt>
                <c:pt idx="27">
                  <c:v>1570</c:v>
                </c:pt>
                <c:pt idx="28" formatCode="General">
                  <c:v>1595</c:v>
                </c:pt>
                <c:pt idx="29" formatCode="General">
                  <c:v>1767</c:v>
                </c:pt>
                <c:pt idx="30" formatCode="General">
                  <c:v>2058</c:v>
                </c:pt>
                <c:pt idx="31" formatCode="General">
                  <c:v>1894</c:v>
                </c:pt>
                <c:pt idx="32" formatCode="General">
                  <c:v>1888</c:v>
                </c:pt>
                <c:pt idx="33" formatCode="General">
                  <c:v>1822</c:v>
                </c:pt>
                <c:pt idx="34" formatCode="General">
                  <c:v>1867</c:v>
                </c:pt>
                <c:pt idx="35" formatCode="General">
                  <c:v>1618</c:v>
                </c:pt>
                <c:pt idx="36" formatCode="General">
                  <c:v>1919</c:v>
                </c:pt>
                <c:pt idx="37" formatCode="General">
                  <c:v>1643</c:v>
                </c:pt>
                <c:pt idx="38" formatCode="General">
                  <c:v>1579</c:v>
                </c:pt>
                <c:pt idx="39" formatCode="General">
                  <c:v>1614</c:v>
                </c:pt>
                <c:pt idx="40" formatCode="General">
                  <c:v>1746</c:v>
                </c:pt>
                <c:pt idx="41" formatCode="General">
                  <c:v>1519</c:v>
                </c:pt>
                <c:pt idx="42" formatCode="General">
                  <c:v>2126</c:v>
                </c:pt>
                <c:pt idx="43" formatCode="General">
                  <c:v>1602</c:v>
                </c:pt>
                <c:pt idx="44" formatCode="General">
                  <c:v>1599</c:v>
                </c:pt>
                <c:pt idx="45" formatCode="General">
                  <c:v>1508</c:v>
                </c:pt>
                <c:pt idx="46" formatCode="General">
                  <c:v>1704</c:v>
                </c:pt>
                <c:pt idx="47" formatCode="General">
                  <c:v>1741</c:v>
                </c:pt>
                <c:pt idx="48" formatCode="General">
                  <c:v>1549</c:v>
                </c:pt>
                <c:pt idx="49" formatCode="General">
                  <c:v>1503</c:v>
                </c:pt>
                <c:pt idx="50">
                  <c:v>1367</c:v>
                </c:pt>
                <c:pt idx="51">
                  <c:v>1609</c:v>
                </c:pt>
                <c:pt idx="52">
                  <c:v>1754</c:v>
                </c:pt>
                <c:pt idx="53">
                  <c:v>1557</c:v>
                </c:pt>
                <c:pt idx="54">
                  <c:v>1791</c:v>
                </c:pt>
                <c:pt idx="55">
                  <c:v>1668</c:v>
                </c:pt>
                <c:pt idx="56" formatCode="General">
                  <c:v>1752</c:v>
                </c:pt>
                <c:pt idx="57" formatCode="General">
                  <c:v>1396</c:v>
                </c:pt>
                <c:pt idx="58" formatCode="General">
                  <c:v>1612</c:v>
                </c:pt>
                <c:pt idx="59" formatCode="General">
                  <c:v>1672</c:v>
                </c:pt>
                <c:pt idx="60" formatCode="General">
                  <c:v>1294</c:v>
                </c:pt>
                <c:pt idx="61" formatCode="General">
                  <c:v>1412</c:v>
                </c:pt>
                <c:pt idx="62" formatCode="General">
                  <c:v>1502</c:v>
                </c:pt>
                <c:pt idx="63" formatCode="General">
                  <c:v>1423</c:v>
                </c:pt>
                <c:pt idx="64" formatCode="General">
                  <c:v>1375</c:v>
                </c:pt>
                <c:pt idx="65" formatCode="General">
                  <c:v>1866</c:v>
                </c:pt>
                <c:pt idx="66" formatCode="General">
                  <c:v>1570</c:v>
                </c:pt>
                <c:pt idx="67" formatCode="General">
                  <c:v>1412</c:v>
                </c:pt>
                <c:pt idx="68" formatCode="General">
                  <c:v>1425</c:v>
                </c:pt>
                <c:pt idx="69" formatCode="General">
                  <c:v>1525</c:v>
                </c:pt>
                <c:pt idx="70" formatCode="General">
                  <c:v>1319</c:v>
                </c:pt>
                <c:pt idx="71" formatCode="General">
                  <c:v>1531</c:v>
                </c:pt>
                <c:pt idx="72" formatCode="General">
                  <c:v>1800</c:v>
                </c:pt>
                <c:pt idx="73" formatCode="General">
                  <c:v>1780</c:v>
                </c:pt>
                <c:pt idx="74" formatCode="General">
                  <c:v>1710</c:v>
                </c:pt>
                <c:pt idx="75" formatCode="General">
                  <c:v>1769</c:v>
                </c:pt>
                <c:pt idx="76" formatCode="General">
                  <c:v>1752</c:v>
                </c:pt>
                <c:pt idx="77" formatCode="General">
                  <c:v>1739</c:v>
                </c:pt>
                <c:pt idx="78" formatCode="General">
                  <c:v>1716</c:v>
                </c:pt>
                <c:pt idx="79" formatCode="General">
                  <c:v>1482</c:v>
                </c:pt>
                <c:pt idx="80" formatCode="General">
                  <c:v>1779</c:v>
                </c:pt>
                <c:pt idx="81" formatCode="General">
                  <c:v>1515</c:v>
                </c:pt>
                <c:pt idx="82" formatCode="General">
                  <c:v>1649</c:v>
                </c:pt>
                <c:pt idx="83" formatCode="General">
                  <c:v>1667</c:v>
                </c:pt>
                <c:pt idx="84" formatCode="General">
                  <c:v>1477</c:v>
                </c:pt>
                <c:pt idx="85" formatCode="General">
                  <c:v>1653</c:v>
                </c:pt>
                <c:pt idx="86" formatCode="General">
                  <c:v>2104</c:v>
                </c:pt>
                <c:pt idx="87" formatCode="General">
                  <c:v>1600</c:v>
                </c:pt>
                <c:pt idx="88" formatCode="General">
                  <c:v>1908</c:v>
                </c:pt>
                <c:pt idx="89" formatCode="General">
                  <c:v>1906</c:v>
                </c:pt>
                <c:pt idx="90" formatCode="General">
                  <c:v>1770</c:v>
                </c:pt>
                <c:pt idx="91" formatCode="General">
                  <c:v>1700</c:v>
                </c:pt>
                <c:pt idx="92" formatCode="General">
                  <c:v>1728</c:v>
                </c:pt>
                <c:pt idx="93" formatCode="General">
                  <c:v>1647</c:v>
                </c:pt>
                <c:pt idx="94" formatCode="General">
                  <c:v>2143</c:v>
                </c:pt>
                <c:pt idx="95" formatCode="General">
                  <c:v>1843</c:v>
                </c:pt>
                <c:pt idx="96">
                  <c:v>1570</c:v>
                </c:pt>
                <c:pt idx="97">
                  <c:v>1758</c:v>
                </c:pt>
                <c:pt idx="98">
                  <c:v>1967</c:v>
                </c:pt>
                <c:pt idx="99">
                  <c:v>1700</c:v>
                </c:pt>
                <c:pt idx="100">
                  <c:v>1686</c:v>
                </c:pt>
                <c:pt idx="101">
                  <c:v>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0-4F75-8F2A-DFD641CC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70624"/>
        <c:axId val="87772160"/>
      </c:barChart>
      <c:catAx>
        <c:axId val="8777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772160"/>
        <c:crosses val="autoZero"/>
        <c:auto val="1"/>
        <c:lblAlgn val="ctr"/>
        <c:lblOffset val="100"/>
        <c:noMultiLvlLbl val="0"/>
      </c:catAx>
      <c:valAx>
        <c:axId val="87772160"/>
        <c:scaling>
          <c:orientation val="minMax"/>
          <c:max val="225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770624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Klotzsche!$B$1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Klotzsche!$A$2:$A$13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Klotzsche!$B$2:$B$13</c:f>
              <c:numCache>
                <c:formatCode>0.0</c:formatCode>
                <c:ptCount val="12"/>
                <c:pt idx="0">
                  <c:v>0.46666666666666684</c:v>
                </c:pt>
                <c:pt idx="1">
                  <c:v>0.94666666666666655</c:v>
                </c:pt>
                <c:pt idx="2">
                  <c:v>4.4633333333333329</c:v>
                </c:pt>
                <c:pt idx="3">
                  <c:v>9.0299999999999994</c:v>
                </c:pt>
                <c:pt idx="4">
                  <c:v>13.940000000000003</c:v>
                </c:pt>
                <c:pt idx="5">
                  <c:v>16.673333333333336</c:v>
                </c:pt>
                <c:pt idx="6">
                  <c:v>18.989999999999998</c:v>
                </c:pt>
                <c:pt idx="7">
                  <c:v>18.600000000000001</c:v>
                </c:pt>
                <c:pt idx="8">
                  <c:v>14.343333333333337</c:v>
                </c:pt>
                <c:pt idx="9">
                  <c:v>9.8333333333333321</c:v>
                </c:pt>
                <c:pt idx="10">
                  <c:v>4.4933333333333332</c:v>
                </c:pt>
                <c:pt idx="11">
                  <c:v>1.1133333333333333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9-4C6F-B897-0EBAEA71879B}"/>
            </c:ext>
          </c:extLst>
        </c:ser>
        <c:ser>
          <c:idx val="1"/>
          <c:order val="1"/>
          <c:tx>
            <c:strRef>
              <c:f>Klotzsche!$C$1</c:f>
              <c:strCache>
                <c:ptCount val="1"/>
                <c:pt idx="0">
                  <c:v>Mittelwert  1882 - 2018</c:v>
                </c:pt>
              </c:strCache>
            </c:strRef>
          </c:tx>
          <c:marker>
            <c:symbol val="none"/>
          </c:marker>
          <c:cat>
            <c:strRef>
              <c:f>Klotzsche!$A$2:$A$13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Klotzsche!$C$2:$C$13</c:f>
              <c:numCache>
                <c:formatCode>0.0</c:formatCode>
                <c:ptCount val="12"/>
                <c:pt idx="0">
                  <c:v>-0.40597014925373126</c:v>
                </c:pt>
                <c:pt idx="1">
                  <c:v>0.28296296296296303</c:v>
                </c:pt>
                <c:pt idx="2">
                  <c:v>3.8367647058823526</c:v>
                </c:pt>
                <c:pt idx="3">
                  <c:v>8.3718518518518525</c:v>
                </c:pt>
                <c:pt idx="4">
                  <c:v>13.387500000000003</c:v>
                </c:pt>
                <c:pt idx="5">
                  <c:v>16.55220588235294</c:v>
                </c:pt>
                <c:pt idx="6">
                  <c:v>18.337499999999995</c:v>
                </c:pt>
                <c:pt idx="7">
                  <c:v>17.766911764705874</c:v>
                </c:pt>
                <c:pt idx="8">
                  <c:v>14.162499999999998</c:v>
                </c:pt>
                <c:pt idx="9">
                  <c:v>9.2985294117647062</c:v>
                </c:pt>
                <c:pt idx="10">
                  <c:v>4.1889705882352946</c:v>
                </c:pt>
                <c:pt idx="11">
                  <c:v>0.86865671641791042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9-4C6F-B897-0EBAEA71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98528"/>
        <c:axId val="87800064"/>
      </c:lineChart>
      <c:catAx>
        <c:axId val="87798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7800064"/>
        <c:crosses val="autoZero"/>
        <c:auto val="1"/>
        <c:lblAlgn val="ctr"/>
        <c:lblOffset val="100"/>
        <c:noMultiLvlLbl val="0"/>
      </c:catAx>
      <c:valAx>
        <c:axId val="878000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779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694495634868E-2"/>
          <c:y val="5.1400618628371864E-2"/>
          <c:w val="0.65194356955382748"/>
          <c:h val="0.798225065616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Klotzsche!$B$23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Klotzsche!$A$24:$A$35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Klotzsche!$B$24:$B$35</c:f>
              <c:numCache>
                <c:formatCode>0</c:formatCode>
                <c:ptCount val="12"/>
                <c:pt idx="0">
                  <c:v>44.7</c:v>
                </c:pt>
                <c:pt idx="1">
                  <c:v>35.466666666666669</c:v>
                </c:pt>
                <c:pt idx="2">
                  <c:v>45.233333333333334</c:v>
                </c:pt>
                <c:pt idx="3">
                  <c:v>42.166666666666664</c:v>
                </c:pt>
                <c:pt idx="4">
                  <c:v>64.7</c:v>
                </c:pt>
                <c:pt idx="5">
                  <c:v>61.06666666666667</c:v>
                </c:pt>
                <c:pt idx="6">
                  <c:v>85.166666666666671</c:v>
                </c:pt>
                <c:pt idx="7">
                  <c:v>83.566666666666663</c:v>
                </c:pt>
                <c:pt idx="8">
                  <c:v>49.9</c:v>
                </c:pt>
                <c:pt idx="9">
                  <c:v>43.06666666666667</c:v>
                </c:pt>
                <c:pt idx="10">
                  <c:v>56.06666666666667</c:v>
                </c:pt>
                <c:pt idx="11">
                  <c:v>52.633333333333333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3-4CA8-83E1-7A463E2A823C}"/>
            </c:ext>
          </c:extLst>
        </c:ser>
        <c:ser>
          <c:idx val="1"/>
          <c:order val="1"/>
          <c:tx>
            <c:strRef>
              <c:f>Klotzsche!$C$23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cat>
            <c:strRef>
              <c:f>Klotzsche!$A$24:$A$35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Klotzsche!$C$24:$C$35</c:f>
              <c:numCache>
                <c:formatCode>0</c:formatCode>
                <c:ptCount val="12"/>
                <c:pt idx="0">
                  <c:v>41.318518518518516</c:v>
                </c:pt>
                <c:pt idx="1">
                  <c:v>33.676470588235297</c:v>
                </c:pt>
                <c:pt idx="2">
                  <c:v>40.772058823529413</c:v>
                </c:pt>
                <c:pt idx="3">
                  <c:v>48.096296296296295</c:v>
                </c:pt>
                <c:pt idx="4">
                  <c:v>61.752499999999998</c:v>
                </c:pt>
                <c:pt idx="5">
                  <c:v>72.088235294117652</c:v>
                </c:pt>
                <c:pt idx="6">
                  <c:v>87.42647058823529</c:v>
                </c:pt>
                <c:pt idx="7">
                  <c:v>74.411764705882348</c:v>
                </c:pt>
                <c:pt idx="8">
                  <c:v>53.529411764705884</c:v>
                </c:pt>
                <c:pt idx="9">
                  <c:v>49.272058823529413</c:v>
                </c:pt>
                <c:pt idx="10">
                  <c:v>46.316176470588232</c:v>
                </c:pt>
                <c:pt idx="11">
                  <c:v>46.074074074074076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3-4CA8-83E1-7A463E2A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90624"/>
        <c:axId val="87704704"/>
      </c:barChart>
      <c:catAx>
        <c:axId val="8769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704704"/>
        <c:crosses val="autoZero"/>
        <c:auto val="1"/>
        <c:lblAlgn val="ctr"/>
        <c:lblOffset val="100"/>
        <c:noMultiLvlLbl val="0"/>
      </c:catAx>
      <c:valAx>
        <c:axId val="87704704"/>
        <c:scaling>
          <c:orientation val="minMax"/>
          <c:max val="9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69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Klotzsche!$B$47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Klotzsche!$A$48:$A$59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Klotzsche!$B$48:$B$59</c:f>
              <c:numCache>
                <c:formatCode>0</c:formatCode>
                <c:ptCount val="12"/>
                <c:pt idx="0">
                  <c:v>63.666666666666664</c:v>
                </c:pt>
                <c:pt idx="1">
                  <c:v>77.933333333333337</c:v>
                </c:pt>
                <c:pt idx="2">
                  <c:v>113.26666666666667</c:v>
                </c:pt>
                <c:pt idx="3">
                  <c:v>170.46666666666667</c:v>
                </c:pt>
                <c:pt idx="4">
                  <c:v>216.56666666666666</c:v>
                </c:pt>
                <c:pt idx="5">
                  <c:v>201.66666666666666</c:v>
                </c:pt>
                <c:pt idx="6">
                  <c:v>221.26666666666668</c:v>
                </c:pt>
                <c:pt idx="7">
                  <c:v>210.7</c:v>
                </c:pt>
                <c:pt idx="8">
                  <c:v>149.86666666666667</c:v>
                </c:pt>
                <c:pt idx="9">
                  <c:v>120.46666666666667</c:v>
                </c:pt>
                <c:pt idx="10">
                  <c:v>62.366666666666667</c:v>
                </c:pt>
                <c:pt idx="11">
                  <c:v>54.733333333333334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A-467D-BC89-A4690F2C0A54}"/>
            </c:ext>
          </c:extLst>
        </c:ser>
        <c:ser>
          <c:idx val="1"/>
          <c:order val="1"/>
          <c:tx>
            <c:strRef>
              <c:f>Klotzsche!$C$47</c:f>
              <c:strCache>
                <c:ptCount val="1"/>
                <c:pt idx="0">
                  <c:v>Mittelwert  1917 - 2018</c:v>
                </c:pt>
              </c:strCache>
            </c:strRef>
          </c:tx>
          <c:invertIfNegative val="0"/>
          <c:cat>
            <c:strRef>
              <c:f>Klotzsche!$A$48:$A$59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Klotzsche!$C$48:$C$59</c:f>
              <c:numCache>
                <c:formatCode>0</c:formatCode>
                <c:ptCount val="12"/>
                <c:pt idx="0">
                  <c:v>59.029411764705884</c:v>
                </c:pt>
                <c:pt idx="1">
                  <c:v>76.058823529411768</c:v>
                </c:pt>
                <c:pt idx="2">
                  <c:v>121.08823529411765</c:v>
                </c:pt>
                <c:pt idx="3">
                  <c:v>160.31372549019608</c:v>
                </c:pt>
                <c:pt idx="4">
                  <c:v>218.20588235294119</c:v>
                </c:pt>
                <c:pt idx="5">
                  <c:v>216.59803921568627</c:v>
                </c:pt>
                <c:pt idx="6">
                  <c:v>223.81372549019608</c:v>
                </c:pt>
                <c:pt idx="7">
                  <c:v>209.86274509803923</c:v>
                </c:pt>
                <c:pt idx="8">
                  <c:v>156.97058823529412</c:v>
                </c:pt>
                <c:pt idx="9">
                  <c:v>118.36274509803921</c:v>
                </c:pt>
                <c:pt idx="10">
                  <c:v>61.862745098039213</c:v>
                </c:pt>
                <c:pt idx="11">
                  <c:v>51.205882352941174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A-467D-BC89-A4690F2C0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48608"/>
        <c:axId val="87750144"/>
      </c:barChart>
      <c:catAx>
        <c:axId val="8774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750144"/>
        <c:crosses val="autoZero"/>
        <c:auto val="1"/>
        <c:lblAlgn val="ctr"/>
        <c:lblOffset val="100"/>
        <c:noMultiLvlLbl val="0"/>
      </c:catAx>
      <c:valAx>
        <c:axId val="87750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748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Klotzsche!$B$86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Klotzsche!$A$87:$A$98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Klotzsche!$B$87:$B$98</c:f>
              <c:numCache>
                <c:formatCode>0</c:formatCode>
                <c:ptCount val="12"/>
                <c:pt idx="0">
                  <c:v>17.899999999999999</c:v>
                </c:pt>
                <c:pt idx="1">
                  <c:v>15.733333333333333</c:v>
                </c:pt>
                <c:pt idx="2">
                  <c:v>10.7</c:v>
                </c:pt>
                <c:pt idx="3">
                  <c:v>3.9333333333333331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2.2333333333333334</c:v>
                </c:pt>
                <c:pt idx="10">
                  <c:v>8.6666666666666661</c:v>
                </c:pt>
                <c:pt idx="11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7-47FA-922C-522EA0520EE3}"/>
            </c:ext>
          </c:extLst>
        </c:ser>
        <c:ser>
          <c:idx val="0"/>
          <c:order val="1"/>
          <c:tx>
            <c:strRef>
              <c:f>Klotzsche!$C$86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cat>
            <c:strRef>
              <c:f>Klotzsche!$A$87:$A$98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Klotzsche!$C$87:$C$98</c:f>
              <c:numCache>
                <c:formatCode>0</c:formatCode>
                <c:ptCount val="12"/>
                <c:pt idx="0">
                  <c:v>20.422222222222221</c:v>
                </c:pt>
                <c:pt idx="1">
                  <c:v>17.698529411764707</c:v>
                </c:pt>
                <c:pt idx="2">
                  <c:v>13.088235294117647</c:v>
                </c:pt>
                <c:pt idx="3">
                  <c:v>4.3851851851851853</c:v>
                </c:pt>
                <c:pt idx="4">
                  <c:v>0.29411764705882354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1.4705882352941176E-2</c:v>
                </c:pt>
                <c:pt idx="9">
                  <c:v>2.0882352941176472</c:v>
                </c:pt>
                <c:pt idx="10">
                  <c:v>9.2794117647058822</c:v>
                </c:pt>
                <c:pt idx="11">
                  <c:v>17.266666666666666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7-47FA-922C-522EA052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7328"/>
        <c:axId val="87925504"/>
      </c:barChart>
      <c:catAx>
        <c:axId val="879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925504"/>
        <c:crosses val="autoZero"/>
        <c:auto val="1"/>
        <c:lblAlgn val="ctr"/>
        <c:lblOffset val="100"/>
        <c:noMultiLvlLbl val="0"/>
      </c:catAx>
      <c:valAx>
        <c:axId val="87925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90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5.1400554097404488E-2"/>
          <c:w val="0.55323512685914267"/>
          <c:h val="0.64706802274715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Klotzsche!$B$104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Klotzsche!$A$105:$A$116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Klotzsche!$B$105:$B$116</c:f>
              <c:numCache>
                <c:formatCode>0</c:formatCode>
                <c:ptCount val="12"/>
                <c:pt idx="0">
                  <c:v>9.1</c:v>
                </c:pt>
                <c:pt idx="1">
                  <c:v>6.7</c:v>
                </c:pt>
                <c:pt idx="2">
                  <c:v>1.3666666666666667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</c:v>
                </c:pt>
                <c:pt idx="11">
                  <c:v>6.2333333333333334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6-4936-8B6A-5CEE9B560A09}"/>
            </c:ext>
          </c:extLst>
        </c:ser>
        <c:ser>
          <c:idx val="1"/>
          <c:order val="1"/>
          <c:tx>
            <c:strRef>
              <c:f>Klotzsche!$C$104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cat>
            <c:strRef>
              <c:f>Klotzsche!$A$105:$A$116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Klotzsche!$C$105:$C$116</c:f>
              <c:numCache>
                <c:formatCode>0</c:formatCode>
                <c:ptCount val="12"/>
                <c:pt idx="0">
                  <c:v>9.9111111111111114</c:v>
                </c:pt>
                <c:pt idx="1">
                  <c:v>6.8088235294117645</c:v>
                </c:pt>
                <c:pt idx="2">
                  <c:v>2.2058823529411766</c:v>
                </c:pt>
                <c:pt idx="3">
                  <c:v>2.9411764705882353E-2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2.9411764705882353E-2</c:v>
                </c:pt>
                <c:pt idx="10">
                  <c:v>1.5588235294117647</c:v>
                </c:pt>
                <c:pt idx="11">
                  <c:v>6.7777777777777777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6-4936-8B6A-5CEE9B56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43040"/>
        <c:axId val="87944576"/>
      </c:barChart>
      <c:catAx>
        <c:axId val="879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944576"/>
        <c:crosses val="autoZero"/>
        <c:auto val="1"/>
        <c:lblAlgn val="ctr"/>
        <c:lblOffset val="100"/>
        <c:noMultiLvlLbl val="0"/>
      </c:catAx>
      <c:valAx>
        <c:axId val="87944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94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Jahresfrosttage</c:v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(Klotzsche!$E$86:$AL$86,Klotzsche!$AN$86:$EK$86)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(Klotzsche!$E$99:$AL$99,Klotzsche!$AN$99:$EK$99)</c:f>
              <c:numCache>
                <c:formatCode>0</c:formatCode>
                <c:ptCount val="136"/>
                <c:pt idx="0">
                  <c:v>77</c:v>
                </c:pt>
                <c:pt idx="1">
                  <c:v>85</c:v>
                </c:pt>
                <c:pt idx="2">
                  <c:v>74</c:v>
                </c:pt>
                <c:pt idx="3">
                  <c:v>105</c:v>
                </c:pt>
                <c:pt idx="4">
                  <c:v>104</c:v>
                </c:pt>
                <c:pt idx="5">
                  <c:v>118</c:v>
                </c:pt>
                <c:pt idx="6">
                  <c:v>116</c:v>
                </c:pt>
                <c:pt idx="7">
                  <c:v>115</c:v>
                </c:pt>
                <c:pt idx="8">
                  <c:v>107</c:v>
                </c:pt>
                <c:pt idx="9">
                  <c:v>106</c:v>
                </c:pt>
                <c:pt idx="10">
                  <c:v>105</c:v>
                </c:pt>
                <c:pt idx="11">
                  <c:v>86</c:v>
                </c:pt>
                <c:pt idx="12">
                  <c:v>72</c:v>
                </c:pt>
                <c:pt idx="13">
                  <c:v>108</c:v>
                </c:pt>
                <c:pt idx="14">
                  <c:v>91</c:v>
                </c:pt>
                <c:pt idx="15">
                  <c:v>92</c:v>
                </c:pt>
                <c:pt idx="16">
                  <c:v>49</c:v>
                </c:pt>
                <c:pt idx="17">
                  <c:v>76</c:v>
                </c:pt>
                <c:pt idx="18">
                  <c:v>67</c:v>
                </c:pt>
                <c:pt idx="19">
                  <c:v>98</c:v>
                </c:pt>
                <c:pt idx="20">
                  <c:v>82</c:v>
                </c:pt>
                <c:pt idx="21">
                  <c:v>54</c:v>
                </c:pt>
                <c:pt idx="22">
                  <c:v>66</c:v>
                </c:pt>
                <c:pt idx="23">
                  <c:v>79</c:v>
                </c:pt>
                <c:pt idx="24">
                  <c:v>88</c:v>
                </c:pt>
                <c:pt idx="25">
                  <c:v>93</c:v>
                </c:pt>
                <c:pt idx="26">
                  <c:v>108</c:v>
                </c:pt>
                <c:pt idx="27">
                  <c:v>102</c:v>
                </c:pt>
                <c:pt idx="28">
                  <c:v>79</c:v>
                </c:pt>
                <c:pt idx="29">
                  <c:v>75</c:v>
                </c:pt>
                <c:pt idx="30">
                  <c:v>74</c:v>
                </c:pt>
                <c:pt idx="31">
                  <c:v>73</c:v>
                </c:pt>
                <c:pt idx="32">
                  <c:v>69</c:v>
                </c:pt>
                <c:pt idx="33">
                  <c:v>93</c:v>
                </c:pt>
                <c:pt idx="34">
                  <c:v>123</c:v>
                </c:pt>
                <c:pt idx="35">
                  <c:v>85</c:v>
                </c:pt>
                <c:pt idx="36">
                  <c:v>114</c:v>
                </c:pt>
                <c:pt idx="37">
                  <c:v>94</c:v>
                </c:pt>
                <c:pt idx="38">
                  <c:v>79</c:v>
                </c:pt>
                <c:pt idx="39">
                  <c:v>108</c:v>
                </c:pt>
                <c:pt idx="40">
                  <c:v>96</c:v>
                </c:pt>
                <c:pt idx="41">
                  <c:v>128</c:v>
                </c:pt>
                <c:pt idx="42">
                  <c:v>89</c:v>
                </c:pt>
                <c:pt idx="43">
                  <c:v>69</c:v>
                </c:pt>
                <c:pt idx="44">
                  <c:v>88</c:v>
                </c:pt>
                <c:pt idx="45">
                  <c:v>83</c:v>
                </c:pt>
                <c:pt idx="46">
                  <c:v>104</c:v>
                </c:pt>
                <c:pt idx="47">
                  <c:v>88</c:v>
                </c:pt>
                <c:pt idx="48">
                  <c:v>116</c:v>
                </c:pt>
                <c:pt idx="49">
                  <c:v>107</c:v>
                </c:pt>
                <c:pt idx="50">
                  <c:v>102</c:v>
                </c:pt>
                <c:pt idx="51">
                  <c:v>53</c:v>
                </c:pt>
                <c:pt idx="52">
                  <c:v>78</c:v>
                </c:pt>
                <c:pt idx="53">
                  <c:v>73</c:v>
                </c:pt>
                <c:pt idx="54">
                  <c:v>91</c:v>
                </c:pt>
                <c:pt idx="55">
                  <c:v>61</c:v>
                </c:pt>
                <c:pt idx="56">
                  <c:v>90</c:v>
                </c:pt>
                <c:pt idx="57">
                  <c:v>118</c:v>
                </c:pt>
                <c:pt idx="58">
                  <c:v>123</c:v>
                </c:pt>
                <c:pt idx="59">
                  <c:v>113</c:v>
                </c:pt>
                <c:pt idx="60">
                  <c:v>85</c:v>
                </c:pt>
                <c:pt idx="61">
                  <c:v>94</c:v>
                </c:pt>
                <c:pt idx="62" formatCode="General">
                  <c:v>65</c:v>
                </c:pt>
                <c:pt idx="63" formatCode="General">
                  <c:v>87</c:v>
                </c:pt>
                <c:pt idx="64" formatCode="General">
                  <c:v>107</c:v>
                </c:pt>
                <c:pt idx="65" formatCode="General">
                  <c:v>73</c:v>
                </c:pt>
                <c:pt idx="66" formatCode="General">
                  <c:v>75</c:v>
                </c:pt>
                <c:pt idx="67" formatCode="General">
                  <c:v>80</c:v>
                </c:pt>
                <c:pt idx="68" formatCode="General">
                  <c:v>64</c:v>
                </c:pt>
                <c:pt idx="69" formatCode="General">
                  <c:v>107</c:v>
                </c:pt>
                <c:pt idx="70" formatCode="General">
                  <c:v>75</c:v>
                </c:pt>
                <c:pt idx="71" formatCode="General">
                  <c:v>92</c:v>
                </c:pt>
                <c:pt idx="72" formatCode="General">
                  <c:v>111</c:v>
                </c:pt>
                <c:pt idx="73" formatCode="General">
                  <c:v>100</c:v>
                </c:pt>
                <c:pt idx="74" formatCode="General">
                  <c:v>80</c:v>
                </c:pt>
                <c:pt idx="75" formatCode="General">
                  <c:v>95</c:v>
                </c:pt>
                <c:pt idx="76" formatCode="General">
                  <c:v>77</c:v>
                </c:pt>
                <c:pt idx="77" formatCode="General">
                  <c:v>74</c:v>
                </c:pt>
                <c:pt idx="78" formatCode="General">
                  <c:v>56</c:v>
                </c:pt>
                <c:pt idx="79" formatCode="General">
                  <c:v>97</c:v>
                </c:pt>
                <c:pt idx="80" formatCode="General">
                  <c:v>104</c:v>
                </c:pt>
                <c:pt idx="81" formatCode="General">
                  <c:v>104</c:v>
                </c:pt>
                <c:pt idx="82" formatCode="General">
                  <c:v>108</c:v>
                </c:pt>
                <c:pt idx="83" formatCode="General">
                  <c:v>82</c:v>
                </c:pt>
                <c:pt idx="84" formatCode="General">
                  <c:v>66</c:v>
                </c:pt>
                <c:pt idx="85" formatCode="General">
                  <c:v>91</c:v>
                </c:pt>
                <c:pt idx="86" formatCode="General">
                  <c:v>114</c:v>
                </c:pt>
                <c:pt idx="87" formatCode="General">
                  <c:v>94</c:v>
                </c:pt>
                <c:pt idx="88" formatCode="General">
                  <c:v>60</c:v>
                </c:pt>
                <c:pt idx="89" formatCode="General">
                  <c:v>71</c:v>
                </c:pt>
                <c:pt idx="90" formatCode="General">
                  <c:v>81</c:v>
                </c:pt>
                <c:pt idx="91" formatCode="General">
                  <c:v>37</c:v>
                </c:pt>
                <c:pt idx="92" formatCode="General">
                  <c:v>61</c:v>
                </c:pt>
                <c:pt idx="93" formatCode="General">
                  <c:v>82</c:v>
                </c:pt>
                <c:pt idx="94" formatCode="General">
                  <c:v>55</c:v>
                </c:pt>
                <c:pt idx="95" formatCode="General">
                  <c:v>70</c:v>
                </c:pt>
                <c:pt idx="96" formatCode="General">
                  <c:v>96</c:v>
                </c:pt>
                <c:pt idx="97" formatCode="General">
                  <c:v>84</c:v>
                </c:pt>
                <c:pt idx="98" formatCode="General">
                  <c:v>93</c:v>
                </c:pt>
                <c:pt idx="99" formatCode="General">
                  <c:v>69</c:v>
                </c:pt>
                <c:pt idx="100" formatCode="General">
                  <c:v>59</c:v>
                </c:pt>
                <c:pt idx="101" formatCode="General">
                  <c:v>82</c:v>
                </c:pt>
                <c:pt idx="102" formatCode="General">
                  <c:v>94</c:v>
                </c:pt>
                <c:pt idx="103" formatCode="General">
                  <c:v>69</c:v>
                </c:pt>
                <c:pt idx="104" formatCode="General">
                  <c:v>88</c:v>
                </c:pt>
                <c:pt idx="105" formatCode="General">
                  <c:v>71</c:v>
                </c:pt>
                <c:pt idx="106" formatCode="General">
                  <c:v>60</c:v>
                </c:pt>
                <c:pt idx="107" formatCode="General">
                  <c:v>43</c:v>
                </c:pt>
                <c:pt idx="108" formatCode="General">
                  <c:v>59</c:v>
                </c:pt>
                <c:pt idx="109" formatCode="General">
                  <c:v>50</c:v>
                </c:pt>
                <c:pt idx="110" formatCode="General">
                  <c:v>83</c:v>
                </c:pt>
                <c:pt idx="111" formatCode="General">
                  <c:v>54</c:v>
                </c:pt>
                <c:pt idx="112" formatCode="General">
                  <c:v>87</c:v>
                </c:pt>
                <c:pt idx="113" formatCode="General">
                  <c:v>127</c:v>
                </c:pt>
                <c:pt idx="114" formatCode="General">
                  <c:v>91</c:v>
                </c:pt>
                <c:pt idx="115" formatCode="General">
                  <c:v>65</c:v>
                </c:pt>
                <c:pt idx="116" formatCode="General">
                  <c:v>73</c:v>
                </c:pt>
                <c:pt idx="117" formatCode="General">
                  <c:v>51</c:v>
                </c:pt>
                <c:pt idx="118" formatCode="General">
                  <c:v>80</c:v>
                </c:pt>
                <c:pt idx="119" formatCode="General">
                  <c:v>70</c:v>
                </c:pt>
                <c:pt idx="120" formatCode="General">
                  <c:v>96</c:v>
                </c:pt>
                <c:pt idx="121" formatCode="General">
                  <c:v>80</c:v>
                </c:pt>
                <c:pt idx="122" formatCode="General">
                  <c:v>82</c:v>
                </c:pt>
                <c:pt idx="123" formatCode="General">
                  <c:v>95</c:v>
                </c:pt>
                <c:pt idx="124" formatCode="General">
                  <c:v>53</c:v>
                </c:pt>
                <c:pt idx="125" formatCode="General">
                  <c:v>55</c:v>
                </c:pt>
                <c:pt idx="126" formatCode="General">
                  <c:v>89</c:v>
                </c:pt>
                <c:pt idx="127" formatCode="General">
                  <c:v>108</c:v>
                </c:pt>
                <c:pt idx="128" formatCode="General">
                  <c:v>85</c:v>
                </c:pt>
                <c:pt idx="129" formatCode="General">
                  <c:v>77</c:v>
                </c:pt>
                <c:pt idx="130" formatCode="General">
                  <c:v>99</c:v>
                </c:pt>
                <c:pt idx="131" formatCode="General">
                  <c:v>40</c:v>
                </c:pt>
                <c:pt idx="132" formatCode="General">
                  <c:v>55</c:v>
                </c:pt>
                <c:pt idx="133" formatCode="General">
                  <c:v>74</c:v>
                </c:pt>
                <c:pt idx="134" formatCode="General">
                  <c:v>67</c:v>
                </c:pt>
                <c:pt idx="135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1-4028-84A9-C7C7CA511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90656"/>
        <c:axId val="87992192"/>
      </c:barChart>
      <c:catAx>
        <c:axId val="879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992192"/>
        <c:crosses val="autoZero"/>
        <c:auto val="1"/>
        <c:lblAlgn val="ctr"/>
        <c:lblOffset val="100"/>
        <c:noMultiLvlLbl val="0"/>
      </c:catAx>
      <c:valAx>
        <c:axId val="87992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99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77296587926505E-2"/>
          <c:y val="5.8977528207380454E-2"/>
          <c:w val="0.56573468941382332"/>
          <c:h val="0.6345051290899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Klotzsche!$B$137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Klotzsche!$A$138:$A$149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Klotzsche!$B$138:$B$149</c:f>
              <c:numCache>
                <c:formatCode>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0.6333333333333333</c:v>
                </c:pt>
                <c:pt idx="4">
                  <c:v>3.4</c:v>
                </c:pt>
                <c:pt idx="5">
                  <c:v>7.1333333333333337</c:v>
                </c:pt>
                <c:pt idx="6">
                  <c:v>13.733333333333333</c:v>
                </c:pt>
                <c:pt idx="7">
                  <c:v>12.8</c:v>
                </c:pt>
                <c:pt idx="8">
                  <c:v>2.9333333333333331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E-483C-8F06-5403BAE777CA}"/>
            </c:ext>
          </c:extLst>
        </c:ser>
        <c:ser>
          <c:idx val="1"/>
          <c:order val="1"/>
          <c:tx>
            <c:strRef>
              <c:f>Klotzsche!$C$137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val>
            <c:numRef>
              <c:f>Klotzsche!$C$138:$C$149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2.7573529411764706</c:v>
                </c:pt>
                <c:pt idx="5">
                  <c:v>6.5955882352941178</c:v>
                </c:pt>
                <c:pt idx="6">
                  <c:v>10.602941176470589</c:v>
                </c:pt>
                <c:pt idx="7">
                  <c:v>9.1617647058823533</c:v>
                </c:pt>
                <c:pt idx="8">
                  <c:v>2.9338235294117645</c:v>
                </c:pt>
                <c:pt idx="9">
                  <c:v>0.11764705882352941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E-483C-8F06-5403BAE77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94016"/>
        <c:axId val="87499904"/>
      </c:barChart>
      <c:catAx>
        <c:axId val="8749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499904"/>
        <c:crosses val="autoZero"/>
        <c:auto val="1"/>
        <c:lblAlgn val="ctr"/>
        <c:lblOffset val="100"/>
        <c:noMultiLvlLbl val="0"/>
      </c:catAx>
      <c:valAx>
        <c:axId val="8749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494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Klotzsche!$B$155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Klotzsche!$A$156:$A$167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Klotzsche!$B$156:$B$167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1.2333333333333334</c:v>
                </c:pt>
                <c:pt idx="6">
                  <c:v>3.9333333333333331</c:v>
                </c:pt>
                <c:pt idx="7">
                  <c:v>2.0666666666666669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A-420E-9CEC-E8AEFC02BB6C}"/>
            </c:ext>
          </c:extLst>
        </c:ser>
        <c:ser>
          <c:idx val="1"/>
          <c:order val="1"/>
          <c:tx>
            <c:strRef>
              <c:f>Klotzsche!$C$155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cat>
            <c:strRef>
              <c:f>Klotzsche!$A$156:$A$167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Klotzsche!$C$156:$C$167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0.11029411764705882</c:v>
                </c:pt>
                <c:pt idx="5">
                  <c:v>0.92647058823529416</c:v>
                </c:pt>
                <c:pt idx="6">
                  <c:v>2.2941176470588234</c:v>
                </c:pt>
                <c:pt idx="7">
                  <c:v>1.786764705882353</c:v>
                </c:pt>
                <c:pt idx="8">
                  <c:v>0.28676470588235292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A-420E-9CEC-E8AEFC02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27808"/>
        <c:axId val="87529344"/>
      </c:barChart>
      <c:catAx>
        <c:axId val="875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529344"/>
        <c:crosses val="autoZero"/>
        <c:auto val="1"/>
        <c:lblAlgn val="ctr"/>
        <c:lblOffset val="100"/>
        <c:noMultiLvlLbl val="0"/>
      </c:catAx>
      <c:valAx>
        <c:axId val="875293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527808"/>
        <c:crosses val="autoZero"/>
        <c:crossBetween val="between"/>
        <c:majorUnit val="1"/>
        <c:min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Klotzsche!$A$173</c:f>
              <c:strCache>
                <c:ptCount val="1"/>
                <c:pt idx="0">
                  <c:v>Kältesumme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(Klotzsche!$F$187,Klotzsche!$H$187:$AL$187,Klotzsche!$AN$187:$EL$187)</c:f>
              <c:strCache>
                <c:ptCount val="135"/>
                <c:pt idx="0">
                  <c:v>1882/ 1883</c:v>
                </c:pt>
                <c:pt idx="1">
                  <c:v>1884/ 1885</c:v>
                </c:pt>
                <c:pt idx="2">
                  <c:v>1885/ 1886</c:v>
                </c:pt>
                <c:pt idx="3">
                  <c:v>1886/ 1887</c:v>
                </c:pt>
                <c:pt idx="4">
                  <c:v>1887/ 1888</c:v>
                </c:pt>
                <c:pt idx="5">
                  <c:v>1888/ 1889</c:v>
                </c:pt>
                <c:pt idx="6">
                  <c:v>1889/ 1890</c:v>
                </c:pt>
                <c:pt idx="7">
                  <c:v>1890/ 1891</c:v>
                </c:pt>
                <c:pt idx="8">
                  <c:v>1891/ 1892</c:v>
                </c:pt>
                <c:pt idx="9">
                  <c:v>1892/ 1893</c:v>
                </c:pt>
                <c:pt idx="10">
                  <c:v>1893/ 1894</c:v>
                </c:pt>
                <c:pt idx="11">
                  <c:v>1894/ 1895</c:v>
                </c:pt>
                <c:pt idx="12">
                  <c:v>1895/ 1896</c:v>
                </c:pt>
                <c:pt idx="13">
                  <c:v>1896/ 1897</c:v>
                </c:pt>
                <c:pt idx="14">
                  <c:v>1897/ 1898</c:v>
                </c:pt>
                <c:pt idx="15">
                  <c:v>1898/ 1899</c:v>
                </c:pt>
                <c:pt idx="16">
                  <c:v>1899/ 1900</c:v>
                </c:pt>
                <c:pt idx="17">
                  <c:v>1900/ 1901</c:v>
                </c:pt>
                <c:pt idx="18">
                  <c:v>1901/ 1902</c:v>
                </c:pt>
                <c:pt idx="19">
                  <c:v>1902/ 1903</c:v>
                </c:pt>
                <c:pt idx="20">
                  <c:v>1903/ 1904</c:v>
                </c:pt>
                <c:pt idx="21">
                  <c:v>1904/ 1905</c:v>
                </c:pt>
                <c:pt idx="22">
                  <c:v>1905/ 1906</c:v>
                </c:pt>
                <c:pt idx="23">
                  <c:v>1906/ 1907</c:v>
                </c:pt>
                <c:pt idx="24">
                  <c:v>1907/ 1908</c:v>
                </c:pt>
                <c:pt idx="25">
                  <c:v>1908/ 1909</c:v>
                </c:pt>
                <c:pt idx="26">
                  <c:v>1909/ 1910</c:v>
                </c:pt>
                <c:pt idx="27">
                  <c:v>1910/ 1911</c:v>
                </c:pt>
                <c:pt idx="28">
                  <c:v>1911/ 1912</c:v>
                </c:pt>
                <c:pt idx="29">
                  <c:v>1912/ 1913</c:v>
                </c:pt>
                <c:pt idx="30">
                  <c:v>1913/ 1914</c:v>
                </c:pt>
                <c:pt idx="31">
                  <c:v>1914/ 1915</c:v>
                </c:pt>
                <c:pt idx="32">
                  <c:v>1916/ 1917</c:v>
                </c:pt>
                <c:pt idx="33">
                  <c:v>1917/ 1918</c:v>
                </c:pt>
                <c:pt idx="34">
                  <c:v>1918/ 1919</c:v>
                </c:pt>
                <c:pt idx="35">
                  <c:v>1919/ 1920</c:v>
                </c:pt>
                <c:pt idx="36">
                  <c:v>1920/ 1921</c:v>
                </c:pt>
                <c:pt idx="37">
                  <c:v>1921/ 1922</c:v>
                </c:pt>
                <c:pt idx="38">
                  <c:v>1922/ 1923</c:v>
                </c:pt>
                <c:pt idx="39">
                  <c:v>1923/ 1924</c:v>
                </c:pt>
                <c:pt idx="40">
                  <c:v>1924/ 1925</c:v>
                </c:pt>
                <c:pt idx="41">
                  <c:v>1925/ 1926</c:v>
                </c:pt>
                <c:pt idx="42">
                  <c:v>1926/ 1927</c:v>
                </c:pt>
                <c:pt idx="43">
                  <c:v>1927/ 1928</c:v>
                </c:pt>
                <c:pt idx="44">
                  <c:v>1928/ 1929</c:v>
                </c:pt>
                <c:pt idx="45">
                  <c:v>1929/ 1930</c:v>
                </c:pt>
                <c:pt idx="46">
                  <c:v>1930/ 1931</c:v>
                </c:pt>
                <c:pt idx="47">
                  <c:v>1931/ 1932</c:v>
                </c:pt>
                <c:pt idx="48">
                  <c:v>1932/ 1933</c:v>
                </c:pt>
                <c:pt idx="49">
                  <c:v>1933/ 1934</c:v>
                </c:pt>
                <c:pt idx="50">
                  <c:v>1934/ 1935</c:v>
                </c:pt>
                <c:pt idx="51">
                  <c:v>1935/ 1936</c:v>
                </c:pt>
                <c:pt idx="52">
                  <c:v>1936/ 1937</c:v>
                </c:pt>
                <c:pt idx="53">
                  <c:v>1937/ 1938</c:v>
                </c:pt>
                <c:pt idx="54">
                  <c:v>1938/ 1939</c:v>
                </c:pt>
                <c:pt idx="55">
                  <c:v>1939/ 1940</c:v>
                </c:pt>
                <c:pt idx="56">
                  <c:v>1940/ 1941</c:v>
                </c:pt>
                <c:pt idx="57">
                  <c:v>1941/ 1942</c:v>
                </c:pt>
                <c:pt idx="58">
                  <c:v>1942/ 1943</c:v>
                </c:pt>
                <c:pt idx="59">
                  <c:v>1943/ 1944</c:v>
                </c:pt>
                <c:pt idx="60">
                  <c:v>1944/ 1945</c:v>
                </c:pt>
                <c:pt idx="61">
                  <c:v>1945/ 1946</c:v>
                </c:pt>
                <c:pt idx="62">
                  <c:v>1946/ 1947</c:v>
                </c:pt>
                <c:pt idx="63">
                  <c:v>1947/ 1948</c:v>
                </c:pt>
                <c:pt idx="64">
                  <c:v>1948/ 1949</c:v>
                </c:pt>
                <c:pt idx="65">
                  <c:v>1949/ 1950</c:v>
                </c:pt>
                <c:pt idx="66">
                  <c:v>1950/ 1951</c:v>
                </c:pt>
                <c:pt idx="67">
                  <c:v>1951/ 1952</c:v>
                </c:pt>
                <c:pt idx="68">
                  <c:v>1952/ 1953</c:v>
                </c:pt>
                <c:pt idx="69">
                  <c:v>1953/ 1954</c:v>
                </c:pt>
                <c:pt idx="70">
                  <c:v>1954/ 1955</c:v>
                </c:pt>
                <c:pt idx="71">
                  <c:v>1955/ 1956</c:v>
                </c:pt>
                <c:pt idx="72">
                  <c:v>1956/ 1957</c:v>
                </c:pt>
                <c:pt idx="73">
                  <c:v>1957/ 1958</c:v>
                </c:pt>
                <c:pt idx="74">
                  <c:v>1958/ 1959</c:v>
                </c:pt>
                <c:pt idx="75">
                  <c:v>1959/ 1960</c:v>
                </c:pt>
                <c:pt idx="76">
                  <c:v>1960/ 1961</c:v>
                </c:pt>
                <c:pt idx="77">
                  <c:v>1961/ 1962</c:v>
                </c:pt>
                <c:pt idx="78">
                  <c:v>1962/ 1963</c:v>
                </c:pt>
                <c:pt idx="79">
                  <c:v>1963/ 1964</c:v>
                </c:pt>
                <c:pt idx="80">
                  <c:v>1964/ 1965</c:v>
                </c:pt>
                <c:pt idx="81">
                  <c:v>1965/ 1966</c:v>
                </c:pt>
                <c:pt idx="82">
                  <c:v>1966/ 1967</c:v>
                </c:pt>
                <c:pt idx="83">
                  <c:v>1967/ 1968</c:v>
                </c:pt>
                <c:pt idx="84">
                  <c:v>1968/ 1969</c:v>
                </c:pt>
                <c:pt idx="85">
                  <c:v>1969/ 1970</c:v>
                </c:pt>
                <c:pt idx="86">
                  <c:v>1970/ 1971</c:v>
                </c:pt>
                <c:pt idx="87">
                  <c:v>1971/ 1972</c:v>
                </c:pt>
                <c:pt idx="88">
                  <c:v>1972/ 1973</c:v>
                </c:pt>
                <c:pt idx="89">
                  <c:v>1973/ 1974</c:v>
                </c:pt>
                <c:pt idx="90">
                  <c:v>1974/ 1975</c:v>
                </c:pt>
                <c:pt idx="91">
                  <c:v>1975/ 1976</c:v>
                </c:pt>
                <c:pt idx="92">
                  <c:v>1976/ 1977</c:v>
                </c:pt>
                <c:pt idx="93">
                  <c:v>1977/ 1978</c:v>
                </c:pt>
                <c:pt idx="94">
                  <c:v>1978/ 1979</c:v>
                </c:pt>
                <c:pt idx="95">
                  <c:v>1979/ 1980</c:v>
                </c:pt>
                <c:pt idx="96">
                  <c:v>1980/ 1981</c:v>
                </c:pt>
                <c:pt idx="97">
                  <c:v>1981/ 1982</c:v>
                </c:pt>
                <c:pt idx="98">
                  <c:v>1982/ 1983</c:v>
                </c:pt>
                <c:pt idx="99">
                  <c:v>1983/ 1984</c:v>
                </c:pt>
                <c:pt idx="100">
                  <c:v>1984/ 1985</c:v>
                </c:pt>
                <c:pt idx="101">
                  <c:v>1985/ 1986</c:v>
                </c:pt>
                <c:pt idx="102">
                  <c:v>1986/ 1987</c:v>
                </c:pt>
                <c:pt idx="103">
                  <c:v>1987/ 1988</c:v>
                </c:pt>
                <c:pt idx="104">
                  <c:v>1988/ 1989</c:v>
                </c:pt>
                <c:pt idx="105">
                  <c:v>1989/ 1990</c:v>
                </c:pt>
                <c:pt idx="106">
                  <c:v>1990/ 1991</c:v>
                </c:pt>
                <c:pt idx="107">
                  <c:v>1991/ 1992</c:v>
                </c:pt>
                <c:pt idx="108">
                  <c:v>1992/ 1993</c:v>
                </c:pt>
                <c:pt idx="109">
                  <c:v>1993/ 1994</c:v>
                </c:pt>
                <c:pt idx="110">
                  <c:v>1994/ 1995</c:v>
                </c:pt>
                <c:pt idx="111">
                  <c:v>1995/ 1996</c:v>
                </c:pt>
                <c:pt idx="112">
                  <c:v>1996/ 1997</c:v>
                </c:pt>
                <c:pt idx="113">
                  <c:v>1997/ 1998</c:v>
                </c:pt>
                <c:pt idx="114">
                  <c:v>1998/ 1999</c:v>
                </c:pt>
                <c:pt idx="115">
                  <c:v>1999/ 2000</c:v>
                </c:pt>
                <c:pt idx="116">
                  <c:v>2000/ 2001</c:v>
                </c:pt>
                <c:pt idx="117">
                  <c:v>2001/ 2002</c:v>
                </c:pt>
                <c:pt idx="118">
                  <c:v>2002/ 2003</c:v>
                </c:pt>
                <c:pt idx="119">
                  <c:v>2003/ 2004</c:v>
                </c:pt>
                <c:pt idx="120">
                  <c:v>2004/ 2005</c:v>
                </c:pt>
                <c:pt idx="121">
                  <c:v>2005/ 2006</c:v>
                </c:pt>
                <c:pt idx="122">
                  <c:v>2006/ 2007</c:v>
                </c:pt>
                <c:pt idx="123">
                  <c:v>2007/ 2008</c:v>
                </c:pt>
                <c:pt idx="124">
                  <c:v>2008/ 2009</c:v>
                </c:pt>
                <c:pt idx="125">
                  <c:v>2009/ 2010</c:v>
                </c:pt>
                <c:pt idx="126">
                  <c:v>2010/ 2011</c:v>
                </c:pt>
                <c:pt idx="127">
                  <c:v>2011/ 2012</c:v>
                </c:pt>
                <c:pt idx="128">
                  <c:v>2012/ 2013</c:v>
                </c:pt>
                <c:pt idx="129">
                  <c:v>2013/ 2014</c:v>
                </c:pt>
                <c:pt idx="130">
                  <c:v>2014/ 2015</c:v>
                </c:pt>
                <c:pt idx="131">
                  <c:v>2015/ 2016</c:v>
                </c:pt>
                <c:pt idx="132">
                  <c:v>2016/  2017</c:v>
                </c:pt>
                <c:pt idx="133">
                  <c:v>2017/  2018</c:v>
                </c:pt>
                <c:pt idx="134">
                  <c:v>2018/ 2019</c:v>
                </c:pt>
              </c:strCache>
            </c:strRef>
          </c:cat>
          <c:val>
            <c:numRef>
              <c:f>(Klotzsche!$F$188,Klotzsche!$H$188:$AL$188,Klotzsche!$AN$188:$EL$188)</c:f>
              <c:numCache>
                <c:formatCode>0.0</c:formatCode>
                <c:ptCount val="135"/>
                <c:pt idx="0">
                  <c:v>184.60000000000002</c:v>
                </c:pt>
                <c:pt idx="1">
                  <c:v>174.89999999999998</c:v>
                </c:pt>
                <c:pt idx="2">
                  <c:v>240.79999999999998</c:v>
                </c:pt>
                <c:pt idx="3">
                  <c:v>218.50000000000003</c:v>
                </c:pt>
                <c:pt idx="4">
                  <c:v>291.5</c:v>
                </c:pt>
                <c:pt idx="5">
                  <c:v>291.7</c:v>
                </c:pt>
                <c:pt idx="6">
                  <c:v>202.20000000000002</c:v>
                </c:pt>
                <c:pt idx="7">
                  <c:v>374.8</c:v>
                </c:pt>
                <c:pt idx="8">
                  <c:v>183.6</c:v>
                </c:pt>
                <c:pt idx="9">
                  <c:v>369.99999999999994</c:v>
                </c:pt>
                <c:pt idx="10">
                  <c:v>160.9</c:v>
                </c:pt>
                <c:pt idx="11">
                  <c:v>315.8</c:v>
                </c:pt>
                <c:pt idx="12">
                  <c:v>149</c:v>
                </c:pt>
                <c:pt idx="13">
                  <c:v>140</c:v>
                </c:pt>
                <c:pt idx="14">
                  <c:v>36.9</c:v>
                </c:pt>
                <c:pt idx="15">
                  <c:v>69.900000000000006</c:v>
                </c:pt>
                <c:pt idx="16">
                  <c:v>197.9</c:v>
                </c:pt>
                <c:pt idx="17">
                  <c:v>286.70000000000005</c:v>
                </c:pt>
                <c:pt idx="18">
                  <c:v>76.400000000000006</c:v>
                </c:pt>
                <c:pt idx="19">
                  <c:v>254.20000000000005</c:v>
                </c:pt>
                <c:pt idx="20">
                  <c:v>90.299999999999983</c:v>
                </c:pt>
                <c:pt idx="21">
                  <c:v>95.5</c:v>
                </c:pt>
                <c:pt idx="22">
                  <c:v>79.400000000000006</c:v>
                </c:pt>
                <c:pt idx="23">
                  <c:v>219.4</c:v>
                </c:pt>
                <c:pt idx="24">
                  <c:v>164.8</c:v>
                </c:pt>
                <c:pt idx="25">
                  <c:v>298.2</c:v>
                </c:pt>
                <c:pt idx="26">
                  <c:v>48.1</c:v>
                </c:pt>
                <c:pt idx="27">
                  <c:v>95.8</c:v>
                </c:pt>
                <c:pt idx="28">
                  <c:v>159.1</c:v>
                </c:pt>
                <c:pt idx="29">
                  <c:v>96.8</c:v>
                </c:pt>
                <c:pt idx="30">
                  <c:v>151.5</c:v>
                </c:pt>
                <c:pt idx="31">
                  <c:v>95.8</c:v>
                </c:pt>
                <c:pt idx="32">
                  <c:v>343.9</c:v>
                </c:pt>
                <c:pt idx="33">
                  <c:v>165.50000000000003</c:v>
                </c:pt>
                <c:pt idx="34">
                  <c:v>138.6</c:v>
                </c:pt>
                <c:pt idx="35">
                  <c:v>114.9</c:v>
                </c:pt>
                <c:pt idx="36">
                  <c:v>115.5</c:v>
                </c:pt>
                <c:pt idx="37">
                  <c:v>340.9</c:v>
                </c:pt>
                <c:pt idx="38">
                  <c:v>90.6</c:v>
                </c:pt>
                <c:pt idx="39">
                  <c:v>350.3</c:v>
                </c:pt>
                <c:pt idx="40">
                  <c:v>87.5</c:v>
                </c:pt>
                <c:pt idx="41">
                  <c:v>184.70000000000002</c:v>
                </c:pt>
                <c:pt idx="42">
                  <c:v>103.1</c:v>
                </c:pt>
                <c:pt idx="43">
                  <c:v>226.5</c:v>
                </c:pt>
                <c:pt idx="44">
                  <c:v>586.29999999999995</c:v>
                </c:pt>
                <c:pt idx="45">
                  <c:v>71.2</c:v>
                </c:pt>
                <c:pt idx="46">
                  <c:v>184.8</c:v>
                </c:pt>
                <c:pt idx="47">
                  <c:v>227.7</c:v>
                </c:pt>
                <c:pt idx="48">
                  <c:v>239.5</c:v>
                </c:pt>
                <c:pt idx="49">
                  <c:v>215.4</c:v>
                </c:pt>
                <c:pt idx="50">
                  <c:v>168.5</c:v>
                </c:pt>
                <c:pt idx="51">
                  <c:v>82.600000000000009</c:v>
                </c:pt>
                <c:pt idx="52">
                  <c:v>144</c:v>
                </c:pt>
                <c:pt idx="53">
                  <c:v>112</c:v>
                </c:pt>
                <c:pt idx="54">
                  <c:v>163.89999999999998</c:v>
                </c:pt>
                <c:pt idx="55">
                  <c:v>660.5</c:v>
                </c:pt>
                <c:pt idx="56">
                  <c:v>383.79999999999995</c:v>
                </c:pt>
                <c:pt idx="57">
                  <c:v>551.30000000000007</c:v>
                </c:pt>
                <c:pt idx="58" formatCode="0">
                  <c:v>98.999999999999986</c:v>
                </c:pt>
                <c:pt idx="59">
                  <c:v>141.6</c:v>
                </c:pt>
                <c:pt idx="60">
                  <c:v>193.89999999999998</c:v>
                </c:pt>
                <c:pt idx="61">
                  <c:v>170.6</c:v>
                </c:pt>
                <c:pt idx="62">
                  <c:v>558.09999999999991</c:v>
                </c:pt>
                <c:pt idx="63">
                  <c:v>114.39999999999999</c:v>
                </c:pt>
                <c:pt idx="64">
                  <c:v>119.69999999999999</c:v>
                </c:pt>
                <c:pt idx="65">
                  <c:v>151.60000000000002</c:v>
                </c:pt>
                <c:pt idx="66">
                  <c:v>154.89999999999998</c:v>
                </c:pt>
                <c:pt idx="67">
                  <c:v>125.8</c:v>
                </c:pt>
                <c:pt idx="68">
                  <c:v>170.20000000000002</c:v>
                </c:pt>
                <c:pt idx="69">
                  <c:v>345.5</c:v>
                </c:pt>
                <c:pt idx="70">
                  <c:v>227.4</c:v>
                </c:pt>
                <c:pt idx="71">
                  <c:v>442.49999999999994</c:v>
                </c:pt>
                <c:pt idx="72">
                  <c:v>124.6</c:v>
                </c:pt>
                <c:pt idx="73">
                  <c:v>155.10000000000002</c:v>
                </c:pt>
                <c:pt idx="74">
                  <c:v>98.1</c:v>
                </c:pt>
                <c:pt idx="75">
                  <c:v>187</c:v>
                </c:pt>
                <c:pt idx="76">
                  <c:v>94.699999999999989</c:v>
                </c:pt>
                <c:pt idx="77">
                  <c:v>233.7</c:v>
                </c:pt>
                <c:pt idx="78">
                  <c:v>596.4</c:v>
                </c:pt>
                <c:pt idx="79">
                  <c:v>331.8</c:v>
                </c:pt>
                <c:pt idx="80">
                  <c:v>165.9</c:v>
                </c:pt>
                <c:pt idx="81">
                  <c:v>249.4</c:v>
                </c:pt>
                <c:pt idx="82">
                  <c:v>86.2</c:v>
                </c:pt>
                <c:pt idx="83">
                  <c:v>155.4</c:v>
                </c:pt>
                <c:pt idx="84">
                  <c:v>247.6</c:v>
                </c:pt>
                <c:pt idx="85">
                  <c:v>376.5</c:v>
                </c:pt>
                <c:pt idx="86">
                  <c:v>225.3</c:v>
                </c:pt>
                <c:pt idx="87">
                  <c:v>132.80000000000001</c:v>
                </c:pt>
                <c:pt idx="88">
                  <c:v>49.6</c:v>
                </c:pt>
                <c:pt idx="89">
                  <c:v>53.899999999999991</c:v>
                </c:pt>
                <c:pt idx="90">
                  <c:v>19.5</c:v>
                </c:pt>
                <c:pt idx="91">
                  <c:v>211</c:v>
                </c:pt>
                <c:pt idx="92">
                  <c:v>107.39999999999998</c:v>
                </c:pt>
                <c:pt idx="93">
                  <c:v>106</c:v>
                </c:pt>
                <c:pt idx="94">
                  <c:v>238.8</c:v>
                </c:pt>
                <c:pt idx="95">
                  <c:v>153</c:v>
                </c:pt>
                <c:pt idx="96">
                  <c:v>166.5</c:v>
                </c:pt>
                <c:pt idx="97">
                  <c:v>238.3</c:v>
                </c:pt>
                <c:pt idx="98">
                  <c:v>76.5</c:v>
                </c:pt>
                <c:pt idx="99">
                  <c:v>165.29999999999998</c:v>
                </c:pt>
                <c:pt idx="100">
                  <c:v>341.99999999999994</c:v>
                </c:pt>
                <c:pt idx="101">
                  <c:v>342.9</c:v>
                </c:pt>
                <c:pt idx="102">
                  <c:v>406.29999999999995</c:v>
                </c:pt>
                <c:pt idx="103">
                  <c:v>51.500000000000007</c:v>
                </c:pt>
                <c:pt idx="104">
                  <c:v>38.4</c:v>
                </c:pt>
                <c:pt idx="105">
                  <c:v>65.900000000000006</c:v>
                </c:pt>
                <c:pt idx="106">
                  <c:v>142</c:v>
                </c:pt>
                <c:pt idx="107">
                  <c:v>71.8</c:v>
                </c:pt>
                <c:pt idx="108">
                  <c:v>144.70000000000002</c:v>
                </c:pt>
                <c:pt idx="109">
                  <c:v>118.8</c:v>
                </c:pt>
                <c:pt idx="110">
                  <c:v>68.7</c:v>
                </c:pt>
                <c:pt idx="111">
                  <c:v>366.5</c:v>
                </c:pt>
                <c:pt idx="112">
                  <c:v>271.39999999999998</c:v>
                </c:pt>
                <c:pt idx="113">
                  <c:v>96.7</c:v>
                </c:pt>
                <c:pt idx="114">
                  <c:v>154.30000000000001</c:v>
                </c:pt>
                <c:pt idx="115">
                  <c:v>68.100000000000009</c:v>
                </c:pt>
                <c:pt idx="116">
                  <c:v>83.100000000000009</c:v>
                </c:pt>
                <c:pt idx="117">
                  <c:v>126.6</c:v>
                </c:pt>
                <c:pt idx="118">
                  <c:v>255.00000000000003</c:v>
                </c:pt>
                <c:pt idx="119">
                  <c:v>134.4</c:v>
                </c:pt>
                <c:pt idx="120">
                  <c:v>152.1</c:v>
                </c:pt>
                <c:pt idx="121">
                  <c:v>250.3</c:v>
                </c:pt>
                <c:pt idx="122">
                  <c:v>20</c:v>
                </c:pt>
                <c:pt idx="123">
                  <c:v>58.1</c:v>
                </c:pt>
                <c:pt idx="124">
                  <c:v>157</c:v>
                </c:pt>
                <c:pt idx="125">
                  <c:v>284.49999999999994</c:v>
                </c:pt>
                <c:pt idx="126">
                  <c:v>234.6</c:v>
                </c:pt>
                <c:pt idx="127">
                  <c:v>247.7</c:v>
                </c:pt>
                <c:pt idx="128">
                  <c:v>245.79999999999998</c:v>
                </c:pt>
                <c:pt idx="129">
                  <c:v>48.8</c:v>
                </c:pt>
                <c:pt idx="130">
                  <c:v>40.1</c:v>
                </c:pt>
                <c:pt idx="131">
                  <c:v>59.900000000000006</c:v>
                </c:pt>
                <c:pt idx="132">
                  <c:v>141.4</c:v>
                </c:pt>
                <c:pt idx="133">
                  <c:v>134</c:v>
                </c:pt>
                <c:pt idx="134">
                  <c:v>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9-4766-8724-BA199E8E1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83360"/>
        <c:axId val="87585152"/>
      </c:barChart>
      <c:catAx>
        <c:axId val="875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585152"/>
        <c:crosses val="autoZero"/>
        <c:auto val="1"/>
        <c:lblAlgn val="ctr"/>
        <c:lblOffset val="100"/>
        <c:noMultiLvlLbl val="0"/>
      </c:catAx>
      <c:valAx>
        <c:axId val="8758515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758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Klotzsche!$A$193</c:f>
              <c:strCache>
                <c:ptCount val="1"/>
                <c:pt idx="0">
                  <c:v>Grünlandzahl</c:v>
                </c:pt>
              </c:strCache>
            </c:strRef>
          </c:tx>
          <c:invertIfNegative val="0"/>
          <c:trendline>
            <c:trendlineType val="poly"/>
            <c:order val="3"/>
            <c:dispRSqr val="0"/>
            <c:dispEq val="0"/>
          </c:trendline>
          <c:cat>
            <c:strRef>
              <c:f>(Klotzsche!$E$193:$F$193,Klotzsche!$H$193:$AL$193,Klotzsche!$AN$193:$EL$193)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1885</c:v>
                </c:pt>
                <c:pt idx="3">
                  <c:v>1886</c:v>
                </c:pt>
                <c:pt idx="4">
                  <c:v>1887</c:v>
                </c:pt>
                <c:pt idx="5">
                  <c:v>1888</c:v>
                </c:pt>
                <c:pt idx="6">
                  <c:v>1889</c:v>
                </c:pt>
                <c:pt idx="7">
                  <c:v>1890</c:v>
                </c:pt>
                <c:pt idx="8">
                  <c:v>1891</c:v>
                </c:pt>
                <c:pt idx="9">
                  <c:v>1892</c:v>
                </c:pt>
                <c:pt idx="10">
                  <c:v>1893</c:v>
                </c:pt>
                <c:pt idx="11">
                  <c:v>1894</c:v>
                </c:pt>
                <c:pt idx="12">
                  <c:v>1895</c:v>
                </c:pt>
                <c:pt idx="13">
                  <c:v>1896</c:v>
                </c:pt>
                <c:pt idx="14">
                  <c:v>1897</c:v>
                </c:pt>
                <c:pt idx="15">
                  <c:v>1898</c:v>
                </c:pt>
                <c:pt idx="16">
                  <c:v>1899</c:v>
                </c:pt>
                <c:pt idx="17">
                  <c:v>1900</c:v>
                </c:pt>
                <c:pt idx="18">
                  <c:v>1901</c:v>
                </c:pt>
                <c:pt idx="19">
                  <c:v>1902</c:v>
                </c:pt>
                <c:pt idx="20">
                  <c:v>1903</c:v>
                </c:pt>
                <c:pt idx="21">
                  <c:v>1904</c:v>
                </c:pt>
                <c:pt idx="22">
                  <c:v>1905</c:v>
                </c:pt>
                <c:pt idx="23">
                  <c:v>1906</c:v>
                </c:pt>
                <c:pt idx="24">
                  <c:v>1907</c:v>
                </c:pt>
                <c:pt idx="25">
                  <c:v>1908</c:v>
                </c:pt>
                <c:pt idx="26">
                  <c:v>1909</c:v>
                </c:pt>
                <c:pt idx="27">
                  <c:v>1910</c:v>
                </c:pt>
                <c:pt idx="28">
                  <c:v>1911</c:v>
                </c:pt>
                <c:pt idx="29">
                  <c:v>1912</c:v>
                </c:pt>
                <c:pt idx="30">
                  <c:v>1913</c:v>
                </c:pt>
                <c:pt idx="31">
                  <c:v>1914</c:v>
                </c:pt>
                <c:pt idx="32">
                  <c:v>1915</c:v>
                </c:pt>
                <c:pt idx="33">
                  <c:v>1917</c:v>
                </c:pt>
                <c:pt idx="34">
                  <c:v>1918</c:v>
                </c:pt>
                <c:pt idx="35">
                  <c:v>1919</c:v>
                </c:pt>
                <c:pt idx="36">
                  <c:v>1920</c:v>
                </c:pt>
                <c:pt idx="37">
                  <c:v>1921</c:v>
                </c:pt>
                <c:pt idx="38">
                  <c:v>1922</c:v>
                </c:pt>
                <c:pt idx="39">
                  <c:v>1923</c:v>
                </c:pt>
                <c:pt idx="40">
                  <c:v>1924</c:v>
                </c:pt>
                <c:pt idx="41">
                  <c:v>1925</c:v>
                </c:pt>
                <c:pt idx="42">
                  <c:v>1926</c:v>
                </c:pt>
                <c:pt idx="43">
                  <c:v>1927</c:v>
                </c:pt>
                <c:pt idx="44">
                  <c:v>1928</c:v>
                </c:pt>
                <c:pt idx="45">
                  <c:v>1929</c:v>
                </c:pt>
                <c:pt idx="46">
                  <c:v>1930</c:v>
                </c:pt>
                <c:pt idx="47">
                  <c:v>1931</c:v>
                </c:pt>
                <c:pt idx="48">
                  <c:v>1932</c:v>
                </c:pt>
                <c:pt idx="49">
                  <c:v>1933</c:v>
                </c:pt>
                <c:pt idx="50">
                  <c:v>1934</c:v>
                </c:pt>
                <c:pt idx="51">
                  <c:v>1935</c:v>
                </c:pt>
                <c:pt idx="52">
                  <c:v>1936</c:v>
                </c:pt>
                <c:pt idx="53">
                  <c:v>1937</c:v>
                </c:pt>
                <c:pt idx="54">
                  <c:v>1938</c:v>
                </c:pt>
                <c:pt idx="55">
                  <c:v>1939</c:v>
                </c:pt>
                <c:pt idx="56">
                  <c:v>1940</c:v>
                </c:pt>
                <c:pt idx="57">
                  <c:v>1941</c:v>
                </c:pt>
                <c:pt idx="58">
                  <c:v>1942</c:v>
                </c:pt>
                <c:pt idx="59">
                  <c:v>1943</c:v>
                </c:pt>
                <c:pt idx="60">
                  <c:v>1944</c:v>
                </c:pt>
                <c:pt idx="61">
                  <c:v>1945</c:v>
                </c:pt>
                <c:pt idx="62">
                  <c:v>1946</c:v>
                </c:pt>
                <c:pt idx="63">
                  <c:v>1947</c:v>
                </c:pt>
                <c:pt idx="64">
                  <c:v>1948</c:v>
                </c:pt>
                <c:pt idx="65">
                  <c:v>1949</c:v>
                </c:pt>
                <c:pt idx="66">
                  <c:v>1950</c:v>
                </c:pt>
                <c:pt idx="67">
                  <c:v>1951</c:v>
                </c:pt>
                <c:pt idx="68">
                  <c:v>1952</c:v>
                </c:pt>
                <c:pt idx="69">
                  <c:v>1953</c:v>
                </c:pt>
                <c:pt idx="70">
                  <c:v>1954</c:v>
                </c:pt>
                <c:pt idx="71">
                  <c:v>1955</c:v>
                </c:pt>
                <c:pt idx="72">
                  <c:v>1956</c:v>
                </c:pt>
                <c:pt idx="73">
                  <c:v>1957</c:v>
                </c:pt>
                <c:pt idx="74">
                  <c:v>1958</c:v>
                </c:pt>
                <c:pt idx="75">
                  <c:v>1959</c:v>
                </c:pt>
                <c:pt idx="76">
                  <c:v>1960</c:v>
                </c:pt>
                <c:pt idx="77">
                  <c:v>1961</c:v>
                </c:pt>
                <c:pt idx="78">
                  <c:v>1962</c:v>
                </c:pt>
                <c:pt idx="79">
                  <c:v>1963</c:v>
                </c:pt>
                <c:pt idx="80">
                  <c:v>1964</c:v>
                </c:pt>
                <c:pt idx="81">
                  <c:v>1965</c:v>
                </c:pt>
                <c:pt idx="82">
                  <c:v>1966</c:v>
                </c:pt>
                <c:pt idx="83">
                  <c:v>1967</c:v>
                </c:pt>
                <c:pt idx="84">
                  <c:v>1968</c:v>
                </c:pt>
                <c:pt idx="85">
                  <c:v>1969</c:v>
                </c:pt>
                <c:pt idx="86">
                  <c:v>1970</c:v>
                </c:pt>
                <c:pt idx="87">
                  <c:v>1971</c:v>
                </c:pt>
                <c:pt idx="88">
                  <c:v>1972</c:v>
                </c:pt>
                <c:pt idx="89">
                  <c:v>1973</c:v>
                </c:pt>
                <c:pt idx="90">
                  <c:v>1974</c:v>
                </c:pt>
                <c:pt idx="91">
                  <c:v>1975</c:v>
                </c:pt>
                <c:pt idx="92">
                  <c:v>1976</c:v>
                </c:pt>
                <c:pt idx="93">
                  <c:v>1977</c:v>
                </c:pt>
                <c:pt idx="94">
                  <c:v>1978</c:v>
                </c:pt>
                <c:pt idx="95">
                  <c:v>1979</c:v>
                </c:pt>
                <c:pt idx="96">
                  <c:v>1980</c:v>
                </c:pt>
                <c:pt idx="97">
                  <c:v>1981</c:v>
                </c:pt>
                <c:pt idx="98">
                  <c:v>1982</c:v>
                </c:pt>
                <c:pt idx="99">
                  <c:v>1983</c:v>
                </c:pt>
                <c:pt idx="100">
                  <c:v>1984</c:v>
                </c:pt>
                <c:pt idx="101">
                  <c:v>1985</c:v>
                </c:pt>
                <c:pt idx="102">
                  <c:v>1986</c:v>
                </c:pt>
                <c:pt idx="103">
                  <c:v>1987</c:v>
                </c:pt>
                <c:pt idx="104">
                  <c:v>1988</c:v>
                </c:pt>
                <c:pt idx="105">
                  <c:v>1989</c:v>
                </c:pt>
                <c:pt idx="106">
                  <c:v>1990</c:v>
                </c:pt>
                <c:pt idx="107">
                  <c:v>1991</c:v>
                </c:pt>
                <c:pt idx="108">
                  <c:v>1992</c:v>
                </c:pt>
                <c:pt idx="109">
                  <c:v>1993</c:v>
                </c:pt>
                <c:pt idx="110">
                  <c:v>1994</c:v>
                </c:pt>
                <c:pt idx="111">
                  <c:v>1995</c:v>
                </c:pt>
                <c:pt idx="112">
                  <c:v>1996</c:v>
                </c:pt>
                <c:pt idx="113">
                  <c:v>1997</c:v>
                </c:pt>
                <c:pt idx="114">
                  <c:v>1998</c:v>
                </c:pt>
                <c:pt idx="115">
                  <c:v>1999</c:v>
                </c:pt>
                <c:pt idx="116">
                  <c:v>2000</c:v>
                </c:pt>
                <c:pt idx="117">
                  <c:v>2001</c:v>
                </c:pt>
                <c:pt idx="118">
                  <c:v>2002</c:v>
                </c:pt>
                <c:pt idx="119">
                  <c:v>2003</c:v>
                </c:pt>
                <c:pt idx="120">
                  <c:v>2004</c:v>
                </c:pt>
                <c:pt idx="121">
                  <c:v>2005</c:v>
                </c:pt>
                <c:pt idx="122">
                  <c:v>2006</c:v>
                </c:pt>
                <c:pt idx="123">
                  <c:v>2007</c:v>
                </c:pt>
                <c:pt idx="124">
                  <c:v>2008</c:v>
                </c:pt>
                <c:pt idx="125">
                  <c:v>2009</c:v>
                </c:pt>
                <c:pt idx="126">
                  <c:v>2010</c:v>
                </c:pt>
                <c:pt idx="127">
                  <c:v>2011</c:v>
                </c:pt>
                <c:pt idx="128">
                  <c:v>2012</c:v>
                </c:pt>
                <c:pt idx="129">
                  <c:v>2013</c:v>
                </c:pt>
                <c:pt idx="130">
                  <c:v>2014</c:v>
                </c:pt>
                <c:pt idx="131">
                  <c:v>2015</c:v>
                </c:pt>
                <c:pt idx="132">
                  <c:v>2016</c:v>
                </c:pt>
                <c:pt idx="133">
                  <c:v>2017</c:v>
                </c:pt>
                <c:pt idx="134">
                  <c:v>2018</c:v>
                </c:pt>
                <c:pt idx="135">
                  <c:v>2019</c:v>
                </c:pt>
              </c:strCache>
            </c:strRef>
          </c:cat>
          <c:val>
            <c:numRef>
              <c:f>(Klotzsche!$E$201:$F$201,Klotzsche!$H$201:$AL$201,Klotzsche!$AN$201:$EL$201)</c:f>
              <c:numCache>
                <c:formatCode>0</c:formatCode>
                <c:ptCount val="136"/>
                <c:pt idx="0">
                  <c:v>78</c:v>
                </c:pt>
                <c:pt idx="1">
                  <c:v>115</c:v>
                </c:pt>
                <c:pt idx="2">
                  <c:v>95</c:v>
                </c:pt>
                <c:pt idx="3">
                  <c:v>99</c:v>
                </c:pt>
                <c:pt idx="4">
                  <c:v>103</c:v>
                </c:pt>
                <c:pt idx="5">
                  <c:v>107</c:v>
                </c:pt>
                <c:pt idx="6">
                  <c:v>109</c:v>
                </c:pt>
                <c:pt idx="7">
                  <c:v>87</c:v>
                </c:pt>
                <c:pt idx="8">
                  <c:v>101</c:v>
                </c:pt>
                <c:pt idx="9">
                  <c:v>96</c:v>
                </c:pt>
                <c:pt idx="10">
                  <c:v>85</c:v>
                </c:pt>
                <c:pt idx="11">
                  <c:v>82</c:v>
                </c:pt>
                <c:pt idx="12">
                  <c:v>105</c:v>
                </c:pt>
                <c:pt idx="13">
                  <c:v>85</c:v>
                </c:pt>
                <c:pt idx="14">
                  <c:v>83</c:v>
                </c:pt>
                <c:pt idx="15">
                  <c:v>84</c:v>
                </c:pt>
                <c:pt idx="16">
                  <c:v>74</c:v>
                </c:pt>
                <c:pt idx="17">
                  <c:v>101</c:v>
                </c:pt>
                <c:pt idx="18">
                  <c:v>98</c:v>
                </c:pt>
                <c:pt idx="19">
                  <c:v>87</c:v>
                </c:pt>
                <c:pt idx="20">
                  <c:v>75</c:v>
                </c:pt>
                <c:pt idx="21">
                  <c:v>90</c:v>
                </c:pt>
                <c:pt idx="22">
                  <c:v>77</c:v>
                </c:pt>
                <c:pt idx="23">
                  <c:v>95</c:v>
                </c:pt>
                <c:pt idx="24">
                  <c:v>98</c:v>
                </c:pt>
                <c:pt idx="25">
                  <c:v>97</c:v>
                </c:pt>
                <c:pt idx="26">
                  <c:v>107</c:v>
                </c:pt>
                <c:pt idx="27">
                  <c:v>81</c:v>
                </c:pt>
                <c:pt idx="28">
                  <c:v>90</c:v>
                </c:pt>
                <c:pt idx="29">
                  <c:v>81</c:v>
                </c:pt>
                <c:pt idx="30">
                  <c:v>81</c:v>
                </c:pt>
                <c:pt idx="31">
                  <c:v>85</c:v>
                </c:pt>
                <c:pt idx="32">
                  <c:v>99</c:v>
                </c:pt>
                <c:pt idx="33">
                  <c:v>122</c:v>
                </c:pt>
                <c:pt idx="34">
                  <c:v>83</c:v>
                </c:pt>
                <c:pt idx="35">
                  <c:v>95</c:v>
                </c:pt>
                <c:pt idx="36">
                  <c:v>78</c:v>
                </c:pt>
                <c:pt idx="37">
                  <c:v>77</c:v>
                </c:pt>
                <c:pt idx="38">
                  <c:v>102</c:v>
                </c:pt>
                <c:pt idx="39">
                  <c:v>87</c:v>
                </c:pt>
                <c:pt idx="40">
                  <c:v>110</c:v>
                </c:pt>
                <c:pt idx="41">
                  <c:v>90</c:v>
                </c:pt>
                <c:pt idx="42">
                  <c:v>87</c:v>
                </c:pt>
                <c:pt idx="43">
                  <c:v>81</c:v>
                </c:pt>
                <c:pt idx="44">
                  <c:v>92</c:v>
                </c:pt>
                <c:pt idx="45">
                  <c:v>117</c:v>
                </c:pt>
                <c:pt idx="46">
                  <c:v>92</c:v>
                </c:pt>
                <c:pt idx="47">
                  <c:v>115</c:v>
                </c:pt>
                <c:pt idx="48">
                  <c:v>108</c:v>
                </c:pt>
                <c:pt idx="49">
                  <c:v>89</c:v>
                </c:pt>
                <c:pt idx="50">
                  <c:v>88</c:v>
                </c:pt>
                <c:pt idx="51">
                  <c:v>94</c:v>
                </c:pt>
                <c:pt idx="52">
                  <c:v>86</c:v>
                </c:pt>
                <c:pt idx="53">
                  <c:v>95</c:v>
                </c:pt>
                <c:pt idx="54">
                  <c:v>78</c:v>
                </c:pt>
                <c:pt idx="55">
                  <c:v>95</c:v>
                </c:pt>
                <c:pt idx="56">
                  <c:v>109</c:v>
                </c:pt>
                <c:pt idx="57">
                  <c:v>105</c:v>
                </c:pt>
                <c:pt idx="58">
                  <c:v>111</c:v>
                </c:pt>
                <c:pt idx="59">
                  <c:v>82</c:v>
                </c:pt>
                <c:pt idx="60">
                  <c:v>105</c:v>
                </c:pt>
                <c:pt idx="61">
                  <c:v>83</c:v>
                </c:pt>
                <c:pt idx="62">
                  <c:v>91</c:v>
                </c:pt>
                <c:pt idx="63">
                  <c:v>98</c:v>
                </c:pt>
                <c:pt idx="64">
                  <c:v>76</c:v>
                </c:pt>
                <c:pt idx="65">
                  <c:v>93</c:v>
                </c:pt>
                <c:pt idx="66">
                  <c:v>80</c:v>
                </c:pt>
                <c:pt idx="67">
                  <c:v>91</c:v>
                </c:pt>
                <c:pt idx="68">
                  <c:v>102</c:v>
                </c:pt>
                <c:pt idx="69">
                  <c:v>86</c:v>
                </c:pt>
                <c:pt idx="70">
                  <c:v>94</c:v>
                </c:pt>
                <c:pt idx="71">
                  <c:v>112</c:v>
                </c:pt>
                <c:pt idx="72">
                  <c:v>105</c:v>
                </c:pt>
                <c:pt idx="73">
                  <c:v>76</c:v>
                </c:pt>
                <c:pt idx="74">
                  <c:v>115</c:v>
                </c:pt>
                <c:pt idx="75">
                  <c:v>84</c:v>
                </c:pt>
                <c:pt idx="76">
                  <c:v>91</c:v>
                </c:pt>
                <c:pt idx="77">
                  <c:v>71</c:v>
                </c:pt>
                <c:pt idx="78">
                  <c:v>102</c:v>
                </c:pt>
                <c:pt idx="79">
                  <c:v>103</c:v>
                </c:pt>
                <c:pt idx="80">
                  <c:v>109</c:v>
                </c:pt>
                <c:pt idx="81">
                  <c:v>98</c:v>
                </c:pt>
                <c:pt idx="82">
                  <c:v>83</c:v>
                </c:pt>
                <c:pt idx="83">
                  <c:v>84</c:v>
                </c:pt>
                <c:pt idx="84">
                  <c:v>91</c:v>
                </c:pt>
                <c:pt idx="85">
                  <c:v>114</c:v>
                </c:pt>
                <c:pt idx="86">
                  <c:v>113</c:v>
                </c:pt>
                <c:pt idx="87">
                  <c:v>92</c:v>
                </c:pt>
                <c:pt idx="88">
                  <c:v>84</c:v>
                </c:pt>
                <c:pt idx="89">
                  <c:v>91</c:v>
                </c:pt>
                <c:pt idx="90">
                  <c:v>79</c:v>
                </c:pt>
                <c:pt idx="91">
                  <c:v>104</c:v>
                </c:pt>
                <c:pt idx="92">
                  <c:v>101</c:v>
                </c:pt>
                <c:pt idx="93">
                  <c:v>107</c:v>
                </c:pt>
                <c:pt idx="94">
                  <c:v>91</c:v>
                </c:pt>
                <c:pt idx="95">
                  <c:v>102</c:v>
                </c:pt>
                <c:pt idx="96">
                  <c:v>101</c:v>
                </c:pt>
                <c:pt idx="97">
                  <c:v>85</c:v>
                </c:pt>
                <c:pt idx="98">
                  <c:v>90</c:v>
                </c:pt>
                <c:pt idx="99">
                  <c:v>83</c:v>
                </c:pt>
                <c:pt idx="100">
                  <c:v>103</c:v>
                </c:pt>
                <c:pt idx="101">
                  <c:v>95</c:v>
                </c:pt>
                <c:pt idx="102">
                  <c:v>97</c:v>
                </c:pt>
                <c:pt idx="103">
                  <c:v>105</c:v>
                </c:pt>
                <c:pt idx="104">
                  <c:v>92</c:v>
                </c:pt>
                <c:pt idx="105">
                  <c:v>71</c:v>
                </c:pt>
                <c:pt idx="106">
                  <c:v>65</c:v>
                </c:pt>
                <c:pt idx="107">
                  <c:v>78</c:v>
                </c:pt>
                <c:pt idx="108">
                  <c:v>80</c:v>
                </c:pt>
                <c:pt idx="109">
                  <c:v>83</c:v>
                </c:pt>
                <c:pt idx="110">
                  <c:v>78</c:v>
                </c:pt>
                <c:pt idx="111">
                  <c:v>78</c:v>
                </c:pt>
                <c:pt idx="112">
                  <c:v>112</c:v>
                </c:pt>
                <c:pt idx="113">
                  <c:v>76</c:v>
                </c:pt>
                <c:pt idx="114">
                  <c:v>65</c:v>
                </c:pt>
                <c:pt idx="115">
                  <c:v>85</c:v>
                </c:pt>
                <c:pt idx="116">
                  <c:v>85</c:v>
                </c:pt>
                <c:pt idx="117">
                  <c:v>91</c:v>
                </c:pt>
                <c:pt idx="118">
                  <c:v>69</c:v>
                </c:pt>
                <c:pt idx="119">
                  <c:v>91</c:v>
                </c:pt>
                <c:pt idx="120">
                  <c:v>87</c:v>
                </c:pt>
                <c:pt idx="121">
                  <c:v>92</c:v>
                </c:pt>
                <c:pt idx="122">
                  <c:v>106</c:v>
                </c:pt>
                <c:pt idx="123">
                  <c:v>66</c:v>
                </c:pt>
                <c:pt idx="124">
                  <c:v>70</c:v>
                </c:pt>
                <c:pt idx="125">
                  <c:v>93</c:v>
                </c:pt>
                <c:pt idx="126">
                  <c:v>91</c:v>
                </c:pt>
                <c:pt idx="127">
                  <c:v>86</c:v>
                </c:pt>
                <c:pt idx="128">
                  <c:v>81</c:v>
                </c:pt>
                <c:pt idx="129">
                  <c:v>108</c:v>
                </c:pt>
                <c:pt idx="130">
                  <c:v>69</c:v>
                </c:pt>
                <c:pt idx="131">
                  <c:v>82</c:v>
                </c:pt>
                <c:pt idx="132">
                  <c:v>84</c:v>
                </c:pt>
                <c:pt idx="133">
                  <c:v>79</c:v>
                </c:pt>
                <c:pt idx="134">
                  <c:v>94</c:v>
                </c:pt>
                <c:pt idx="135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8-4A78-B9C3-BF5EF29B3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10880"/>
        <c:axId val="87612416"/>
      </c:barChart>
      <c:catAx>
        <c:axId val="8761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612416"/>
        <c:crosses val="autoZero"/>
        <c:auto val="1"/>
        <c:lblAlgn val="ctr"/>
        <c:lblOffset val="100"/>
        <c:noMultiLvlLbl val="0"/>
      </c:catAx>
      <c:valAx>
        <c:axId val="87612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761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Klotzsche!$B$203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Klotzsche!$A$205:$A$209</c:f>
              <c:strCache>
                <c:ptCount val="5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August</c:v>
                </c:pt>
              </c:strCache>
            </c:strRef>
          </c:cat>
          <c:val>
            <c:numRef>
              <c:f>Klotzsche!$B$205:$B$209</c:f>
              <c:numCache>
                <c:formatCode>0.0</c:formatCode>
                <c:ptCount val="5"/>
                <c:pt idx="0">
                  <c:v>6.4566666666666679</c:v>
                </c:pt>
                <c:pt idx="1">
                  <c:v>34.906666666666673</c:v>
                </c:pt>
                <c:pt idx="2">
                  <c:v>75.983333333333348</c:v>
                </c:pt>
                <c:pt idx="3">
                  <c:v>132.49285714285716</c:v>
                </c:pt>
                <c:pt idx="4">
                  <c:v>117.7625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4-46F5-8635-1BA3052467A6}"/>
            </c:ext>
          </c:extLst>
        </c:ser>
        <c:ser>
          <c:idx val="1"/>
          <c:order val="1"/>
          <c:tx>
            <c:strRef>
              <c:f>Klotzsche!$C$203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cat>
            <c:strRef>
              <c:f>Klotzsche!$A$205:$A$209</c:f>
              <c:strCache>
                <c:ptCount val="5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August</c:v>
                </c:pt>
              </c:strCache>
            </c:strRef>
          </c:cat>
          <c:val>
            <c:numRef>
              <c:f>Klotzsche!$C$205:$C$209</c:f>
              <c:numCache>
                <c:formatCode>0.0</c:formatCode>
                <c:ptCount val="5"/>
                <c:pt idx="0">
                  <c:v>4.0888059701492532</c:v>
                </c:pt>
                <c:pt idx="1">
                  <c:v>30.302222222222227</c:v>
                </c:pt>
                <c:pt idx="2">
                  <c:v>71.501481481481477</c:v>
                </c:pt>
                <c:pt idx="3">
                  <c:v>110.11307692307689</c:v>
                </c:pt>
                <c:pt idx="4">
                  <c:v>86.320000000000007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4-46F5-8635-1BA305246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55936"/>
        <c:axId val="87657472"/>
      </c:barChart>
      <c:catAx>
        <c:axId val="8765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657472"/>
        <c:crosses val="autoZero"/>
        <c:auto val="1"/>
        <c:lblAlgn val="ctr"/>
        <c:lblOffset val="100"/>
        <c:noMultiLvlLbl val="0"/>
      </c:catAx>
      <c:valAx>
        <c:axId val="8765747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7655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867486713416036"/>
          <c:y val="0.32330635753864839"/>
          <c:w val="0.30142463535342406"/>
          <c:h val="0.31635024788568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Klotzsche!$B$193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Klotzsche!$A$194:$A$197</c:f>
              <c:strCache>
                <c:ptCount val="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Klotzsche!$B$194:$B$197</c:f>
              <c:numCache>
                <c:formatCode>0.0</c:formatCode>
                <c:ptCount val="4"/>
                <c:pt idx="0">
                  <c:v>33.646666666666668</c:v>
                </c:pt>
                <c:pt idx="1">
                  <c:v>46.68666666666666</c:v>
                </c:pt>
                <c:pt idx="2">
                  <c:v>149.97666666666666</c:v>
                </c:pt>
                <c:pt idx="3">
                  <c:v>271.74166666666667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3-49C3-AC5D-B84D9F3FA617}"/>
            </c:ext>
          </c:extLst>
        </c:ser>
        <c:ser>
          <c:idx val="1"/>
          <c:order val="1"/>
          <c:tx>
            <c:strRef>
              <c:f>Klotzsche!$C$193</c:f>
              <c:strCache>
                <c:ptCount val="1"/>
                <c:pt idx="0">
                  <c:v>Mittelwert  1882 - 2019</c:v>
                </c:pt>
              </c:strCache>
            </c:strRef>
          </c:tx>
          <c:invertIfNegative val="0"/>
          <c:cat>
            <c:strRef>
              <c:f>Klotzsche!$A$194:$A$197</c:f>
              <c:strCache>
                <c:ptCount val="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Klotzsche!$C$194:$C$197</c:f>
              <c:numCache>
                <c:formatCode>0.0</c:formatCode>
                <c:ptCount val="4"/>
                <c:pt idx="0">
                  <c:v>26.174074074074078</c:v>
                </c:pt>
                <c:pt idx="1">
                  <c:v>42.730882352941151</c:v>
                </c:pt>
                <c:pt idx="2">
                  <c:v>135.42205882352943</c:v>
                </c:pt>
                <c:pt idx="3">
                  <c:v>241.56212121212121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3-49C3-AC5D-B84D9F3FA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75264"/>
        <c:axId val="87676800"/>
      </c:barChart>
      <c:catAx>
        <c:axId val="8767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676800"/>
        <c:crosses val="autoZero"/>
        <c:auto val="1"/>
        <c:lblAlgn val="ctr"/>
        <c:lblOffset val="100"/>
        <c:noMultiLvlLbl val="0"/>
      </c:catAx>
      <c:valAx>
        <c:axId val="876768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767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Sommersumme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Klotzsche!$A$214</c:f>
              <c:strCache>
                <c:ptCount val="1"/>
                <c:pt idx="0">
                  <c:v>Hitzesumme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(Klotzsche!$E$214:$AL$214,Klotzsche!$AN$214:$EK$214)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(Klotzsche!$E$223:$AL$223,Klotzsche!$AN$223:$EK$223)</c:f>
              <c:numCache>
                <c:formatCode>0.0</c:formatCode>
                <c:ptCount val="136"/>
                <c:pt idx="0">
                  <c:v>12</c:v>
                </c:pt>
                <c:pt idx="1">
                  <c:v>68.200000000000017</c:v>
                </c:pt>
                <c:pt idx="2">
                  <c:v>52.7</c:v>
                </c:pt>
                <c:pt idx="3">
                  <c:v>79.099999999999994</c:v>
                </c:pt>
                <c:pt idx="4">
                  <c:v>61.7</c:v>
                </c:pt>
                <c:pt idx="5">
                  <c:v>59.6</c:v>
                </c:pt>
                <c:pt idx="6">
                  <c:v>34.700000000000003</c:v>
                </c:pt>
                <c:pt idx="7">
                  <c:v>56.800000000000004</c:v>
                </c:pt>
                <c:pt idx="8">
                  <c:v>34</c:v>
                </c:pt>
                <c:pt idx="9">
                  <c:v>28.6</c:v>
                </c:pt>
                <c:pt idx="10">
                  <c:v>97.899999999999991</c:v>
                </c:pt>
                <c:pt idx="11">
                  <c:v>51.2</c:v>
                </c:pt>
                <c:pt idx="12">
                  <c:v>31.4</c:v>
                </c:pt>
                <c:pt idx="13">
                  <c:v>67.400000000000006</c:v>
                </c:pt>
                <c:pt idx="14">
                  <c:v>31.799999999999997</c:v>
                </c:pt>
                <c:pt idx="15">
                  <c:v>45.2</c:v>
                </c:pt>
                <c:pt idx="16">
                  <c:v>33.700000000000003</c:v>
                </c:pt>
                <c:pt idx="17">
                  <c:v>43.8</c:v>
                </c:pt>
                <c:pt idx="18">
                  <c:v>75</c:v>
                </c:pt>
                <c:pt idx="19">
                  <c:v>28.299999999999997</c:v>
                </c:pt>
                <c:pt idx="20">
                  <c:v>18.599999999999998</c:v>
                </c:pt>
                <c:pt idx="21">
                  <c:v>15.5</c:v>
                </c:pt>
                <c:pt idx="22">
                  <c:v>37</c:v>
                </c:pt>
                <c:pt idx="23">
                  <c:v>53.2</c:v>
                </c:pt>
                <c:pt idx="24">
                  <c:v>36.299999999999997</c:v>
                </c:pt>
                <c:pt idx="25">
                  <c:v>16.8</c:v>
                </c:pt>
                <c:pt idx="26">
                  <c:v>42.3</c:v>
                </c:pt>
                <c:pt idx="27">
                  <c:v>13.2</c:v>
                </c:pt>
                <c:pt idx="28">
                  <c:v>19.799999999999997</c:v>
                </c:pt>
                <c:pt idx="29">
                  <c:v>114.80000000000001</c:v>
                </c:pt>
                <c:pt idx="30">
                  <c:v>14.399999999999999</c:v>
                </c:pt>
                <c:pt idx="31">
                  <c:v>15.799999999999999</c:v>
                </c:pt>
                <c:pt idx="32">
                  <c:v>37.5</c:v>
                </c:pt>
                <c:pt idx="33">
                  <c:v>43.9</c:v>
                </c:pt>
                <c:pt idx="34">
                  <c:v>54.500000000000007</c:v>
                </c:pt>
                <c:pt idx="35">
                  <c:v>16.799999999999997</c:v>
                </c:pt>
                <c:pt idx="36">
                  <c:v>28.3</c:v>
                </c:pt>
                <c:pt idx="37">
                  <c:v>26</c:v>
                </c:pt>
                <c:pt idx="38">
                  <c:v>81.3</c:v>
                </c:pt>
                <c:pt idx="39">
                  <c:v>25.099999999999998</c:v>
                </c:pt>
                <c:pt idx="40">
                  <c:v>40.599999999999994</c:v>
                </c:pt>
                <c:pt idx="41">
                  <c:v>15.7</c:v>
                </c:pt>
                <c:pt idx="42">
                  <c:v>27.5</c:v>
                </c:pt>
                <c:pt idx="43">
                  <c:v>18.399999999999999</c:v>
                </c:pt>
                <c:pt idx="44">
                  <c:v>22.7</c:v>
                </c:pt>
                <c:pt idx="45">
                  <c:v>57</c:v>
                </c:pt>
                <c:pt idx="46">
                  <c:v>63</c:v>
                </c:pt>
                <c:pt idx="47">
                  <c:v>31.4</c:v>
                </c:pt>
                <c:pt idx="48">
                  <c:v>43</c:v>
                </c:pt>
                <c:pt idx="49">
                  <c:v>72.899999999999991</c:v>
                </c:pt>
                <c:pt idx="50">
                  <c:v>25.400000000000002</c:v>
                </c:pt>
                <c:pt idx="51">
                  <c:v>41.099999999999994</c:v>
                </c:pt>
                <c:pt idx="52">
                  <c:v>58.099999999999994</c:v>
                </c:pt>
                <c:pt idx="53">
                  <c:v>22.7</c:v>
                </c:pt>
                <c:pt idx="54">
                  <c:v>43.6</c:v>
                </c:pt>
                <c:pt idx="55">
                  <c:v>49.5</c:v>
                </c:pt>
                <c:pt idx="56">
                  <c:v>27.099999999999998</c:v>
                </c:pt>
                <c:pt idx="57">
                  <c:v>6.6999999999999993</c:v>
                </c:pt>
                <c:pt idx="58">
                  <c:v>35.199999999999996</c:v>
                </c:pt>
                <c:pt idx="59">
                  <c:v>50</c:v>
                </c:pt>
                <c:pt idx="60" formatCode="0">
                  <c:v>103.9</c:v>
                </c:pt>
                <c:pt idx="61">
                  <c:v>77.2</c:v>
                </c:pt>
                <c:pt idx="62">
                  <c:v>52.6</c:v>
                </c:pt>
                <c:pt idx="63">
                  <c:v>41.7</c:v>
                </c:pt>
                <c:pt idx="64">
                  <c:v>155.30000000000001</c:v>
                </c:pt>
                <c:pt idx="65">
                  <c:v>54.5</c:v>
                </c:pt>
                <c:pt idx="66">
                  <c:v>55.300000000000004</c:v>
                </c:pt>
                <c:pt idx="67">
                  <c:v>61.1</c:v>
                </c:pt>
                <c:pt idx="68">
                  <c:v>60.499999999999993</c:v>
                </c:pt>
                <c:pt idx="69">
                  <c:v>89.3</c:v>
                </c:pt>
                <c:pt idx="70">
                  <c:v>73.800000000000011</c:v>
                </c:pt>
                <c:pt idx="71">
                  <c:v>38.9</c:v>
                </c:pt>
                <c:pt idx="72">
                  <c:v>26.599999999999998</c:v>
                </c:pt>
                <c:pt idx="73">
                  <c:v>11.099999999999998</c:v>
                </c:pt>
                <c:pt idx="74">
                  <c:v>67.3</c:v>
                </c:pt>
                <c:pt idx="75">
                  <c:v>26.299999999999997</c:v>
                </c:pt>
                <c:pt idx="76">
                  <c:v>60.5</c:v>
                </c:pt>
                <c:pt idx="77">
                  <c:v>28.9</c:v>
                </c:pt>
                <c:pt idx="78">
                  <c:v>47.3</c:v>
                </c:pt>
                <c:pt idx="79">
                  <c:v>29.8</c:v>
                </c:pt>
                <c:pt idx="80">
                  <c:v>62.800000000000004</c:v>
                </c:pt>
                <c:pt idx="81">
                  <c:v>87.7</c:v>
                </c:pt>
                <c:pt idx="82">
                  <c:v>26</c:v>
                </c:pt>
                <c:pt idx="83">
                  <c:v>43.3</c:v>
                </c:pt>
                <c:pt idx="84">
                  <c:v>50.3</c:v>
                </c:pt>
                <c:pt idx="85">
                  <c:v>39</c:v>
                </c:pt>
                <c:pt idx="86">
                  <c:v>71.5</c:v>
                </c:pt>
                <c:pt idx="87">
                  <c:v>45</c:v>
                </c:pt>
                <c:pt idx="88">
                  <c:v>93</c:v>
                </c:pt>
                <c:pt idx="89">
                  <c:v>71.2</c:v>
                </c:pt>
                <c:pt idx="90">
                  <c:v>46.399999999999991</c:v>
                </c:pt>
                <c:pt idx="91">
                  <c:v>30.1</c:v>
                </c:pt>
                <c:pt idx="92">
                  <c:v>73.300000000000011</c:v>
                </c:pt>
                <c:pt idx="93">
                  <c:v>77.800000000000011</c:v>
                </c:pt>
                <c:pt idx="94">
                  <c:v>22</c:v>
                </c:pt>
                <c:pt idx="95">
                  <c:v>35.9</c:v>
                </c:pt>
                <c:pt idx="96">
                  <c:v>50.5</c:v>
                </c:pt>
                <c:pt idx="97">
                  <c:v>17</c:v>
                </c:pt>
                <c:pt idx="98">
                  <c:v>45.8</c:v>
                </c:pt>
                <c:pt idx="99">
                  <c:v>101.9</c:v>
                </c:pt>
                <c:pt idx="100">
                  <c:v>110</c:v>
                </c:pt>
                <c:pt idx="101">
                  <c:v>39.099999999999994</c:v>
                </c:pt>
                <c:pt idx="102">
                  <c:v>33.4</c:v>
                </c:pt>
                <c:pt idx="103">
                  <c:v>72.3</c:v>
                </c:pt>
                <c:pt idx="104">
                  <c:v>25</c:v>
                </c:pt>
                <c:pt idx="105">
                  <c:v>45.8</c:v>
                </c:pt>
                <c:pt idx="106">
                  <c:v>56.399999999999991</c:v>
                </c:pt>
                <c:pt idx="107">
                  <c:v>62.9</c:v>
                </c:pt>
                <c:pt idx="108">
                  <c:v>72.600000000000009</c:v>
                </c:pt>
                <c:pt idx="109">
                  <c:v>137.5</c:v>
                </c:pt>
                <c:pt idx="110">
                  <c:v>42</c:v>
                </c:pt>
                <c:pt idx="111">
                  <c:v>170.4</c:v>
                </c:pt>
                <c:pt idx="112">
                  <c:v>116</c:v>
                </c:pt>
                <c:pt idx="113">
                  <c:v>35.799999999999997</c:v>
                </c:pt>
                <c:pt idx="114">
                  <c:v>65.3</c:v>
                </c:pt>
                <c:pt idx="115">
                  <c:v>55.6</c:v>
                </c:pt>
                <c:pt idx="116">
                  <c:v>54.2</c:v>
                </c:pt>
                <c:pt idx="117">
                  <c:v>88.2</c:v>
                </c:pt>
                <c:pt idx="118">
                  <c:v>61</c:v>
                </c:pt>
                <c:pt idx="119">
                  <c:v>72.199999999999989</c:v>
                </c:pt>
                <c:pt idx="120">
                  <c:v>137.19999999999999</c:v>
                </c:pt>
                <c:pt idx="121">
                  <c:v>56.4</c:v>
                </c:pt>
                <c:pt idx="122">
                  <c:v>55.4</c:v>
                </c:pt>
                <c:pt idx="123">
                  <c:v>147.4</c:v>
                </c:pt>
                <c:pt idx="124">
                  <c:v>78.7</c:v>
                </c:pt>
                <c:pt idx="125">
                  <c:v>73.599999999999994</c:v>
                </c:pt>
                <c:pt idx="126">
                  <c:v>43.7</c:v>
                </c:pt>
                <c:pt idx="127">
                  <c:v>102.5</c:v>
                </c:pt>
                <c:pt idx="128">
                  <c:v>45.699999999999996</c:v>
                </c:pt>
                <c:pt idx="129">
                  <c:v>88.9</c:v>
                </c:pt>
                <c:pt idx="130">
                  <c:v>88.5</c:v>
                </c:pt>
                <c:pt idx="131">
                  <c:v>87.3</c:v>
                </c:pt>
                <c:pt idx="132">
                  <c:v>165.6</c:v>
                </c:pt>
                <c:pt idx="133">
                  <c:v>80.599999999999994</c:v>
                </c:pt>
                <c:pt idx="134">
                  <c:v>71.300000000000011</c:v>
                </c:pt>
                <c:pt idx="135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5-417E-AFC3-06E949C7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82080"/>
        <c:axId val="88392064"/>
      </c:barChart>
      <c:catAx>
        <c:axId val="88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392064"/>
        <c:crosses val="autoZero"/>
        <c:auto val="1"/>
        <c:lblAlgn val="ctr"/>
        <c:lblOffset val="100"/>
        <c:noMultiLvlLbl val="0"/>
      </c:catAx>
      <c:valAx>
        <c:axId val="88392064"/>
        <c:scaling>
          <c:orientation val="minMax"/>
          <c:max val="2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8382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Klotzsche!$B$214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Klotzsche!$A$215:$A$220</c:f>
              <c:strCache>
                <c:ptCount val="6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August</c:v>
                </c:pt>
                <c:pt idx="5">
                  <c:v>September</c:v>
                </c:pt>
              </c:strCache>
            </c:strRef>
          </c:cat>
          <c:val>
            <c:numRef>
              <c:f>Klotzsche!$B$215:$B$220</c:f>
              <c:numCache>
                <c:formatCode>0.0</c:formatCode>
                <c:ptCount val="6"/>
                <c:pt idx="0">
                  <c:v>0</c:v>
                </c:pt>
                <c:pt idx="1">
                  <c:v>2.67</c:v>
                </c:pt>
                <c:pt idx="2">
                  <c:v>13.383333333333333</c:v>
                </c:pt>
                <c:pt idx="3">
                  <c:v>33.423333333333332</c:v>
                </c:pt>
                <c:pt idx="4">
                  <c:v>24.256666666666664</c:v>
                </c:pt>
                <c:pt idx="5">
                  <c:v>1.5433333333333332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E-46AA-8EF3-C318A3C61755}"/>
            </c:ext>
          </c:extLst>
        </c:ser>
        <c:ser>
          <c:idx val="1"/>
          <c:order val="1"/>
          <c:tx>
            <c:strRef>
              <c:f>Klotzsche!$C$214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cat>
            <c:strRef>
              <c:f>Klotzsche!$A$215:$A$220</c:f>
              <c:strCache>
                <c:ptCount val="6"/>
                <c:pt idx="0">
                  <c:v>April</c:v>
                </c:pt>
                <c:pt idx="1">
                  <c:v>Mai</c:v>
                </c:pt>
                <c:pt idx="2">
                  <c:v>Juni</c:v>
                </c:pt>
                <c:pt idx="3">
                  <c:v>Juli</c:v>
                </c:pt>
                <c:pt idx="4">
                  <c:v>August</c:v>
                </c:pt>
                <c:pt idx="5">
                  <c:v>September</c:v>
                </c:pt>
              </c:strCache>
            </c:strRef>
          </c:cat>
          <c:val>
            <c:numRef>
              <c:f>Klotzsche!$C$215:$C$220</c:f>
              <c:numCache>
                <c:formatCode>0.0</c:formatCode>
                <c:ptCount val="6"/>
                <c:pt idx="0">
                  <c:v>9.7777777777777769E-2</c:v>
                </c:pt>
                <c:pt idx="1">
                  <c:v>2.4207407407407411</c:v>
                </c:pt>
                <c:pt idx="2">
                  <c:v>10.968656716417911</c:v>
                </c:pt>
                <c:pt idx="3">
                  <c:v>23.117037037037036</c:v>
                </c:pt>
                <c:pt idx="4">
                  <c:v>17.333333333333329</c:v>
                </c:pt>
                <c:pt idx="5">
                  <c:v>2.5679104477611943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E-46AA-8EF3-C318A3C61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56032"/>
        <c:axId val="88157568"/>
      </c:barChart>
      <c:catAx>
        <c:axId val="8815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157568"/>
        <c:crosses val="autoZero"/>
        <c:auto val="1"/>
        <c:lblAlgn val="ctr"/>
        <c:lblOffset val="100"/>
        <c:noMultiLvlLbl val="0"/>
      </c:catAx>
      <c:valAx>
        <c:axId val="88157568"/>
        <c:scaling>
          <c:orientation val="minMax"/>
          <c:max val="3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815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Klotzsche!$A$228</c:f>
              <c:strCache>
                <c:ptCount val="1"/>
                <c:pt idx="0">
                  <c:v>Luftdruck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strRef>
              <c:f>(Klotzsche!$E$228:$AL$228,Klotzsche!$AN$228:$EK$228)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(Klotzsche!$E$241:$AL$241,Klotzsche!$AN$241:$EK$241)</c:f>
              <c:numCache>
                <c:formatCode>0.0</c:formatCode>
                <c:ptCount val="136"/>
                <c:pt idx="0">
                  <c:v>1016.6999999999999</c:v>
                </c:pt>
                <c:pt idx="1">
                  <c:v>1016.2083333333334</c:v>
                </c:pt>
                <c:pt idx="2">
                  <c:v>1016.8083333333335</c:v>
                </c:pt>
                <c:pt idx="3">
                  <c:v>1014.8916666666668</c:v>
                </c:pt>
                <c:pt idx="4">
                  <c:v>1014.7333333333335</c:v>
                </c:pt>
                <c:pt idx="5">
                  <c:v>1016.3666666666668</c:v>
                </c:pt>
                <c:pt idx="6">
                  <c:v>1015.3999999999997</c:v>
                </c:pt>
                <c:pt idx="7">
                  <c:v>1015.3583333333332</c:v>
                </c:pt>
                <c:pt idx="8">
                  <c:v>1016.0250000000001</c:v>
                </c:pt>
                <c:pt idx="9">
                  <c:v>1016.15</c:v>
                </c:pt>
                <c:pt idx="10">
                  <c:v>1014.8166666666667</c:v>
                </c:pt>
                <c:pt idx="11">
                  <c:v>1016.1583333333334</c:v>
                </c:pt>
                <c:pt idx="12">
                  <c:v>1016.5750000000003</c:v>
                </c:pt>
                <c:pt idx="13">
                  <c:v>1014.5499999999998</c:v>
                </c:pt>
                <c:pt idx="14">
                  <c:v>1016.7499999999999</c:v>
                </c:pt>
                <c:pt idx="15">
                  <c:v>1016.1666666666665</c:v>
                </c:pt>
                <c:pt idx="16">
                  <c:v>1015.5916666666666</c:v>
                </c:pt>
                <c:pt idx="17">
                  <c:v>1015.5583333333333</c:v>
                </c:pt>
                <c:pt idx="18">
                  <c:v>1013.9416666666669</c:v>
                </c:pt>
                <c:pt idx="19">
                  <c:v>1014.3916666666665</c:v>
                </c:pt>
                <c:pt idx="20">
                  <c:v>1015.6916666666667</c:v>
                </c:pt>
                <c:pt idx="21">
                  <c:v>1015.2416666666667</c:v>
                </c:pt>
                <c:pt idx="22">
                  <c:v>1015.7083333333334</c:v>
                </c:pt>
                <c:pt idx="23">
                  <c:v>1015.7666666666668</c:v>
                </c:pt>
                <c:pt idx="24">
                  <c:v>1016.1999999999999</c:v>
                </c:pt>
                <c:pt idx="25">
                  <c:v>1017.0583333333333</c:v>
                </c:pt>
                <c:pt idx="26">
                  <c:v>1018.1249999999999</c:v>
                </c:pt>
                <c:pt idx="27">
                  <c:v>1015.4083333333332</c:v>
                </c:pt>
                <c:pt idx="28">
                  <c:v>1014.1666666666665</c:v>
                </c:pt>
                <c:pt idx="29">
                  <c:v>1017.5083333333336</c:v>
                </c:pt>
                <c:pt idx="30">
                  <c:v>1015.6833333333334</c:v>
                </c:pt>
                <c:pt idx="31">
                  <c:v>1017.0333333333334</c:v>
                </c:pt>
                <c:pt idx="32">
                  <c:v>1015.975</c:v>
                </c:pt>
                <c:pt idx="33">
                  <c:v>1013.8916666666669</c:v>
                </c:pt>
                <c:pt idx="34">
                  <c:v>1014.4583333333334</c:v>
                </c:pt>
                <c:pt idx="35">
                  <c:v>1015.4166666666665</c:v>
                </c:pt>
                <c:pt idx="36">
                  <c:v>1013.6833333333333</c:v>
                </c:pt>
                <c:pt idx="37">
                  <c:v>1017.3250000000002</c:v>
                </c:pt>
                <c:pt idx="38">
                  <c:v>1017.3666666666667</c:v>
                </c:pt>
                <c:pt idx="39">
                  <c:v>1014.8333333333335</c:v>
                </c:pt>
                <c:pt idx="40">
                  <c:v>1013.5833333333334</c:v>
                </c:pt>
                <c:pt idx="41">
                  <c:v>1015.3749999999999</c:v>
                </c:pt>
                <c:pt idx="42">
                  <c:v>1013.9416666666666</c:v>
                </c:pt>
                <c:pt idx="43">
                  <c:v>1013.9166666666669</c:v>
                </c:pt>
                <c:pt idx="44">
                  <c:v>1014.1083333333332</c:v>
                </c:pt>
                <c:pt idx="45">
                  <c:v>1014.5916666666667</c:v>
                </c:pt>
                <c:pt idx="46">
                  <c:v>1016.7916666666666</c:v>
                </c:pt>
                <c:pt idx="47">
                  <c:v>1013.375</c:v>
                </c:pt>
                <c:pt idx="48">
                  <c:v>1014.1333333333332</c:v>
                </c:pt>
                <c:pt idx="49">
                  <c:v>1016.0583333333334</c:v>
                </c:pt>
                <c:pt idx="50">
                  <c:v>1015.6999999999999</c:v>
                </c:pt>
                <c:pt idx="51">
                  <c:v>1014.4166666666669</c:v>
                </c:pt>
                <c:pt idx="52">
                  <c:v>1013.4583333333334</c:v>
                </c:pt>
                <c:pt idx="53">
                  <c:v>1013.4916666666664</c:v>
                </c:pt>
                <c:pt idx="54">
                  <c:v>1013.0000000000001</c:v>
                </c:pt>
                <c:pt idx="55">
                  <c:v>1016.1083333333335</c:v>
                </c:pt>
                <c:pt idx="56">
                  <c:v>1014.8333333333334</c:v>
                </c:pt>
                <c:pt idx="57">
                  <c:v>1014.4666666666667</c:v>
                </c:pt>
                <c:pt idx="58">
                  <c:v>1014</c:v>
                </c:pt>
                <c:pt idx="59">
                  <c:v>1015.0583333333334</c:v>
                </c:pt>
                <c:pt idx="60" formatCode="0">
                  <c:v>1015.8833333333333</c:v>
                </c:pt>
                <c:pt idx="61">
                  <c:v>1013.3499999999999</c:v>
                </c:pt>
                <c:pt idx="62">
                  <c:v>1014.4749999999999</c:v>
                </c:pt>
                <c:pt idx="63">
                  <c:v>1014.4250000000001</c:v>
                </c:pt>
                <c:pt idx="64">
                  <c:v>1014.4416666666666</c:v>
                </c:pt>
                <c:pt idx="65">
                  <c:v>1015.9583333333331</c:v>
                </c:pt>
                <c:pt idx="66">
                  <c:v>1016.8916666666665</c:v>
                </c:pt>
                <c:pt idx="67">
                  <c:v>1014.0083333333333</c:v>
                </c:pt>
                <c:pt idx="68">
                  <c:v>1013.3583333333335</c:v>
                </c:pt>
                <c:pt idx="69">
                  <c:v>1013.2833333333333</c:v>
                </c:pt>
                <c:pt idx="70">
                  <c:v>1017.5</c:v>
                </c:pt>
                <c:pt idx="71">
                  <c:v>1014.0333333333333</c:v>
                </c:pt>
                <c:pt idx="72">
                  <c:v>1014.1416666666665</c:v>
                </c:pt>
                <c:pt idx="73">
                  <c:v>1015.8833333333332</c:v>
                </c:pt>
                <c:pt idx="74">
                  <c:v>1015.6416666666665</c:v>
                </c:pt>
                <c:pt idx="75">
                  <c:v>1013.9833333333332</c:v>
                </c:pt>
                <c:pt idx="76">
                  <c:v>1016.2916666666666</c:v>
                </c:pt>
                <c:pt idx="77">
                  <c:v>1013.3166666666666</c:v>
                </c:pt>
                <c:pt idx="78">
                  <c:v>1016.8583333333332</c:v>
                </c:pt>
                <c:pt idx="79">
                  <c:v>1016.8166666666666</c:v>
                </c:pt>
                <c:pt idx="80">
                  <c:v>1016.5916666666667</c:v>
                </c:pt>
                <c:pt idx="81">
                  <c:v>1018.4749999999999</c:v>
                </c:pt>
                <c:pt idx="82">
                  <c:v>1014.4166666666666</c:v>
                </c:pt>
                <c:pt idx="83">
                  <c:v>1014.2416666666667</c:v>
                </c:pt>
                <c:pt idx="84">
                  <c:v>1016.7833333333333</c:v>
                </c:pt>
                <c:pt idx="85">
                  <c:v>1016.2249999999999</c:v>
                </c:pt>
                <c:pt idx="86">
                  <c:v>1016.7333333333332</c:v>
                </c:pt>
                <c:pt idx="87">
                  <c:v>1016.1333333333332</c:v>
                </c:pt>
                <c:pt idx="88">
                  <c:v>1018.4166666666666</c:v>
                </c:pt>
                <c:pt idx="89">
                  <c:v>1018.6083333333332</c:v>
                </c:pt>
                <c:pt idx="90">
                  <c:v>1018.6999999999999</c:v>
                </c:pt>
                <c:pt idx="91">
                  <c:v>1015.9250000000002</c:v>
                </c:pt>
                <c:pt idx="92">
                  <c:v>1018.75</c:v>
                </c:pt>
                <c:pt idx="93">
                  <c:v>1017.1666666666666</c:v>
                </c:pt>
                <c:pt idx="94">
                  <c:v>1015.9416666666666</c:v>
                </c:pt>
                <c:pt idx="95">
                  <c:v>1015.6833333333333</c:v>
                </c:pt>
                <c:pt idx="96">
                  <c:v>1015.6583333333333</c:v>
                </c:pt>
                <c:pt idx="97">
                  <c:v>1016.3166666666667</c:v>
                </c:pt>
                <c:pt idx="98">
                  <c:v>1015.6749999999998</c:v>
                </c:pt>
                <c:pt idx="99">
                  <c:v>1017.9499999999998</c:v>
                </c:pt>
                <c:pt idx="100">
                  <c:v>1017.5416666666665</c:v>
                </c:pt>
                <c:pt idx="101">
                  <c:v>1016.6916666666666</c:v>
                </c:pt>
                <c:pt idx="102">
                  <c:v>1017.0166666666665</c:v>
                </c:pt>
                <c:pt idx="103">
                  <c:v>1017.2666666666668</c:v>
                </c:pt>
                <c:pt idx="104">
                  <c:v>1017.5916666666667</c:v>
                </c:pt>
                <c:pt idx="105">
                  <c:v>1016.0749999999999</c:v>
                </c:pt>
                <c:pt idx="106">
                  <c:v>1018.5749999999999</c:v>
                </c:pt>
                <c:pt idx="107">
                  <c:v>1017.9083333333333</c:v>
                </c:pt>
                <c:pt idx="108">
                  <c:v>1019.3083333333333</c:v>
                </c:pt>
                <c:pt idx="109">
                  <c:v>1017.9666666666668</c:v>
                </c:pt>
                <c:pt idx="110">
                  <c:v>1017.25</c:v>
                </c:pt>
                <c:pt idx="111">
                  <c:v>1015.8249999999999</c:v>
                </c:pt>
                <c:pt idx="112">
                  <c:v>1015.6750000000001</c:v>
                </c:pt>
                <c:pt idx="113">
                  <c:v>1016.775</c:v>
                </c:pt>
                <c:pt idx="114">
                  <c:v>1017.6416666666665</c:v>
                </c:pt>
                <c:pt idx="115">
                  <c:v>1015.8583333333335</c:v>
                </c:pt>
                <c:pt idx="116">
                  <c:v>1015.3000000000001</c:v>
                </c:pt>
                <c:pt idx="117">
                  <c:v>1015.3333333333334</c:v>
                </c:pt>
                <c:pt idx="118">
                  <c:v>1015.9083333333333</c:v>
                </c:pt>
                <c:pt idx="119">
                  <c:v>1016.0499999999998</c:v>
                </c:pt>
                <c:pt idx="120">
                  <c:v>1018.2833333333334</c:v>
                </c:pt>
                <c:pt idx="121">
                  <c:v>1016.3333333333334</c:v>
                </c:pt>
                <c:pt idx="122">
                  <c:v>1017.4249999999998</c:v>
                </c:pt>
                <c:pt idx="123">
                  <c:v>1017.1750000000001</c:v>
                </c:pt>
                <c:pt idx="124">
                  <c:v>1016.1333333333333</c:v>
                </c:pt>
                <c:pt idx="125">
                  <c:v>1015.9666666666666</c:v>
                </c:pt>
                <c:pt idx="126">
                  <c:v>1015.1833333333334</c:v>
                </c:pt>
                <c:pt idx="127">
                  <c:v>1013.8416666666667</c:v>
                </c:pt>
                <c:pt idx="128">
                  <c:v>1017.9611898361494</c:v>
                </c:pt>
                <c:pt idx="129">
                  <c:v>1016.4083333333334</c:v>
                </c:pt>
                <c:pt idx="130">
                  <c:v>1016.1333333333333</c:v>
                </c:pt>
                <c:pt idx="131">
                  <c:v>1015.3000000000002</c:v>
                </c:pt>
                <c:pt idx="132">
                  <c:v>1018.2000000000002</c:v>
                </c:pt>
                <c:pt idx="133">
                  <c:v>1016.9499999999999</c:v>
                </c:pt>
                <c:pt idx="134">
                  <c:v>1017.25</c:v>
                </c:pt>
                <c:pt idx="135">
                  <c:v>1016.375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3-4EB9-84A3-F4B7A3B2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95456"/>
        <c:axId val="88196992"/>
      </c:lineChart>
      <c:catAx>
        <c:axId val="88195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8196992"/>
        <c:crosses val="autoZero"/>
        <c:auto val="1"/>
        <c:lblAlgn val="ctr"/>
        <c:lblOffset val="100"/>
        <c:noMultiLvlLbl val="0"/>
      </c:catAx>
      <c:valAx>
        <c:axId val="88196992"/>
        <c:scaling>
          <c:orientation val="minMax"/>
          <c:min val="1012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819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Klotzsche!$B$228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Klotzsche!$A$229:$A$240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Klotzsche!$B$229:$B$240</c:f>
              <c:numCache>
                <c:formatCode>0.0</c:formatCode>
                <c:ptCount val="12"/>
                <c:pt idx="0">
                  <c:v>1019.0966666666667</c:v>
                </c:pt>
                <c:pt idx="1">
                  <c:v>1018.25</c:v>
                </c:pt>
                <c:pt idx="2">
                  <c:v>1016.3999999999999</c:v>
                </c:pt>
                <c:pt idx="3">
                  <c:v>1014.7866666666665</c:v>
                </c:pt>
                <c:pt idx="4">
                  <c:v>1015.6166666666667</c:v>
                </c:pt>
                <c:pt idx="5">
                  <c:v>1015.8633333333335</c:v>
                </c:pt>
                <c:pt idx="6">
                  <c:v>1015.9666666666668</c:v>
                </c:pt>
                <c:pt idx="7">
                  <c:v>1015.7300000000001</c:v>
                </c:pt>
                <c:pt idx="8">
                  <c:v>1016.8966666666666</c:v>
                </c:pt>
                <c:pt idx="9">
                  <c:v>1017.5366666666669</c:v>
                </c:pt>
                <c:pt idx="10">
                  <c:v>1016.7433333333333</c:v>
                </c:pt>
                <c:pt idx="11">
                  <c:v>1017.7233333333334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7-47F0-B6F3-3AC9C55A46E1}"/>
            </c:ext>
          </c:extLst>
        </c:ser>
        <c:ser>
          <c:idx val="1"/>
          <c:order val="1"/>
          <c:tx>
            <c:strRef>
              <c:f>Klotzsche!$C$228</c:f>
              <c:strCache>
                <c:ptCount val="1"/>
                <c:pt idx="0">
                  <c:v>Mittelwert  1882 - 2018</c:v>
                </c:pt>
              </c:strCache>
            </c:strRef>
          </c:tx>
          <c:marker>
            <c:symbol val="none"/>
          </c:marker>
          <c:cat>
            <c:strRef>
              <c:f>Klotzsche!$A$229:$A$240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Klotzsche!$C$229:$C$240</c:f>
              <c:numCache>
                <c:formatCode>0.0</c:formatCode>
                <c:ptCount val="12"/>
                <c:pt idx="0">
                  <c:v>1017.5183111954457</c:v>
                </c:pt>
                <c:pt idx="1">
                  <c:v>1016.7521796218485</c:v>
                </c:pt>
                <c:pt idx="2">
                  <c:v>1015.1951612903225</c:v>
                </c:pt>
                <c:pt idx="3">
                  <c:v>1013.7457283950622</c:v>
                </c:pt>
                <c:pt idx="4">
                  <c:v>1015.1980313092979</c:v>
                </c:pt>
                <c:pt idx="5">
                  <c:v>1015.2897058823527</c:v>
                </c:pt>
                <c:pt idx="6">
                  <c:v>1015.0257352941179</c:v>
                </c:pt>
                <c:pt idx="7">
                  <c:v>1015.3169117647059</c:v>
                </c:pt>
                <c:pt idx="8">
                  <c:v>1017.0522058823534</c:v>
                </c:pt>
                <c:pt idx="9">
                  <c:v>1016.7823529411764</c:v>
                </c:pt>
                <c:pt idx="10">
                  <c:v>1016.0808823529416</c:v>
                </c:pt>
                <c:pt idx="11">
                  <c:v>1016.3889705882355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7-47F0-B6F3-3AC9C55A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98880"/>
        <c:axId val="88700416"/>
      </c:lineChart>
      <c:catAx>
        <c:axId val="88698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8700416"/>
        <c:crosses val="autoZero"/>
        <c:auto val="1"/>
        <c:lblAlgn val="ctr"/>
        <c:lblOffset val="100"/>
        <c:noMultiLvlLbl val="0"/>
      </c:catAx>
      <c:valAx>
        <c:axId val="88700416"/>
        <c:scaling>
          <c:orientation val="minMax"/>
          <c:max val="1020"/>
          <c:min val="101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869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Rel. Luftfeuchtigkeit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Klotzsche!$A$273</c:f>
              <c:strCache>
                <c:ptCount val="1"/>
                <c:pt idx="0">
                  <c:v>rel. Luft-feuchtigkeit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strRef>
              <c:f>(Klotzsche!$E$273:$AL$273,Klotzsche!$AN$273:$EK$273)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(Klotzsche!$E$286:$AL$286,Klotzsche!$AN$286:$EK$286)</c:f>
              <c:numCache>
                <c:formatCode>0</c:formatCode>
                <c:ptCount val="136"/>
                <c:pt idx="0">
                  <c:v>77.909090909090907</c:v>
                </c:pt>
                <c:pt idx="1">
                  <c:v>75.083333333333329</c:v>
                </c:pt>
                <c:pt idx="2">
                  <c:v>75</c:v>
                </c:pt>
                <c:pt idx="3">
                  <c:v>74.166666666666671</c:v>
                </c:pt>
                <c:pt idx="4">
                  <c:v>74.25</c:v>
                </c:pt>
                <c:pt idx="5">
                  <c:v>75.416666666666671</c:v>
                </c:pt>
                <c:pt idx="6">
                  <c:v>74.833333333333329</c:v>
                </c:pt>
                <c:pt idx="7">
                  <c:v>77.083333333333329</c:v>
                </c:pt>
                <c:pt idx="8">
                  <c:v>77.454545454545453</c:v>
                </c:pt>
                <c:pt idx="9">
                  <c:v>77.416666666666671</c:v>
                </c:pt>
                <c:pt idx="10">
                  <c:v>71.583333333333329</c:v>
                </c:pt>
                <c:pt idx="11">
                  <c:v>72.25</c:v>
                </c:pt>
                <c:pt idx="12">
                  <c:v>75.416666666666671</c:v>
                </c:pt>
                <c:pt idx="13">
                  <c:v>74.833333333333329</c:v>
                </c:pt>
                <c:pt idx="14">
                  <c:v>76.583333333333329</c:v>
                </c:pt>
                <c:pt idx="15">
                  <c:v>76.75</c:v>
                </c:pt>
                <c:pt idx="16">
                  <c:v>77.416666666666671</c:v>
                </c:pt>
                <c:pt idx="17">
                  <c:v>76.454545454545453</c:v>
                </c:pt>
                <c:pt idx="18">
                  <c:v>76.916666666666671</c:v>
                </c:pt>
                <c:pt idx="19">
                  <c:v>76.5</c:v>
                </c:pt>
                <c:pt idx="20">
                  <c:v>75.5</c:v>
                </c:pt>
                <c:pt idx="21">
                  <c:v>70.333333333333329</c:v>
                </c:pt>
                <c:pt idx="22">
                  <c:v>71</c:v>
                </c:pt>
                <c:pt idx="23">
                  <c:v>73</c:v>
                </c:pt>
                <c:pt idx="24">
                  <c:v>72.666666666666671</c:v>
                </c:pt>
                <c:pt idx="25">
                  <c:v>73.083333333333329</c:v>
                </c:pt>
                <c:pt idx="26">
                  <c:v>73.166666666666671</c:v>
                </c:pt>
                <c:pt idx="27">
                  <c:v>72.666666666666671</c:v>
                </c:pt>
                <c:pt idx="28">
                  <c:v>73.583333333333329</c:v>
                </c:pt>
                <c:pt idx="29">
                  <c:v>68.833333333333329</c:v>
                </c:pt>
                <c:pt idx="30">
                  <c:v>73.083333333333329</c:v>
                </c:pt>
                <c:pt idx="31">
                  <c:v>71</c:v>
                </c:pt>
                <c:pt idx="32">
                  <c:v>72</c:v>
                </c:pt>
                <c:pt idx="33">
                  <c:v>72.416666666666671</c:v>
                </c:pt>
                <c:pt idx="34">
                  <c:v>74.083333333333329</c:v>
                </c:pt>
                <c:pt idx="35">
                  <c:v>75.75</c:v>
                </c:pt>
                <c:pt idx="36">
                  <c:v>77.333333333333329</c:v>
                </c:pt>
                <c:pt idx="37">
                  <c:v>74.916666666666671</c:v>
                </c:pt>
                <c:pt idx="38">
                  <c:v>69.083333333333329</c:v>
                </c:pt>
                <c:pt idx="39">
                  <c:v>77</c:v>
                </c:pt>
                <c:pt idx="40">
                  <c:v>76.416666666666671</c:v>
                </c:pt>
                <c:pt idx="41">
                  <c:v>74.583333333333329</c:v>
                </c:pt>
                <c:pt idx="42">
                  <c:v>75.416666666666671</c:v>
                </c:pt>
                <c:pt idx="43">
                  <c:v>77.5</c:v>
                </c:pt>
                <c:pt idx="44">
                  <c:v>77.416666666666671</c:v>
                </c:pt>
                <c:pt idx="45">
                  <c:v>73.416666666666671</c:v>
                </c:pt>
                <c:pt idx="46">
                  <c:v>72.916666666666671</c:v>
                </c:pt>
                <c:pt idx="47">
                  <c:v>74.75</c:v>
                </c:pt>
                <c:pt idx="48">
                  <c:v>76</c:v>
                </c:pt>
                <c:pt idx="49">
                  <c:v>75.166666666666671</c:v>
                </c:pt>
                <c:pt idx="50">
                  <c:v>75.75</c:v>
                </c:pt>
                <c:pt idx="51">
                  <c:v>71.75</c:v>
                </c:pt>
                <c:pt idx="52">
                  <c:v>72.166666666666671</c:v>
                </c:pt>
                <c:pt idx="53">
                  <c:v>76.583333333333329</c:v>
                </c:pt>
                <c:pt idx="54">
                  <c:v>76.833333333333329</c:v>
                </c:pt>
                <c:pt idx="55">
                  <c:v>75.833333333333329</c:v>
                </c:pt>
                <c:pt idx="56">
                  <c:v>79.25</c:v>
                </c:pt>
                <c:pt idx="57">
                  <c:v>76.916666666666671</c:v>
                </c:pt>
                <c:pt idx="58">
                  <c:v>79.583333333333329</c:v>
                </c:pt>
                <c:pt idx="59">
                  <c:v>76.083333333333329</c:v>
                </c:pt>
                <c:pt idx="60">
                  <c:v>72.916666666666671</c:v>
                </c:pt>
                <c:pt idx="61">
                  <c:v>76.083333333333329</c:v>
                </c:pt>
                <c:pt idx="62">
                  <c:v>77</c:v>
                </c:pt>
                <c:pt idx="63">
                  <c:v>77</c:v>
                </c:pt>
                <c:pt idx="64">
                  <c:v>72</c:v>
                </c:pt>
                <c:pt idx="65">
                  <c:v>73.916666666666671</c:v>
                </c:pt>
                <c:pt idx="66">
                  <c:v>76.166666666666671</c:v>
                </c:pt>
                <c:pt idx="67">
                  <c:v>74.833333333333329</c:v>
                </c:pt>
                <c:pt idx="68">
                  <c:v>73.25</c:v>
                </c:pt>
                <c:pt idx="69">
                  <c:v>75.25</c:v>
                </c:pt>
                <c:pt idx="70">
                  <c:v>72.833333333333329</c:v>
                </c:pt>
                <c:pt idx="71">
                  <c:v>75.166666666666671</c:v>
                </c:pt>
                <c:pt idx="72">
                  <c:v>81.666666666666671</c:v>
                </c:pt>
                <c:pt idx="73">
                  <c:v>81.166666666666671</c:v>
                </c:pt>
                <c:pt idx="74">
                  <c:v>77.916666666666671</c:v>
                </c:pt>
                <c:pt idx="75">
                  <c:v>80.666666666666671</c:v>
                </c:pt>
                <c:pt idx="76">
                  <c:v>75.583333333333329</c:v>
                </c:pt>
                <c:pt idx="77">
                  <c:v>78</c:v>
                </c:pt>
                <c:pt idx="78">
                  <c:v>76.666666666666671</c:v>
                </c:pt>
                <c:pt idx="79">
                  <c:v>77.666666666666671</c:v>
                </c:pt>
                <c:pt idx="80">
                  <c:v>77.583333333333329</c:v>
                </c:pt>
                <c:pt idx="81">
                  <c:v>76.916666666666671</c:v>
                </c:pt>
                <c:pt idx="82">
                  <c:v>78.333333333333329</c:v>
                </c:pt>
                <c:pt idx="83">
                  <c:v>79</c:v>
                </c:pt>
                <c:pt idx="84">
                  <c:v>77.833333333333329</c:v>
                </c:pt>
                <c:pt idx="85">
                  <c:v>78.833333333333329</c:v>
                </c:pt>
                <c:pt idx="86">
                  <c:v>78.083333333333329</c:v>
                </c:pt>
                <c:pt idx="87">
                  <c:v>79.916666666666671</c:v>
                </c:pt>
                <c:pt idx="88">
                  <c:v>76.583333333333329</c:v>
                </c:pt>
                <c:pt idx="89">
                  <c:v>77.666666666666671</c:v>
                </c:pt>
                <c:pt idx="90">
                  <c:v>75.5</c:v>
                </c:pt>
                <c:pt idx="91">
                  <c:v>77.666666666666671</c:v>
                </c:pt>
                <c:pt idx="92">
                  <c:v>77.099999999999994</c:v>
                </c:pt>
                <c:pt idx="93">
                  <c:v>74</c:v>
                </c:pt>
                <c:pt idx="94">
                  <c:v>80.900000000000006</c:v>
                </c:pt>
                <c:pt idx="95">
                  <c:v>78.8</c:v>
                </c:pt>
                <c:pt idx="96">
                  <c:v>78.400000000000006</c:v>
                </c:pt>
                <c:pt idx="97">
                  <c:v>78.400000000000006</c:v>
                </c:pt>
                <c:pt idx="98">
                  <c:v>77</c:v>
                </c:pt>
                <c:pt idx="99">
                  <c:v>72.099999999999994</c:v>
                </c:pt>
                <c:pt idx="100">
                  <c:v>75.2</c:v>
                </c:pt>
                <c:pt idx="101">
                  <c:v>78.900000000000006</c:v>
                </c:pt>
                <c:pt idx="102">
                  <c:v>75.3</c:v>
                </c:pt>
                <c:pt idx="103">
                  <c:v>74.8</c:v>
                </c:pt>
                <c:pt idx="104">
                  <c:v>77.2</c:v>
                </c:pt>
                <c:pt idx="105">
                  <c:v>73.400000000000006</c:v>
                </c:pt>
                <c:pt idx="106">
                  <c:v>73</c:v>
                </c:pt>
                <c:pt idx="107">
                  <c:v>70.8</c:v>
                </c:pt>
                <c:pt idx="108">
                  <c:v>67.7</c:v>
                </c:pt>
                <c:pt idx="109">
                  <c:v>70.3</c:v>
                </c:pt>
                <c:pt idx="110">
                  <c:v>73.099999999999994</c:v>
                </c:pt>
                <c:pt idx="111">
                  <c:v>72.900000000000006</c:v>
                </c:pt>
                <c:pt idx="112">
                  <c:v>76.099999999999994</c:v>
                </c:pt>
                <c:pt idx="113">
                  <c:v>79.3</c:v>
                </c:pt>
                <c:pt idx="114">
                  <c:v>76.400000000000006</c:v>
                </c:pt>
                <c:pt idx="115">
                  <c:v>76.2</c:v>
                </c:pt>
                <c:pt idx="116">
                  <c:v>75.2</c:v>
                </c:pt>
                <c:pt idx="117">
                  <c:v>75.400000000000006</c:v>
                </c:pt>
                <c:pt idx="118">
                  <c:v>79</c:v>
                </c:pt>
                <c:pt idx="119">
                  <c:v>76.7</c:v>
                </c:pt>
                <c:pt idx="120">
                  <c:v>70.8</c:v>
                </c:pt>
                <c:pt idx="121">
                  <c:v>77</c:v>
                </c:pt>
                <c:pt idx="122">
                  <c:v>77.400000000000006</c:v>
                </c:pt>
                <c:pt idx="123">
                  <c:v>74.5</c:v>
                </c:pt>
                <c:pt idx="124">
                  <c:v>71</c:v>
                </c:pt>
                <c:pt idx="125">
                  <c:v>72.7</c:v>
                </c:pt>
                <c:pt idx="126">
                  <c:v>74.599999999999994</c:v>
                </c:pt>
                <c:pt idx="127">
                  <c:v>75</c:v>
                </c:pt>
                <c:pt idx="128">
                  <c:v>70.2</c:v>
                </c:pt>
                <c:pt idx="129">
                  <c:v>72.3</c:v>
                </c:pt>
                <c:pt idx="130">
                  <c:v>78</c:v>
                </c:pt>
                <c:pt idx="131">
                  <c:v>76.833333333333329</c:v>
                </c:pt>
                <c:pt idx="132">
                  <c:v>73.75</c:v>
                </c:pt>
                <c:pt idx="133">
                  <c:v>77.25</c:v>
                </c:pt>
                <c:pt idx="134">
                  <c:v>76.166666666666671</c:v>
                </c:pt>
                <c:pt idx="135">
                  <c:v>70.416666666666671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E-4972-862E-821E473F2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17568"/>
        <c:axId val="88727552"/>
      </c:lineChart>
      <c:catAx>
        <c:axId val="88717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8727552"/>
        <c:crosses val="autoZero"/>
        <c:auto val="1"/>
        <c:lblAlgn val="ctr"/>
        <c:lblOffset val="100"/>
        <c:noMultiLvlLbl val="0"/>
      </c:catAx>
      <c:valAx>
        <c:axId val="88727552"/>
        <c:scaling>
          <c:orientation val="minMax"/>
          <c:max val="83"/>
          <c:min val="67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871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Klotzsche!$B$273</c:f>
              <c:strCache>
                <c:ptCount val="1"/>
                <c:pt idx="0">
                  <c:v>Mittelwert 1981 - 2010</c:v>
                </c:pt>
              </c:strCache>
            </c:strRef>
          </c:tx>
          <c:marker>
            <c:symbol val="none"/>
          </c:marker>
          <c:cat>
            <c:strRef>
              <c:f>Klotzsche!$A$274:$A$285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Klotzsche!$B$274:$B$285</c:f>
              <c:numCache>
                <c:formatCode>0</c:formatCode>
                <c:ptCount val="12"/>
                <c:pt idx="0">
                  <c:v>80.433333333333337</c:v>
                </c:pt>
                <c:pt idx="1">
                  <c:v>78.166666666666671</c:v>
                </c:pt>
                <c:pt idx="2">
                  <c:v>73.433333333333337</c:v>
                </c:pt>
                <c:pt idx="3">
                  <c:v>68.233333333333334</c:v>
                </c:pt>
                <c:pt idx="4">
                  <c:v>68.466666666666669</c:v>
                </c:pt>
                <c:pt idx="5">
                  <c:v>69.599999999999994</c:v>
                </c:pt>
                <c:pt idx="6">
                  <c:v>68.333333333333329</c:v>
                </c:pt>
                <c:pt idx="7">
                  <c:v>69.433333333333337</c:v>
                </c:pt>
                <c:pt idx="8">
                  <c:v>75.566666666666663</c:v>
                </c:pt>
                <c:pt idx="9">
                  <c:v>78.2</c:v>
                </c:pt>
                <c:pt idx="10">
                  <c:v>82.8</c:v>
                </c:pt>
                <c:pt idx="11">
                  <c:v>83.033333333333331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2-43D8-8CE1-E468D8A18D42}"/>
            </c:ext>
          </c:extLst>
        </c:ser>
        <c:ser>
          <c:idx val="1"/>
          <c:order val="1"/>
          <c:tx>
            <c:strRef>
              <c:f>Klotzsche!$C$273</c:f>
              <c:strCache>
                <c:ptCount val="1"/>
                <c:pt idx="0">
                  <c:v>Mittelwert  1882 - 2018</c:v>
                </c:pt>
              </c:strCache>
            </c:strRef>
          </c:tx>
          <c:marker>
            <c:symbol val="none"/>
          </c:marker>
          <c:cat>
            <c:strRef>
              <c:f>Klotzsche!$A$274:$A$285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Klotzsche!$C$274:$C$285</c:f>
              <c:numCache>
                <c:formatCode>0</c:formatCode>
                <c:ptCount val="12"/>
                <c:pt idx="0">
                  <c:v>82.205882352941174</c:v>
                </c:pt>
                <c:pt idx="1">
                  <c:v>80.058823529411768</c:v>
                </c:pt>
                <c:pt idx="2">
                  <c:v>74.903703703703698</c:v>
                </c:pt>
                <c:pt idx="3">
                  <c:v>69.888888888888886</c:v>
                </c:pt>
                <c:pt idx="4">
                  <c:v>68.42647058823529</c:v>
                </c:pt>
                <c:pt idx="5">
                  <c:v>68.683823529411768</c:v>
                </c:pt>
                <c:pt idx="6">
                  <c:v>69.367647058823536</c:v>
                </c:pt>
                <c:pt idx="7">
                  <c:v>70.533333333333331</c:v>
                </c:pt>
                <c:pt idx="8">
                  <c:v>75.154411764705884</c:v>
                </c:pt>
                <c:pt idx="9">
                  <c:v>79.139705882352942</c:v>
                </c:pt>
                <c:pt idx="10">
                  <c:v>82.566176470588232</c:v>
                </c:pt>
                <c:pt idx="11">
                  <c:v>83.617647058823536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2-43D8-8CE1-E468D8A1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295296"/>
        <c:axId val="88296832"/>
      </c:lineChart>
      <c:catAx>
        <c:axId val="882952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8296832"/>
        <c:crosses val="autoZero"/>
        <c:auto val="1"/>
        <c:lblAlgn val="ctr"/>
        <c:lblOffset val="100"/>
        <c:noMultiLvlLbl val="0"/>
      </c:catAx>
      <c:valAx>
        <c:axId val="88296832"/>
        <c:scaling>
          <c:orientation val="minMax"/>
          <c:max val="85"/>
          <c:min val="6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829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Jahresdurchschnittstemperatur</c:v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strRef>
              <c:f>(Klotzsche!$E$1:$AL$1,Klotzsche!$AN$1:$EK$1)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(Klotzsche!$E$14:$AL$14,Klotzsche!$AN$14:$EK$14)</c:f>
              <c:numCache>
                <c:formatCode>0.0</c:formatCode>
                <c:ptCount val="136"/>
                <c:pt idx="0">
                  <c:v>8.5636363636363644</c:v>
                </c:pt>
                <c:pt idx="1">
                  <c:v>9.209090909090909</c:v>
                </c:pt>
                <c:pt idx="2">
                  <c:v>9.6545454545454543</c:v>
                </c:pt>
                <c:pt idx="3">
                  <c:v>8.6833333333333336</c:v>
                </c:pt>
                <c:pt idx="4">
                  <c:v>9.0916666666666668</c:v>
                </c:pt>
                <c:pt idx="5">
                  <c:v>7.9750000000000005</c:v>
                </c:pt>
                <c:pt idx="6">
                  <c:v>7.8666666666666663</c:v>
                </c:pt>
                <c:pt idx="7">
                  <c:v>8.2333333333333325</c:v>
                </c:pt>
                <c:pt idx="8">
                  <c:v>8.375</c:v>
                </c:pt>
                <c:pt idx="9">
                  <c:v>8.4583333333333339</c:v>
                </c:pt>
                <c:pt idx="10">
                  <c:v>8.4333333333333336</c:v>
                </c:pt>
                <c:pt idx="11">
                  <c:v>8.6499999999999986</c:v>
                </c:pt>
                <c:pt idx="12">
                  <c:v>8.9416666666666682</c:v>
                </c:pt>
                <c:pt idx="13">
                  <c:v>8.3833333333333346</c:v>
                </c:pt>
                <c:pt idx="14">
                  <c:v>8.5750000000000011</c:v>
                </c:pt>
                <c:pt idx="15">
                  <c:v>8.9583333333333321</c:v>
                </c:pt>
                <c:pt idx="16">
                  <c:v>9.7583333333333329</c:v>
                </c:pt>
                <c:pt idx="17">
                  <c:v>9.1</c:v>
                </c:pt>
                <c:pt idx="18">
                  <c:v>9.4</c:v>
                </c:pt>
                <c:pt idx="19">
                  <c:v>8.4166666666666661</c:v>
                </c:pt>
                <c:pt idx="20">
                  <c:v>7.5249999999999995</c:v>
                </c:pt>
                <c:pt idx="21">
                  <c:v>9.3333333333333339</c:v>
                </c:pt>
                <c:pt idx="22">
                  <c:v>9.1750000000000007</c:v>
                </c:pt>
                <c:pt idx="23">
                  <c:v>8.8000000000000007</c:v>
                </c:pt>
                <c:pt idx="24">
                  <c:v>9</c:v>
                </c:pt>
                <c:pt idx="25">
                  <c:v>8.4166666666666679</c:v>
                </c:pt>
                <c:pt idx="26">
                  <c:v>8.0333333333333332</c:v>
                </c:pt>
                <c:pt idx="27">
                  <c:v>8.0833333333333339</c:v>
                </c:pt>
                <c:pt idx="28">
                  <c:v>9.0916666666666668</c:v>
                </c:pt>
                <c:pt idx="29">
                  <c:v>9.6833333333333353</c:v>
                </c:pt>
                <c:pt idx="30">
                  <c:v>8.1333333333333346</c:v>
                </c:pt>
                <c:pt idx="31">
                  <c:v>9.1416666666666657</c:v>
                </c:pt>
                <c:pt idx="32">
                  <c:v>9.0083333333333346</c:v>
                </c:pt>
                <c:pt idx="33">
                  <c:v>8.5</c:v>
                </c:pt>
                <c:pt idx="34">
                  <c:v>8.0333333333333332</c:v>
                </c:pt>
                <c:pt idx="35">
                  <c:v>9.0749999999999993</c:v>
                </c:pt>
                <c:pt idx="36">
                  <c:v>7.5166666666666666</c:v>
                </c:pt>
                <c:pt idx="37">
                  <c:v>8.9499999999999993</c:v>
                </c:pt>
                <c:pt idx="38">
                  <c:v>9.4249999999999989</c:v>
                </c:pt>
                <c:pt idx="39">
                  <c:v>7.3583333333333343</c:v>
                </c:pt>
                <c:pt idx="40">
                  <c:v>8.2499999999999982</c:v>
                </c:pt>
                <c:pt idx="41">
                  <c:v>7.8083333333333327</c:v>
                </c:pt>
                <c:pt idx="42">
                  <c:v>8.75</c:v>
                </c:pt>
                <c:pt idx="43">
                  <c:v>9.0750000000000011</c:v>
                </c:pt>
                <c:pt idx="44">
                  <c:v>8.25</c:v>
                </c:pt>
                <c:pt idx="45">
                  <c:v>8.6250000000000018</c:v>
                </c:pt>
                <c:pt idx="46">
                  <c:v>7.7083333333333348</c:v>
                </c:pt>
                <c:pt idx="47">
                  <c:v>9.0333333333333332</c:v>
                </c:pt>
                <c:pt idx="48">
                  <c:v>7.8499999999999988</c:v>
                </c:pt>
                <c:pt idx="49">
                  <c:v>8.6166666666666654</c:v>
                </c:pt>
                <c:pt idx="50">
                  <c:v>7.7166666666666659</c:v>
                </c:pt>
                <c:pt idx="51">
                  <c:v>10.341666666666667</c:v>
                </c:pt>
                <c:pt idx="52">
                  <c:v>8.9166666666666661</c:v>
                </c:pt>
                <c:pt idx="53">
                  <c:v>8.9249999999999989</c:v>
                </c:pt>
                <c:pt idx="54">
                  <c:v>9.0583333333333336</c:v>
                </c:pt>
                <c:pt idx="55">
                  <c:v>9.1333333333333346</c:v>
                </c:pt>
                <c:pt idx="56">
                  <c:v>8.6</c:v>
                </c:pt>
                <c:pt idx="57">
                  <c:v>6.6416666666666684</c:v>
                </c:pt>
                <c:pt idx="58">
                  <c:v>7.0999999999999988</c:v>
                </c:pt>
                <c:pt idx="59">
                  <c:v>7.4416666666666655</c:v>
                </c:pt>
                <c:pt idx="60">
                  <c:v>9.2416666666666671</c:v>
                </c:pt>
                <c:pt idx="61">
                  <c:v>8.6083333333333325</c:v>
                </c:pt>
                <c:pt idx="62">
                  <c:v>9.1999999999999993</c:v>
                </c:pt>
                <c:pt idx="63">
                  <c:v>8.6</c:v>
                </c:pt>
                <c:pt idx="64">
                  <c:v>8.6</c:v>
                </c:pt>
                <c:pt idx="65">
                  <c:v>9.5</c:v>
                </c:pt>
                <c:pt idx="66">
                  <c:v>9.4</c:v>
                </c:pt>
                <c:pt idx="67">
                  <c:v>9</c:v>
                </c:pt>
                <c:pt idx="68">
                  <c:v>9.5</c:v>
                </c:pt>
                <c:pt idx="69">
                  <c:v>8.3000000000000007</c:v>
                </c:pt>
                <c:pt idx="70">
                  <c:v>9.6999999999999993</c:v>
                </c:pt>
                <c:pt idx="71">
                  <c:v>8.1</c:v>
                </c:pt>
                <c:pt idx="72">
                  <c:v>7.8</c:v>
                </c:pt>
                <c:pt idx="73">
                  <c:v>6.8</c:v>
                </c:pt>
                <c:pt idx="74">
                  <c:v>9</c:v>
                </c:pt>
                <c:pt idx="75">
                  <c:v>8.6</c:v>
                </c:pt>
                <c:pt idx="76">
                  <c:v>9.5</c:v>
                </c:pt>
                <c:pt idx="77">
                  <c:v>8.8000000000000007</c:v>
                </c:pt>
                <c:pt idx="78">
                  <c:v>9.4</c:v>
                </c:pt>
                <c:pt idx="79">
                  <c:v>7.7</c:v>
                </c:pt>
                <c:pt idx="80">
                  <c:v>7.8</c:v>
                </c:pt>
                <c:pt idx="81">
                  <c:v>8.4</c:v>
                </c:pt>
                <c:pt idx="82">
                  <c:v>8</c:v>
                </c:pt>
                <c:pt idx="83">
                  <c:v>9.1</c:v>
                </c:pt>
                <c:pt idx="84">
                  <c:v>9.5</c:v>
                </c:pt>
                <c:pt idx="85">
                  <c:v>8.6999999999999993</c:v>
                </c:pt>
                <c:pt idx="86">
                  <c:v>8.1</c:v>
                </c:pt>
                <c:pt idx="87">
                  <c:v>8.1</c:v>
                </c:pt>
                <c:pt idx="88">
                  <c:v>9.1</c:v>
                </c:pt>
                <c:pt idx="89">
                  <c:v>8.6999999999999993</c:v>
                </c:pt>
                <c:pt idx="90">
                  <c:v>8.8000000000000007</c:v>
                </c:pt>
                <c:pt idx="91">
                  <c:v>9.5</c:v>
                </c:pt>
                <c:pt idx="92">
                  <c:v>9.6</c:v>
                </c:pt>
                <c:pt idx="93">
                  <c:v>8.9</c:v>
                </c:pt>
                <c:pt idx="94">
                  <c:v>9.1</c:v>
                </c:pt>
                <c:pt idx="95">
                  <c:v>8.5</c:v>
                </c:pt>
                <c:pt idx="96">
                  <c:v>8.6</c:v>
                </c:pt>
                <c:pt idx="97">
                  <c:v>8</c:v>
                </c:pt>
                <c:pt idx="98">
                  <c:v>8.9</c:v>
                </c:pt>
                <c:pt idx="99">
                  <c:v>9.9</c:v>
                </c:pt>
                <c:pt idx="100">
                  <c:v>10</c:v>
                </c:pt>
                <c:pt idx="101">
                  <c:v>8.5</c:v>
                </c:pt>
                <c:pt idx="102">
                  <c:v>8.1999999999999993</c:v>
                </c:pt>
                <c:pt idx="103">
                  <c:v>8.6</c:v>
                </c:pt>
                <c:pt idx="104">
                  <c:v>7.7</c:v>
                </c:pt>
                <c:pt idx="105">
                  <c:v>9.6</c:v>
                </c:pt>
                <c:pt idx="106">
                  <c:v>10.3</c:v>
                </c:pt>
                <c:pt idx="107">
                  <c:v>10.199999999999999</c:v>
                </c:pt>
                <c:pt idx="108">
                  <c:v>9</c:v>
                </c:pt>
                <c:pt idx="109">
                  <c:v>10.199999999999999</c:v>
                </c:pt>
                <c:pt idx="110">
                  <c:v>9.1999999999999993</c:v>
                </c:pt>
                <c:pt idx="111">
                  <c:v>10.1</c:v>
                </c:pt>
                <c:pt idx="112">
                  <c:v>9.4</c:v>
                </c:pt>
                <c:pt idx="113">
                  <c:v>7.2</c:v>
                </c:pt>
                <c:pt idx="114">
                  <c:v>9</c:v>
                </c:pt>
                <c:pt idx="115">
                  <c:v>9.5</c:v>
                </c:pt>
                <c:pt idx="116">
                  <c:v>9.9</c:v>
                </c:pt>
                <c:pt idx="117">
                  <c:v>10.6</c:v>
                </c:pt>
                <c:pt idx="118">
                  <c:v>9.1</c:v>
                </c:pt>
                <c:pt idx="119">
                  <c:v>9.8000000000000007</c:v>
                </c:pt>
                <c:pt idx="120">
                  <c:v>9.6999999999999993</c:v>
                </c:pt>
                <c:pt idx="121">
                  <c:v>9.3000000000000007</c:v>
                </c:pt>
                <c:pt idx="122">
                  <c:v>9.3000000000000007</c:v>
                </c:pt>
                <c:pt idx="123">
                  <c:v>9.9</c:v>
                </c:pt>
                <c:pt idx="124">
                  <c:v>10.5</c:v>
                </c:pt>
                <c:pt idx="125">
                  <c:v>10.1</c:v>
                </c:pt>
                <c:pt idx="126">
                  <c:v>9.5</c:v>
                </c:pt>
                <c:pt idx="127">
                  <c:v>8.1</c:v>
                </c:pt>
                <c:pt idx="128">
                  <c:v>10.1</c:v>
                </c:pt>
                <c:pt idx="129">
                  <c:v>9.6</c:v>
                </c:pt>
                <c:pt idx="130">
                  <c:v>8.9749999999999996</c:v>
                </c:pt>
                <c:pt idx="131">
                  <c:v>10.875</c:v>
                </c:pt>
                <c:pt idx="132">
                  <c:v>10.733333333333334</c:v>
                </c:pt>
                <c:pt idx="133">
                  <c:v>10.066666666666665</c:v>
                </c:pt>
                <c:pt idx="134">
                  <c:v>10.058333333333334</c:v>
                </c:pt>
                <c:pt idx="135">
                  <c:v>11.133333333333333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2-4264-91A8-68AF8CC3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13248"/>
        <c:axId val="88614784"/>
      </c:lineChart>
      <c:catAx>
        <c:axId val="886132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8614784"/>
        <c:crosses val="autoZero"/>
        <c:auto val="1"/>
        <c:lblAlgn val="ctr"/>
        <c:lblOffset val="100"/>
        <c:noMultiLvlLbl val="0"/>
      </c:catAx>
      <c:valAx>
        <c:axId val="88614784"/>
        <c:scaling>
          <c:orientation val="minMax"/>
          <c:max val="12"/>
          <c:min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861324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Jahreseistage</c:v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(Klotzsche!$E$104:$AL$104,Klotzsche!$AN$104:$EK$104)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(Klotzsche!$E$117:$AL$117,Klotzsche!$AN$117:$EK$117)</c:f>
              <c:numCache>
                <c:formatCode>0</c:formatCode>
                <c:ptCount val="136"/>
                <c:pt idx="0">
                  <c:v>12</c:v>
                </c:pt>
                <c:pt idx="1">
                  <c:v>26</c:v>
                </c:pt>
                <c:pt idx="2">
                  <c:v>14</c:v>
                </c:pt>
                <c:pt idx="3">
                  <c:v>31</c:v>
                </c:pt>
                <c:pt idx="4">
                  <c:v>36</c:v>
                </c:pt>
                <c:pt idx="5">
                  <c:v>44</c:v>
                </c:pt>
                <c:pt idx="6">
                  <c:v>40</c:v>
                </c:pt>
                <c:pt idx="7">
                  <c:v>56</c:v>
                </c:pt>
                <c:pt idx="8">
                  <c:v>50</c:v>
                </c:pt>
                <c:pt idx="9">
                  <c:v>34</c:v>
                </c:pt>
                <c:pt idx="10">
                  <c:v>44</c:v>
                </c:pt>
                <c:pt idx="11">
                  <c:v>37</c:v>
                </c:pt>
                <c:pt idx="12">
                  <c:v>22</c:v>
                </c:pt>
                <c:pt idx="13">
                  <c:v>54</c:v>
                </c:pt>
                <c:pt idx="14">
                  <c:v>25</c:v>
                </c:pt>
                <c:pt idx="15">
                  <c:v>23</c:v>
                </c:pt>
                <c:pt idx="16">
                  <c:v>5</c:v>
                </c:pt>
                <c:pt idx="17">
                  <c:v>26</c:v>
                </c:pt>
                <c:pt idx="18">
                  <c:v>15</c:v>
                </c:pt>
                <c:pt idx="19">
                  <c:v>41</c:v>
                </c:pt>
                <c:pt idx="20">
                  <c:v>25</c:v>
                </c:pt>
                <c:pt idx="21">
                  <c:v>15</c:v>
                </c:pt>
                <c:pt idx="22">
                  <c:v>11</c:v>
                </c:pt>
                <c:pt idx="23">
                  <c:v>13</c:v>
                </c:pt>
                <c:pt idx="24">
                  <c:v>26</c:v>
                </c:pt>
                <c:pt idx="25">
                  <c:v>36</c:v>
                </c:pt>
                <c:pt idx="26">
                  <c:v>26</c:v>
                </c:pt>
                <c:pt idx="27">
                  <c:v>37</c:v>
                </c:pt>
                <c:pt idx="28">
                  <c:v>5</c:v>
                </c:pt>
                <c:pt idx="29">
                  <c:v>12</c:v>
                </c:pt>
                <c:pt idx="30">
                  <c:v>19</c:v>
                </c:pt>
                <c:pt idx="31">
                  <c:v>15</c:v>
                </c:pt>
                <c:pt idx="32">
                  <c:v>22</c:v>
                </c:pt>
                <c:pt idx="33">
                  <c:v>20</c:v>
                </c:pt>
                <c:pt idx="34">
                  <c:v>55</c:v>
                </c:pt>
                <c:pt idx="35">
                  <c:v>10</c:v>
                </c:pt>
                <c:pt idx="36">
                  <c:v>37</c:v>
                </c:pt>
                <c:pt idx="37">
                  <c:v>16</c:v>
                </c:pt>
                <c:pt idx="38">
                  <c:v>19</c:v>
                </c:pt>
                <c:pt idx="39">
                  <c:v>35</c:v>
                </c:pt>
                <c:pt idx="40">
                  <c:v>24</c:v>
                </c:pt>
                <c:pt idx="41">
                  <c:v>44</c:v>
                </c:pt>
                <c:pt idx="42">
                  <c:v>19</c:v>
                </c:pt>
                <c:pt idx="43">
                  <c:v>16</c:v>
                </c:pt>
                <c:pt idx="44">
                  <c:v>29</c:v>
                </c:pt>
                <c:pt idx="45">
                  <c:v>22</c:v>
                </c:pt>
                <c:pt idx="46">
                  <c:v>59</c:v>
                </c:pt>
                <c:pt idx="47">
                  <c:v>13</c:v>
                </c:pt>
                <c:pt idx="48">
                  <c:v>34</c:v>
                </c:pt>
                <c:pt idx="49">
                  <c:v>21</c:v>
                </c:pt>
                <c:pt idx="50">
                  <c:v>46</c:v>
                </c:pt>
                <c:pt idx="51">
                  <c:v>10</c:v>
                </c:pt>
                <c:pt idx="52">
                  <c:v>28</c:v>
                </c:pt>
                <c:pt idx="53">
                  <c:v>13</c:v>
                </c:pt>
                <c:pt idx="54">
                  <c:v>29</c:v>
                </c:pt>
                <c:pt idx="55">
                  <c:v>24</c:v>
                </c:pt>
                <c:pt idx="56">
                  <c:v>27</c:v>
                </c:pt>
                <c:pt idx="57">
                  <c:v>67</c:v>
                </c:pt>
                <c:pt idx="58">
                  <c:v>43</c:v>
                </c:pt>
                <c:pt idx="59">
                  <c:v>59</c:v>
                </c:pt>
                <c:pt idx="60">
                  <c:v>27</c:v>
                </c:pt>
                <c:pt idx="61">
                  <c:v>26</c:v>
                </c:pt>
                <c:pt idx="62" formatCode="General">
                  <c:v>27</c:v>
                </c:pt>
                <c:pt idx="63" formatCode="General">
                  <c:v>35</c:v>
                </c:pt>
                <c:pt idx="64" formatCode="General">
                  <c:v>58</c:v>
                </c:pt>
                <c:pt idx="65" formatCode="General">
                  <c:v>21</c:v>
                </c:pt>
                <c:pt idx="66" formatCode="General">
                  <c:v>16</c:v>
                </c:pt>
                <c:pt idx="67" formatCode="General">
                  <c:v>33</c:v>
                </c:pt>
                <c:pt idx="68" formatCode="General">
                  <c:v>14</c:v>
                </c:pt>
                <c:pt idx="69" formatCode="General">
                  <c:v>31</c:v>
                </c:pt>
                <c:pt idx="70" formatCode="General">
                  <c:v>27</c:v>
                </c:pt>
                <c:pt idx="71" formatCode="General">
                  <c:v>42</c:v>
                </c:pt>
                <c:pt idx="72" formatCode="General">
                  <c:v>38</c:v>
                </c:pt>
                <c:pt idx="73" formatCode="General">
                  <c:v>54</c:v>
                </c:pt>
                <c:pt idx="74" formatCode="General">
                  <c:v>18</c:v>
                </c:pt>
                <c:pt idx="75" formatCode="General">
                  <c:v>21</c:v>
                </c:pt>
                <c:pt idx="76" formatCode="General">
                  <c:v>23</c:v>
                </c:pt>
                <c:pt idx="77" formatCode="General">
                  <c:v>24</c:v>
                </c:pt>
                <c:pt idx="78" formatCode="General">
                  <c:v>22</c:v>
                </c:pt>
                <c:pt idx="79" formatCode="General">
                  <c:v>31</c:v>
                </c:pt>
                <c:pt idx="80" formatCode="General">
                  <c:v>71</c:v>
                </c:pt>
                <c:pt idx="81" formatCode="General">
                  <c:v>32</c:v>
                </c:pt>
                <c:pt idx="82" formatCode="General">
                  <c:v>30</c:v>
                </c:pt>
                <c:pt idx="83" formatCode="General">
                  <c:v>31</c:v>
                </c:pt>
                <c:pt idx="84" formatCode="General">
                  <c:v>16</c:v>
                </c:pt>
                <c:pt idx="85" formatCode="General">
                  <c:v>32</c:v>
                </c:pt>
                <c:pt idx="86" formatCode="General">
                  <c:v>54</c:v>
                </c:pt>
                <c:pt idx="87" formatCode="General">
                  <c:v>40</c:v>
                </c:pt>
                <c:pt idx="88" formatCode="General">
                  <c:v>23</c:v>
                </c:pt>
                <c:pt idx="89" formatCode="General">
                  <c:v>17</c:v>
                </c:pt>
                <c:pt idx="90" formatCode="General">
                  <c:v>13</c:v>
                </c:pt>
                <c:pt idx="91" formatCode="General">
                  <c:v>3</c:v>
                </c:pt>
                <c:pt idx="92" formatCode="General">
                  <c:v>10</c:v>
                </c:pt>
                <c:pt idx="93" formatCode="General">
                  <c:v>27</c:v>
                </c:pt>
                <c:pt idx="94" formatCode="General">
                  <c:v>12</c:v>
                </c:pt>
                <c:pt idx="95" formatCode="General">
                  <c:v>22</c:v>
                </c:pt>
                <c:pt idx="96" formatCode="General">
                  <c:v>23</c:v>
                </c:pt>
                <c:pt idx="97" formatCode="General">
                  <c:v>39</c:v>
                </c:pt>
                <c:pt idx="98" formatCode="General">
                  <c:v>32</c:v>
                </c:pt>
                <c:pt idx="99" formatCode="General">
                  <c:v>19</c:v>
                </c:pt>
                <c:pt idx="100" formatCode="General">
                  <c:v>21</c:v>
                </c:pt>
                <c:pt idx="101" formatCode="General">
                  <c:v>12</c:v>
                </c:pt>
                <c:pt idx="102" formatCode="General">
                  <c:v>50</c:v>
                </c:pt>
                <c:pt idx="103" formatCode="General">
                  <c:v>42</c:v>
                </c:pt>
                <c:pt idx="104" formatCode="General">
                  <c:v>46</c:v>
                </c:pt>
                <c:pt idx="105" formatCode="General">
                  <c:v>9</c:v>
                </c:pt>
                <c:pt idx="106" formatCode="General">
                  <c:v>5</c:v>
                </c:pt>
                <c:pt idx="107" formatCode="General">
                  <c:v>11</c:v>
                </c:pt>
                <c:pt idx="108" formatCode="General">
                  <c:v>21</c:v>
                </c:pt>
                <c:pt idx="109" formatCode="General">
                  <c:v>16</c:v>
                </c:pt>
                <c:pt idx="110" formatCode="General">
                  <c:v>25</c:v>
                </c:pt>
                <c:pt idx="111" formatCode="General">
                  <c:v>8</c:v>
                </c:pt>
                <c:pt idx="112" formatCode="General">
                  <c:v>25</c:v>
                </c:pt>
                <c:pt idx="113" formatCode="General">
                  <c:v>52</c:v>
                </c:pt>
                <c:pt idx="114" formatCode="General">
                  <c:v>22</c:v>
                </c:pt>
                <c:pt idx="115" formatCode="General">
                  <c:v>28</c:v>
                </c:pt>
                <c:pt idx="116" formatCode="General">
                  <c:v>17</c:v>
                </c:pt>
                <c:pt idx="117" formatCode="General">
                  <c:v>11</c:v>
                </c:pt>
                <c:pt idx="118" formatCode="General">
                  <c:v>21</c:v>
                </c:pt>
                <c:pt idx="119" formatCode="General">
                  <c:v>23</c:v>
                </c:pt>
                <c:pt idx="120" formatCode="General">
                  <c:v>27</c:v>
                </c:pt>
                <c:pt idx="121" formatCode="General">
                  <c:v>18</c:v>
                </c:pt>
                <c:pt idx="122" formatCode="General">
                  <c:v>32</c:v>
                </c:pt>
                <c:pt idx="123" formatCode="General">
                  <c:v>35</c:v>
                </c:pt>
                <c:pt idx="124" formatCode="General">
                  <c:v>13</c:v>
                </c:pt>
                <c:pt idx="125" formatCode="General">
                  <c:v>13</c:v>
                </c:pt>
                <c:pt idx="126" formatCode="General">
                  <c:v>34</c:v>
                </c:pt>
                <c:pt idx="127" formatCode="General">
                  <c:v>63</c:v>
                </c:pt>
                <c:pt idx="128" formatCode="General">
                  <c:v>18</c:v>
                </c:pt>
                <c:pt idx="129" formatCode="General">
                  <c:v>27</c:v>
                </c:pt>
                <c:pt idx="130" formatCode="General">
                  <c:v>36</c:v>
                </c:pt>
                <c:pt idx="131" formatCode="General">
                  <c:v>14</c:v>
                </c:pt>
                <c:pt idx="132" formatCode="General">
                  <c:v>4</c:v>
                </c:pt>
                <c:pt idx="133" formatCode="General">
                  <c:v>13</c:v>
                </c:pt>
                <c:pt idx="134" formatCode="General">
                  <c:v>21</c:v>
                </c:pt>
                <c:pt idx="13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9-4742-BEB6-7CF7BB334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28224"/>
        <c:axId val="88650496"/>
      </c:barChart>
      <c:catAx>
        <c:axId val="8862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650496"/>
        <c:crosses val="autoZero"/>
        <c:auto val="1"/>
        <c:lblAlgn val="ctr"/>
        <c:lblOffset val="100"/>
        <c:noMultiLvlLbl val="0"/>
      </c:catAx>
      <c:valAx>
        <c:axId val="88650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62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Jahressommertage</c:v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(Klotzsche!$E$137:$AL$137,Klotzsche!$AN$137:$EK$137)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(Klotzsche!$E$150:$AL$150,Klotzsche!$AN$150:$EK$150)</c:f>
              <c:numCache>
                <c:formatCode>0</c:formatCode>
                <c:ptCount val="136"/>
                <c:pt idx="0">
                  <c:v>15</c:v>
                </c:pt>
                <c:pt idx="1">
                  <c:v>19</c:v>
                </c:pt>
                <c:pt idx="2">
                  <c:v>14</c:v>
                </c:pt>
                <c:pt idx="3">
                  <c:v>22</c:v>
                </c:pt>
                <c:pt idx="4">
                  <c:v>22</c:v>
                </c:pt>
                <c:pt idx="5">
                  <c:v>26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27</c:v>
                </c:pt>
                <c:pt idx="11">
                  <c:v>18</c:v>
                </c:pt>
                <c:pt idx="12">
                  <c:v>12</c:v>
                </c:pt>
                <c:pt idx="13">
                  <c:v>26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13</c:v>
                </c:pt>
                <c:pt idx="18">
                  <c:v>22</c:v>
                </c:pt>
                <c:pt idx="19">
                  <c:v>16</c:v>
                </c:pt>
                <c:pt idx="20">
                  <c:v>13</c:v>
                </c:pt>
                <c:pt idx="21">
                  <c:v>18</c:v>
                </c:pt>
                <c:pt idx="22">
                  <c:v>22</c:v>
                </c:pt>
                <c:pt idx="23">
                  <c:v>35</c:v>
                </c:pt>
                <c:pt idx="24">
                  <c:v>40</c:v>
                </c:pt>
                <c:pt idx="25">
                  <c:v>22</c:v>
                </c:pt>
                <c:pt idx="26">
                  <c:v>36</c:v>
                </c:pt>
                <c:pt idx="27">
                  <c:v>18</c:v>
                </c:pt>
                <c:pt idx="28">
                  <c:v>19</c:v>
                </c:pt>
                <c:pt idx="29">
                  <c:v>56</c:v>
                </c:pt>
                <c:pt idx="30">
                  <c:v>22</c:v>
                </c:pt>
                <c:pt idx="31">
                  <c:v>27</c:v>
                </c:pt>
                <c:pt idx="32">
                  <c:v>40</c:v>
                </c:pt>
                <c:pt idx="33">
                  <c:v>34</c:v>
                </c:pt>
                <c:pt idx="34">
                  <c:v>46</c:v>
                </c:pt>
                <c:pt idx="35">
                  <c:v>20</c:v>
                </c:pt>
                <c:pt idx="36">
                  <c:v>23</c:v>
                </c:pt>
                <c:pt idx="37">
                  <c:v>25</c:v>
                </c:pt>
                <c:pt idx="38">
                  <c:v>40</c:v>
                </c:pt>
                <c:pt idx="39">
                  <c:v>22</c:v>
                </c:pt>
                <c:pt idx="40">
                  <c:v>27</c:v>
                </c:pt>
                <c:pt idx="41">
                  <c:v>21</c:v>
                </c:pt>
                <c:pt idx="42">
                  <c:v>20</c:v>
                </c:pt>
                <c:pt idx="43">
                  <c:v>22</c:v>
                </c:pt>
                <c:pt idx="44">
                  <c:v>22</c:v>
                </c:pt>
                <c:pt idx="45">
                  <c:v>23</c:v>
                </c:pt>
                <c:pt idx="46">
                  <c:v>41</c:v>
                </c:pt>
                <c:pt idx="47">
                  <c:v>20</c:v>
                </c:pt>
                <c:pt idx="48">
                  <c:v>29</c:v>
                </c:pt>
                <c:pt idx="49">
                  <c:v>37</c:v>
                </c:pt>
                <c:pt idx="50">
                  <c:v>20</c:v>
                </c:pt>
                <c:pt idx="51">
                  <c:v>44</c:v>
                </c:pt>
                <c:pt idx="52">
                  <c:v>42</c:v>
                </c:pt>
                <c:pt idx="53">
                  <c:v>34</c:v>
                </c:pt>
                <c:pt idx="54">
                  <c:v>39</c:v>
                </c:pt>
                <c:pt idx="55">
                  <c:v>38</c:v>
                </c:pt>
                <c:pt idx="56">
                  <c:v>37</c:v>
                </c:pt>
                <c:pt idx="57">
                  <c:v>20</c:v>
                </c:pt>
                <c:pt idx="58">
                  <c:v>20</c:v>
                </c:pt>
                <c:pt idx="59">
                  <c:v>33</c:v>
                </c:pt>
                <c:pt idx="60">
                  <c:v>33</c:v>
                </c:pt>
                <c:pt idx="61">
                  <c:v>36</c:v>
                </c:pt>
                <c:pt idx="62" formatCode="General">
                  <c:v>31</c:v>
                </c:pt>
                <c:pt idx="63" formatCode="General">
                  <c:v>23</c:v>
                </c:pt>
                <c:pt idx="64" formatCode="General">
                  <c:v>64</c:v>
                </c:pt>
                <c:pt idx="65" formatCode="General">
                  <c:v>36</c:v>
                </c:pt>
                <c:pt idx="66" formatCode="General">
                  <c:v>38</c:v>
                </c:pt>
                <c:pt idx="67" formatCode="General">
                  <c:v>36</c:v>
                </c:pt>
                <c:pt idx="68" formatCode="General">
                  <c:v>40</c:v>
                </c:pt>
                <c:pt idx="69" formatCode="General">
                  <c:v>37</c:v>
                </c:pt>
                <c:pt idx="70" formatCode="General">
                  <c:v>40</c:v>
                </c:pt>
                <c:pt idx="71" formatCode="General">
                  <c:v>20</c:v>
                </c:pt>
                <c:pt idx="72" formatCode="General">
                  <c:v>25</c:v>
                </c:pt>
                <c:pt idx="73" formatCode="General">
                  <c:v>21</c:v>
                </c:pt>
                <c:pt idx="74" formatCode="General">
                  <c:v>31</c:v>
                </c:pt>
                <c:pt idx="75" formatCode="General">
                  <c:v>27</c:v>
                </c:pt>
                <c:pt idx="76" formatCode="General">
                  <c:v>41</c:v>
                </c:pt>
                <c:pt idx="77" formatCode="General">
                  <c:v>22</c:v>
                </c:pt>
                <c:pt idx="78" formatCode="General">
                  <c:v>36</c:v>
                </c:pt>
                <c:pt idx="79" formatCode="General">
                  <c:v>32</c:v>
                </c:pt>
                <c:pt idx="80" formatCode="General">
                  <c:v>40</c:v>
                </c:pt>
                <c:pt idx="81" formatCode="General">
                  <c:v>53</c:v>
                </c:pt>
                <c:pt idx="82" formatCode="General">
                  <c:v>21</c:v>
                </c:pt>
                <c:pt idx="83" formatCode="General">
                  <c:v>34</c:v>
                </c:pt>
                <c:pt idx="84" formatCode="General">
                  <c:v>39</c:v>
                </c:pt>
                <c:pt idx="85" formatCode="General">
                  <c:v>38</c:v>
                </c:pt>
                <c:pt idx="86" formatCode="General">
                  <c:v>45</c:v>
                </c:pt>
                <c:pt idx="87" formatCode="General">
                  <c:v>36</c:v>
                </c:pt>
                <c:pt idx="88" formatCode="General">
                  <c:v>43</c:v>
                </c:pt>
                <c:pt idx="89" formatCode="General">
                  <c:v>29</c:v>
                </c:pt>
                <c:pt idx="90" formatCode="General">
                  <c:v>44</c:v>
                </c:pt>
                <c:pt idx="91" formatCode="General">
                  <c:v>21</c:v>
                </c:pt>
                <c:pt idx="92" formatCode="General">
                  <c:v>52</c:v>
                </c:pt>
                <c:pt idx="93" formatCode="General">
                  <c:v>43</c:v>
                </c:pt>
                <c:pt idx="94" formatCode="General">
                  <c:v>23</c:v>
                </c:pt>
                <c:pt idx="95" formatCode="General">
                  <c:v>24</c:v>
                </c:pt>
                <c:pt idx="96" formatCode="General">
                  <c:v>41</c:v>
                </c:pt>
                <c:pt idx="97" formatCode="General">
                  <c:v>16</c:v>
                </c:pt>
                <c:pt idx="98" formatCode="General">
                  <c:v>32</c:v>
                </c:pt>
                <c:pt idx="99" formatCode="General">
                  <c:v>61</c:v>
                </c:pt>
                <c:pt idx="100" formatCode="General">
                  <c:v>67</c:v>
                </c:pt>
                <c:pt idx="101" formatCode="General">
                  <c:v>21</c:v>
                </c:pt>
                <c:pt idx="102" formatCode="General">
                  <c:v>44</c:v>
                </c:pt>
                <c:pt idx="103" formatCode="General">
                  <c:v>44</c:v>
                </c:pt>
                <c:pt idx="104" formatCode="General">
                  <c:v>27</c:v>
                </c:pt>
                <c:pt idx="105" formatCode="General">
                  <c:v>35</c:v>
                </c:pt>
                <c:pt idx="106" formatCode="General">
                  <c:v>43</c:v>
                </c:pt>
                <c:pt idx="107" formatCode="General">
                  <c:v>37</c:v>
                </c:pt>
                <c:pt idx="108" formatCode="General">
                  <c:v>36</c:v>
                </c:pt>
                <c:pt idx="109" formatCode="General">
                  <c:v>59</c:v>
                </c:pt>
                <c:pt idx="110" formatCode="General">
                  <c:v>34</c:v>
                </c:pt>
                <c:pt idx="111" formatCode="General">
                  <c:v>44</c:v>
                </c:pt>
                <c:pt idx="112" formatCode="General">
                  <c:v>55</c:v>
                </c:pt>
                <c:pt idx="113" formatCode="General">
                  <c:v>23</c:v>
                </c:pt>
                <c:pt idx="114" formatCode="General">
                  <c:v>41</c:v>
                </c:pt>
                <c:pt idx="115" formatCode="General">
                  <c:v>29</c:v>
                </c:pt>
                <c:pt idx="116" formatCode="General">
                  <c:v>42</c:v>
                </c:pt>
                <c:pt idx="117" formatCode="General">
                  <c:v>42</c:v>
                </c:pt>
                <c:pt idx="118" formatCode="General">
                  <c:v>29</c:v>
                </c:pt>
                <c:pt idx="119" formatCode="General">
                  <c:v>45</c:v>
                </c:pt>
                <c:pt idx="120" formatCode="General">
                  <c:v>60</c:v>
                </c:pt>
                <c:pt idx="121" formatCode="General">
                  <c:v>36</c:v>
                </c:pt>
                <c:pt idx="122" formatCode="General">
                  <c:v>40</c:v>
                </c:pt>
                <c:pt idx="123" formatCode="General">
                  <c:v>49</c:v>
                </c:pt>
                <c:pt idx="124" formatCode="General">
                  <c:v>46</c:v>
                </c:pt>
                <c:pt idx="125" formatCode="General">
                  <c:v>38</c:v>
                </c:pt>
                <c:pt idx="126" formatCode="General">
                  <c:v>34</c:v>
                </c:pt>
                <c:pt idx="127" formatCode="General">
                  <c:v>32</c:v>
                </c:pt>
                <c:pt idx="128" formatCode="General">
                  <c:v>43</c:v>
                </c:pt>
                <c:pt idx="129" formatCode="General">
                  <c:v>39</c:v>
                </c:pt>
                <c:pt idx="130" formatCode="General">
                  <c:v>37</c:v>
                </c:pt>
                <c:pt idx="131" formatCode="General">
                  <c:v>37</c:v>
                </c:pt>
                <c:pt idx="132" formatCode="General">
                  <c:v>48</c:v>
                </c:pt>
                <c:pt idx="133" formatCode="General">
                  <c:v>52</c:v>
                </c:pt>
                <c:pt idx="134" formatCode="General">
                  <c:v>45</c:v>
                </c:pt>
                <c:pt idx="13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4-483A-B4C9-FFCE18163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68032"/>
        <c:axId val="88669568"/>
      </c:barChart>
      <c:catAx>
        <c:axId val="8866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669568"/>
        <c:crosses val="autoZero"/>
        <c:auto val="1"/>
        <c:lblAlgn val="ctr"/>
        <c:lblOffset val="100"/>
        <c:noMultiLvlLbl val="0"/>
      </c:catAx>
      <c:valAx>
        <c:axId val="88669568"/>
        <c:scaling>
          <c:orientation val="minMax"/>
          <c:max val="8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66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Jahreshitzetage</c:v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(Klotzsche!$E$155:$AL$155,Klotzsche!$AN$155:$EK$155)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(Klotzsche!$E$168:$AL$168,Klotzsche!$AN$168:$EK$168)</c:f>
              <c:numCache>
                <c:formatCode>0</c:formatCode>
                <c:ptCount val="1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10</c:v>
                </c:pt>
                <c:pt idx="25">
                  <c:v>1</c:v>
                </c:pt>
                <c:pt idx="26">
                  <c:v>6</c:v>
                </c:pt>
                <c:pt idx="27">
                  <c:v>1</c:v>
                </c:pt>
                <c:pt idx="28">
                  <c:v>0</c:v>
                </c:pt>
                <c:pt idx="29">
                  <c:v>24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4</c:v>
                </c:pt>
                <c:pt idx="34">
                  <c:v>7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7</c:v>
                </c:pt>
                <c:pt idx="39">
                  <c:v>2</c:v>
                </c:pt>
                <c:pt idx="40">
                  <c:v>4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9</c:v>
                </c:pt>
                <c:pt idx="46">
                  <c:v>11</c:v>
                </c:pt>
                <c:pt idx="47">
                  <c:v>5</c:v>
                </c:pt>
                <c:pt idx="48">
                  <c:v>3</c:v>
                </c:pt>
                <c:pt idx="49">
                  <c:v>10</c:v>
                </c:pt>
                <c:pt idx="50">
                  <c:v>3</c:v>
                </c:pt>
                <c:pt idx="51">
                  <c:v>5</c:v>
                </c:pt>
                <c:pt idx="52">
                  <c:v>9</c:v>
                </c:pt>
                <c:pt idx="53">
                  <c:v>1</c:v>
                </c:pt>
                <c:pt idx="54">
                  <c:v>4</c:v>
                </c:pt>
                <c:pt idx="55">
                  <c:v>5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 formatCode="General">
                  <c:v>5</c:v>
                </c:pt>
                <c:pt idx="63" formatCode="General">
                  <c:v>5</c:v>
                </c:pt>
                <c:pt idx="64" formatCode="General">
                  <c:v>25</c:v>
                </c:pt>
                <c:pt idx="65" formatCode="General">
                  <c:v>7</c:v>
                </c:pt>
                <c:pt idx="66" formatCode="General">
                  <c:v>5</c:v>
                </c:pt>
                <c:pt idx="67" formatCode="General">
                  <c:v>6</c:v>
                </c:pt>
                <c:pt idx="68" formatCode="General">
                  <c:v>4</c:v>
                </c:pt>
                <c:pt idx="69" formatCode="General">
                  <c:v>9</c:v>
                </c:pt>
                <c:pt idx="70" formatCode="General">
                  <c:v>10</c:v>
                </c:pt>
                <c:pt idx="71" formatCode="General">
                  <c:v>6</c:v>
                </c:pt>
                <c:pt idx="72" formatCode="General">
                  <c:v>2</c:v>
                </c:pt>
                <c:pt idx="73" formatCode="General">
                  <c:v>0</c:v>
                </c:pt>
                <c:pt idx="74" formatCode="General">
                  <c:v>8</c:v>
                </c:pt>
                <c:pt idx="75" formatCode="General">
                  <c:v>3</c:v>
                </c:pt>
                <c:pt idx="76" formatCode="General">
                  <c:v>5</c:v>
                </c:pt>
                <c:pt idx="77" formatCode="General">
                  <c:v>3</c:v>
                </c:pt>
                <c:pt idx="78" formatCode="General">
                  <c:v>4</c:v>
                </c:pt>
                <c:pt idx="79" formatCode="General">
                  <c:v>4</c:v>
                </c:pt>
                <c:pt idx="80" formatCode="General">
                  <c:v>10</c:v>
                </c:pt>
                <c:pt idx="81" formatCode="General">
                  <c:v>14</c:v>
                </c:pt>
                <c:pt idx="82" formatCode="General">
                  <c:v>2</c:v>
                </c:pt>
                <c:pt idx="83" formatCode="General">
                  <c:v>4</c:v>
                </c:pt>
                <c:pt idx="84" formatCode="General">
                  <c:v>5</c:v>
                </c:pt>
                <c:pt idx="85" formatCode="General">
                  <c:v>3</c:v>
                </c:pt>
                <c:pt idx="86" formatCode="General">
                  <c:v>9</c:v>
                </c:pt>
                <c:pt idx="87" formatCode="General">
                  <c:v>5</c:v>
                </c:pt>
                <c:pt idx="88" formatCode="General">
                  <c:v>15</c:v>
                </c:pt>
                <c:pt idx="89" formatCode="General">
                  <c:v>12</c:v>
                </c:pt>
                <c:pt idx="90" formatCode="General">
                  <c:v>6</c:v>
                </c:pt>
                <c:pt idx="91" formatCode="General">
                  <c:v>5</c:v>
                </c:pt>
                <c:pt idx="92" formatCode="General">
                  <c:v>6</c:v>
                </c:pt>
                <c:pt idx="93" formatCode="General">
                  <c:v>9</c:v>
                </c:pt>
                <c:pt idx="94" formatCode="General">
                  <c:v>1</c:v>
                </c:pt>
                <c:pt idx="95" formatCode="General">
                  <c:v>4</c:v>
                </c:pt>
                <c:pt idx="96" formatCode="General">
                  <c:v>6</c:v>
                </c:pt>
                <c:pt idx="97" formatCode="General">
                  <c:v>2</c:v>
                </c:pt>
                <c:pt idx="98" formatCode="General">
                  <c:v>4</c:v>
                </c:pt>
                <c:pt idx="99" formatCode="General">
                  <c:v>5</c:v>
                </c:pt>
                <c:pt idx="100" formatCode="General">
                  <c:v>10</c:v>
                </c:pt>
                <c:pt idx="101" formatCode="General">
                  <c:v>4</c:v>
                </c:pt>
                <c:pt idx="102" formatCode="General">
                  <c:v>5</c:v>
                </c:pt>
                <c:pt idx="103" formatCode="General">
                  <c:v>10</c:v>
                </c:pt>
                <c:pt idx="104" formatCode="General">
                  <c:v>1</c:v>
                </c:pt>
                <c:pt idx="105" formatCode="General">
                  <c:v>5</c:v>
                </c:pt>
                <c:pt idx="106" formatCode="General">
                  <c:v>7</c:v>
                </c:pt>
                <c:pt idx="107" formatCode="General">
                  <c:v>10</c:v>
                </c:pt>
                <c:pt idx="108" formatCode="General">
                  <c:v>6</c:v>
                </c:pt>
                <c:pt idx="109" formatCode="General">
                  <c:v>14</c:v>
                </c:pt>
                <c:pt idx="110" formatCode="General">
                  <c:v>1</c:v>
                </c:pt>
                <c:pt idx="111" formatCode="General">
                  <c:v>19</c:v>
                </c:pt>
                <c:pt idx="112" formatCode="General">
                  <c:v>14</c:v>
                </c:pt>
                <c:pt idx="113" formatCode="General">
                  <c:v>2</c:v>
                </c:pt>
                <c:pt idx="114" formatCode="General">
                  <c:v>3</c:v>
                </c:pt>
                <c:pt idx="115" formatCode="General">
                  <c:v>7</c:v>
                </c:pt>
                <c:pt idx="116" formatCode="General">
                  <c:v>1</c:v>
                </c:pt>
                <c:pt idx="117" formatCode="General">
                  <c:v>12</c:v>
                </c:pt>
                <c:pt idx="118" formatCode="General">
                  <c:v>5</c:v>
                </c:pt>
                <c:pt idx="119" formatCode="General">
                  <c:v>7</c:v>
                </c:pt>
                <c:pt idx="120" formatCode="General">
                  <c:v>16</c:v>
                </c:pt>
                <c:pt idx="121" formatCode="General">
                  <c:v>2</c:v>
                </c:pt>
                <c:pt idx="122" formatCode="General">
                  <c:v>5</c:v>
                </c:pt>
                <c:pt idx="123" formatCode="General">
                  <c:v>19</c:v>
                </c:pt>
                <c:pt idx="124" formatCode="General">
                  <c:v>5</c:v>
                </c:pt>
                <c:pt idx="125" formatCode="General">
                  <c:v>8</c:v>
                </c:pt>
                <c:pt idx="126" formatCode="General">
                  <c:v>2</c:v>
                </c:pt>
                <c:pt idx="127" formatCode="General">
                  <c:v>11</c:v>
                </c:pt>
                <c:pt idx="128" formatCode="General">
                  <c:v>2</c:v>
                </c:pt>
                <c:pt idx="129" formatCode="General">
                  <c:v>10</c:v>
                </c:pt>
                <c:pt idx="130" formatCode="General">
                  <c:v>8</c:v>
                </c:pt>
                <c:pt idx="131" formatCode="General">
                  <c:v>5</c:v>
                </c:pt>
                <c:pt idx="132" formatCode="General">
                  <c:v>24</c:v>
                </c:pt>
                <c:pt idx="133" formatCode="General">
                  <c:v>6</c:v>
                </c:pt>
                <c:pt idx="134" formatCode="General">
                  <c:v>6</c:v>
                </c:pt>
                <c:pt idx="135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5-4F01-A556-392F4C841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47424"/>
        <c:axId val="89048960"/>
      </c:barChart>
      <c:catAx>
        <c:axId val="8904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048960"/>
        <c:crosses val="autoZero"/>
        <c:auto val="1"/>
        <c:lblAlgn val="ctr"/>
        <c:lblOffset val="100"/>
        <c:noMultiLvlLbl val="0"/>
      </c:catAx>
      <c:valAx>
        <c:axId val="890489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04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Klotzsche!$A$203</c:f>
              <c:strCache>
                <c:ptCount val="1"/>
                <c:pt idx="0">
                  <c:v>Erntezahl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(Klotzsche!$E$203:$AL$203,Klotzsche!$AN$203:$EL$203)</c:f>
              <c:strCache>
                <c:ptCount val="137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  <c:pt idx="136">
                  <c:v>2019</c:v>
                </c:pt>
              </c:strCache>
            </c:strRef>
          </c:cat>
          <c:val>
            <c:numRef>
              <c:f>(Klotzsche!$E$212:$AL$212,Klotzsche!$AN$212:$EL$212)</c:f>
              <c:numCache>
                <c:formatCode>0</c:formatCode>
                <c:ptCount val="137"/>
                <c:pt idx="0">
                  <c:v>365</c:v>
                </c:pt>
                <c:pt idx="1">
                  <c:v>186</c:v>
                </c:pt>
                <c:pt idx="2">
                  <c:v>201</c:v>
                </c:pt>
                <c:pt idx="3">
                  <c:v>186</c:v>
                </c:pt>
                <c:pt idx="4">
                  <c:v>203</c:v>
                </c:pt>
                <c:pt idx="5">
                  <c:v>210</c:v>
                </c:pt>
                <c:pt idx="6">
                  <c:v>210</c:v>
                </c:pt>
                <c:pt idx="7">
                  <c:v>166</c:v>
                </c:pt>
                <c:pt idx="8">
                  <c:v>218</c:v>
                </c:pt>
                <c:pt idx="9">
                  <c:v>205</c:v>
                </c:pt>
                <c:pt idx="10">
                  <c:v>212</c:v>
                </c:pt>
                <c:pt idx="11">
                  <c:v>201</c:v>
                </c:pt>
                <c:pt idx="12">
                  <c:v>215</c:v>
                </c:pt>
                <c:pt idx="13">
                  <c:v>204</c:v>
                </c:pt>
                <c:pt idx="14">
                  <c:v>208</c:v>
                </c:pt>
                <c:pt idx="15">
                  <c:v>197</c:v>
                </c:pt>
                <c:pt idx="16">
                  <c:v>227</c:v>
                </c:pt>
                <c:pt idx="17">
                  <c:v>216</c:v>
                </c:pt>
                <c:pt idx="18">
                  <c:v>201</c:v>
                </c:pt>
                <c:pt idx="19">
                  <c:v>203</c:v>
                </c:pt>
                <c:pt idx="20">
                  <c:v>365</c:v>
                </c:pt>
                <c:pt idx="21">
                  <c:v>234</c:v>
                </c:pt>
                <c:pt idx="22">
                  <c:v>215</c:v>
                </c:pt>
                <c:pt idx="23">
                  <c:v>191</c:v>
                </c:pt>
                <c:pt idx="24">
                  <c:v>214</c:v>
                </c:pt>
                <c:pt idx="25">
                  <c:v>226</c:v>
                </c:pt>
                <c:pt idx="26">
                  <c:v>204</c:v>
                </c:pt>
                <c:pt idx="27">
                  <c:v>241</c:v>
                </c:pt>
                <c:pt idx="28">
                  <c:v>202</c:v>
                </c:pt>
                <c:pt idx="29">
                  <c:v>208</c:v>
                </c:pt>
                <c:pt idx="30">
                  <c:v>216</c:v>
                </c:pt>
                <c:pt idx="31">
                  <c:v>248</c:v>
                </c:pt>
                <c:pt idx="32">
                  <c:v>216</c:v>
                </c:pt>
                <c:pt idx="33">
                  <c:v>191</c:v>
                </c:pt>
                <c:pt idx="34">
                  <c:v>171</c:v>
                </c:pt>
                <c:pt idx="35">
                  <c:v>250</c:v>
                </c:pt>
                <c:pt idx="36">
                  <c:v>256</c:v>
                </c:pt>
                <c:pt idx="37">
                  <c:v>217</c:v>
                </c:pt>
                <c:pt idx="38">
                  <c:v>209</c:v>
                </c:pt>
                <c:pt idx="39">
                  <c:v>240</c:v>
                </c:pt>
                <c:pt idx="40">
                  <c:v>240</c:v>
                </c:pt>
                <c:pt idx="41">
                  <c:v>228</c:v>
                </c:pt>
                <c:pt idx="42">
                  <c:v>228</c:v>
                </c:pt>
                <c:pt idx="43">
                  <c:v>250</c:v>
                </c:pt>
                <c:pt idx="44">
                  <c:v>236</c:v>
                </c:pt>
                <c:pt idx="45">
                  <c:v>226</c:v>
                </c:pt>
                <c:pt idx="46">
                  <c:v>219</c:v>
                </c:pt>
                <c:pt idx="47">
                  <c:v>216</c:v>
                </c:pt>
                <c:pt idx="48">
                  <c:v>206</c:v>
                </c:pt>
                <c:pt idx="49">
                  <c:v>226</c:v>
                </c:pt>
                <c:pt idx="50">
                  <c:v>233</c:v>
                </c:pt>
                <c:pt idx="51">
                  <c:v>201</c:v>
                </c:pt>
                <c:pt idx="52">
                  <c:v>200</c:v>
                </c:pt>
                <c:pt idx="53">
                  <c:v>222</c:v>
                </c:pt>
                <c:pt idx="54">
                  <c:v>197</c:v>
                </c:pt>
                <c:pt idx="55">
                  <c:v>214</c:v>
                </c:pt>
                <c:pt idx="56">
                  <c:v>222</c:v>
                </c:pt>
                <c:pt idx="57">
                  <c:v>224</c:v>
                </c:pt>
                <c:pt idx="58">
                  <c:v>224</c:v>
                </c:pt>
                <c:pt idx="59">
                  <c:v>239</c:v>
                </c:pt>
                <c:pt idx="60">
                  <c:v>215</c:v>
                </c:pt>
                <c:pt idx="61">
                  <c:v>221</c:v>
                </c:pt>
                <c:pt idx="62">
                  <c:v>201</c:v>
                </c:pt>
                <c:pt idx="63">
                  <c:v>206</c:v>
                </c:pt>
                <c:pt idx="64">
                  <c:v>186</c:v>
                </c:pt>
                <c:pt idx="65">
                  <c:v>213</c:v>
                </c:pt>
                <c:pt idx="66">
                  <c:v>222</c:v>
                </c:pt>
                <c:pt idx="67">
                  <c:v>195</c:v>
                </c:pt>
                <c:pt idx="68">
                  <c:v>215</c:v>
                </c:pt>
                <c:pt idx="69">
                  <c:v>209</c:v>
                </c:pt>
                <c:pt idx="70">
                  <c:v>184</c:v>
                </c:pt>
                <c:pt idx="71">
                  <c:v>227</c:v>
                </c:pt>
                <c:pt idx="72">
                  <c:v>224</c:v>
                </c:pt>
                <c:pt idx="73">
                  <c:v>250</c:v>
                </c:pt>
                <c:pt idx="74">
                  <c:v>191</c:v>
                </c:pt>
                <c:pt idx="75">
                  <c:v>219</c:v>
                </c:pt>
                <c:pt idx="76">
                  <c:v>206</c:v>
                </c:pt>
                <c:pt idx="77">
                  <c:v>236</c:v>
                </c:pt>
                <c:pt idx="78">
                  <c:v>240</c:v>
                </c:pt>
                <c:pt idx="79">
                  <c:v>226</c:v>
                </c:pt>
                <c:pt idx="80">
                  <c:v>206</c:v>
                </c:pt>
                <c:pt idx="81">
                  <c:v>196</c:v>
                </c:pt>
                <c:pt idx="82">
                  <c:v>245</c:v>
                </c:pt>
                <c:pt idx="83">
                  <c:v>204</c:v>
                </c:pt>
                <c:pt idx="84">
                  <c:v>206</c:v>
                </c:pt>
                <c:pt idx="85">
                  <c:v>213</c:v>
                </c:pt>
                <c:pt idx="86">
                  <c:v>206</c:v>
                </c:pt>
                <c:pt idx="87">
                  <c:v>211</c:v>
                </c:pt>
                <c:pt idx="88">
                  <c:v>211</c:v>
                </c:pt>
                <c:pt idx="89">
                  <c:v>215</c:v>
                </c:pt>
                <c:pt idx="90">
                  <c:v>214</c:v>
                </c:pt>
                <c:pt idx="91">
                  <c:v>245</c:v>
                </c:pt>
                <c:pt idx="92">
                  <c:v>211</c:v>
                </c:pt>
                <c:pt idx="93">
                  <c:v>195</c:v>
                </c:pt>
                <c:pt idx="94">
                  <c:v>239</c:v>
                </c:pt>
                <c:pt idx="95">
                  <c:v>227</c:v>
                </c:pt>
                <c:pt idx="96">
                  <c:v>199</c:v>
                </c:pt>
                <c:pt idx="97">
                  <c:v>252</c:v>
                </c:pt>
                <c:pt idx="98">
                  <c:v>194</c:v>
                </c:pt>
                <c:pt idx="99">
                  <c:v>197</c:v>
                </c:pt>
                <c:pt idx="100">
                  <c:v>193</c:v>
                </c:pt>
                <c:pt idx="101">
                  <c:v>240</c:v>
                </c:pt>
                <c:pt idx="102">
                  <c:v>221</c:v>
                </c:pt>
                <c:pt idx="103">
                  <c:v>197</c:v>
                </c:pt>
                <c:pt idx="104">
                  <c:v>246</c:v>
                </c:pt>
                <c:pt idx="105">
                  <c:v>213</c:v>
                </c:pt>
                <c:pt idx="106">
                  <c:v>209</c:v>
                </c:pt>
                <c:pt idx="107">
                  <c:v>215</c:v>
                </c:pt>
                <c:pt idx="108">
                  <c:v>210</c:v>
                </c:pt>
                <c:pt idx="109">
                  <c:v>183</c:v>
                </c:pt>
                <c:pt idx="110">
                  <c:v>186</c:v>
                </c:pt>
                <c:pt idx="111">
                  <c:v>196</c:v>
                </c:pt>
                <c:pt idx="112">
                  <c:v>198</c:v>
                </c:pt>
                <c:pt idx="113">
                  <c:v>226</c:v>
                </c:pt>
                <c:pt idx="114">
                  <c:v>214</c:v>
                </c:pt>
                <c:pt idx="115">
                  <c:v>203</c:v>
                </c:pt>
                <c:pt idx="116">
                  <c:v>207</c:v>
                </c:pt>
                <c:pt idx="117">
                  <c:v>172</c:v>
                </c:pt>
                <c:pt idx="118">
                  <c:v>212</c:v>
                </c:pt>
                <c:pt idx="119">
                  <c:v>201</c:v>
                </c:pt>
                <c:pt idx="120">
                  <c:v>181</c:v>
                </c:pt>
                <c:pt idx="121">
                  <c:v>222</c:v>
                </c:pt>
                <c:pt idx="122">
                  <c:v>198</c:v>
                </c:pt>
                <c:pt idx="123">
                  <c:v>191</c:v>
                </c:pt>
                <c:pt idx="124">
                  <c:v>182</c:v>
                </c:pt>
                <c:pt idx="125">
                  <c:v>189</c:v>
                </c:pt>
                <c:pt idx="126">
                  <c:v>214</c:v>
                </c:pt>
                <c:pt idx="127">
                  <c:v>194</c:v>
                </c:pt>
                <c:pt idx="128">
                  <c:v>194</c:v>
                </c:pt>
                <c:pt idx="129">
                  <c:v>191</c:v>
                </c:pt>
                <c:pt idx="130">
                  <c:v>204</c:v>
                </c:pt>
                <c:pt idx="131">
                  <c:v>201</c:v>
                </c:pt>
                <c:pt idx="132">
                  <c:v>202</c:v>
                </c:pt>
                <c:pt idx="133">
                  <c:v>199</c:v>
                </c:pt>
                <c:pt idx="134">
                  <c:v>192</c:v>
                </c:pt>
                <c:pt idx="135">
                  <c:v>170</c:v>
                </c:pt>
                <c:pt idx="136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D-4593-B2AF-3D604866D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74688"/>
        <c:axId val="89092864"/>
      </c:barChart>
      <c:catAx>
        <c:axId val="8907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092864"/>
        <c:crosses val="autoZero"/>
        <c:auto val="1"/>
        <c:lblAlgn val="ctr"/>
        <c:lblOffset val="100"/>
        <c:noMultiLvlLbl val="0"/>
      </c:catAx>
      <c:valAx>
        <c:axId val="89092864"/>
        <c:scaling>
          <c:orientation val="minMax"/>
          <c:max val="365"/>
          <c:min val="150"/>
        </c:scaling>
        <c:delete val="0"/>
        <c:axPos val="l"/>
        <c:majorGridlines/>
        <c:numFmt formatCode="d/m;@" sourceLinked="0"/>
        <c:majorTickMark val="out"/>
        <c:minorTickMark val="none"/>
        <c:tickLblPos val="nextTo"/>
        <c:crossAx val="89074688"/>
        <c:crosses val="autoZero"/>
        <c:crossBetween val="between"/>
        <c:majorUnit val="14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Klotzsche!$A$303</c:f>
              <c:strCache>
                <c:ptCount val="1"/>
                <c:pt idx="0">
                  <c:v>Tmin.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strRef>
              <c:f>(Klotzsche!$E$303:$AL$303,Klotzsche!$AN$303:$EK$303)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(Klotzsche!$E$316:$AL$316,Klotzsche!$AN$316:$EK$316)</c:f>
              <c:numCache>
                <c:formatCode>0.0</c:formatCode>
                <c:ptCount val="136"/>
                <c:pt idx="0">
                  <c:v>-13.7</c:v>
                </c:pt>
                <c:pt idx="1">
                  <c:v>-14</c:v>
                </c:pt>
                <c:pt idx="2">
                  <c:v>-11.7</c:v>
                </c:pt>
                <c:pt idx="3">
                  <c:v>-16.7</c:v>
                </c:pt>
                <c:pt idx="4">
                  <c:v>-19.3</c:v>
                </c:pt>
                <c:pt idx="5">
                  <c:v>-16</c:v>
                </c:pt>
                <c:pt idx="6">
                  <c:v>-14.8</c:v>
                </c:pt>
                <c:pt idx="7">
                  <c:v>-15.5</c:v>
                </c:pt>
                <c:pt idx="8">
                  <c:v>-17.399999999999999</c:v>
                </c:pt>
                <c:pt idx="9">
                  <c:v>-15.8</c:v>
                </c:pt>
                <c:pt idx="10">
                  <c:v>-14.7</c:v>
                </c:pt>
                <c:pt idx="11">
                  <c:v>-23.3</c:v>
                </c:pt>
                <c:pt idx="12">
                  <c:v>-17.8</c:v>
                </c:pt>
                <c:pt idx="13">
                  <c:v>-22</c:v>
                </c:pt>
                <c:pt idx="14">
                  <c:v>-13.4</c:v>
                </c:pt>
                <c:pt idx="15">
                  <c:v>-9.4</c:v>
                </c:pt>
                <c:pt idx="16">
                  <c:v>-7.2</c:v>
                </c:pt>
                <c:pt idx="17">
                  <c:v>-13.8</c:v>
                </c:pt>
                <c:pt idx="18">
                  <c:v>-13.5</c:v>
                </c:pt>
                <c:pt idx="19">
                  <c:v>-19.8</c:v>
                </c:pt>
                <c:pt idx="20">
                  <c:v>-19.5</c:v>
                </c:pt>
                <c:pt idx="21">
                  <c:v>-12</c:v>
                </c:pt>
                <c:pt idx="22">
                  <c:v>-8.9</c:v>
                </c:pt>
                <c:pt idx="23">
                  <c:v>-16.7</c:v>
                </c:pt>
                <c:pt idx="24">
                  <c:v>-15</c:v>
                </c:pt>
                <c:pt idx="25">
                  <c:v>-19.600000000000001</c:v>
                </c:pt>
                <c:pt idx="26">
                  <c:v>-18.2</c:v>
                </c:pt>
                <c:pt idx="27">
                  <c:v>-15.5</c:v>
                </c:pt>
                <c:pt idx="28">
                  <c:v>-6.1</c:v>
                </c:pt>
                <c:pt idx="29">
                  <c:v>-9.1999999999999993</c:v>
                </c:pt>
                <c:pt idx="30">
                  <c:v>-19.5</c:v>
                </c:pt>
                <c:pt idx="31">
                  <c:v>-9.6</c:v>
                </c:pt>
                <c:pt idx="32">
                  <c:v>-17</c:v>
                </c:pt>
                <c:pt idx="33">
                  <c:v>-11.7</c:v>
                </c:pt>
                <c:pt idx="34">
                  <c:v>-18.399999999999999</c:v>
                </c:pt>
                <c:pt idx="35">
                  <c:v>-11</c:v>
                </c:pt>
                <c:pt idx="36">
                  <c:v>-13.5</c:v>
                </c:pt>
                <c:pt idx="37">
                  <c:v>-11.4</c:v>
                </c:pt>
                <c:pt idx="38">
                  <c:v>-11.8</c:v>
                </c:pt>
                <c:pt idx="39">
                  <c:v>-16.600000000000001</c:v>
                </c:pt>
                <c:pt idx="40">
                  <c:v>-13.9</c:v>
                </c:pt>
                <c:pt idx="41">
                  <c:v>-12.9</c:v>
                </c:pt>
                <c:pt idx="42">
                  <c:v>-12.8</c:v>
                </c:pt>
                <c:pt idx="43">
                  <c:v>-14.3</c:v>
                </c:pt>
                <c:pt idx="44">
                  <c:v>-21</c:v>
                </c:pt>
                <c:pt idx="45">
                  <c:v>-14.3</c:v>
                </c:pt>
                <c:pt idx="46">
                  <c:v>-30.5</c:v>
                </c:pt>
                <c:pt idx="47">
                  <c:v>-9.9</c:v>
                </c:pt>
                <c:pt idx="48">
                  <c:v>-10.7</c:v>
                </c:pt>
                <c:pt idx="49">
                  <c:v>-19</c:v>
                </c:pt>
                <c:pt idx="50">
                  <c:v>-19.7</c:v>
                </c:pt>
                <c:pt idx="51">
                  <c:v>-12.9</c:v>
                </c:pt>
                <c:pt idx="52">
                  <c:v>-14.2</c:v>
                </c:pt>
                <c:pt idx="53">
                  <c:v>-13.1</c:v>
                </c:pt>
                <c:pt idx="54">
                  <c:v>-12.1</c:v>
                </c:pt>
                <c:pt idx="55">
                  <c:v>-17</c:v>
                </c:pt>
                <c:pt idx="56">
                  <c:v>-16.100000000000001</c:v>
                </c:pt>
                <c:pt idx="57">
                  <c:v>-23</c:v>
                </c:pt>
                <c:pt idx="58">
                  <c:v>-13.9</c:v>
                </c:pt>
                <c:pt idx="59">
                  <c:v>-21.4</c:v>
                </c:pt>
                <c:pt idx="60" formatCode="0">
                  <c:v>-11.3</c:v>
                </c:pt>
                <c:pt idx="61">
                  <c:v>-13.3</c:v>
                </c:pt>
                <c:pt idx="62">
                  <c:v>-13.8</c:v>
                </c:pt>
                <c:pt idx="63">
                  <c:v>-17.399999999999999</c:v>
                </c:pt>
                <c:pt idx="64">
                  <c:v>-20</c:v>
                </c:pt>
                <c:pt idx="65">
                  <c:v>-14.5</c:v>
                </c:pt>
                <c:pt idx="66">
                  <c:v>-14.7</c:v>
                </c:pt>
                <c:pt idx="67">
                  <c:v>-20.3</c:v>
                </c:pt>
                <c:pt idx="68">
                  <c:v>-11.9</c:v>
                </c:pt>
                <c:pt idx="69">
                  <c:v>-9.1</c:v>
                </c:pt>
                <c:pt idx="70">
                  <c:v>-13.6</c:v>
                </c:pt>
                <c:pt idx="71">
                  <c:v>-22.3</c:v>
                </c:pt>
                <c:pt idx="72">
                  <c:v>-14.9</c:v>
                </c:pt>
                <c:pt idx="73">
                  <c:v>-27</c:v>
                </c:pt>
                <c:pt idx="74">
                  <c:v>-15.3</c:v>
                </c:pt>
                <c:pt idx="75">
                  <c:v>-11.4</c:v>
                </c:pt>
                <c:pt idx="76">
                  <c:v>-13.5</c:v>
                </c:pt>
                <c:pt idx="77">
                  <c:v>-15.7</c:v>
                </c:pt>
                <c:pt idx="78">
                  <c:v>-17.8</c:v>
                </c:pt>
                <c:pt idx="79">
                  <c:v>-17.399999999999999</c:v>
                </c:pt>
                <c:pt idx="80">
                  <c:v>-20.8</c:v>
                </c:pt>
                <c:pt idx="81">
                  <c:v>-13.5</c:v>
                </c:pt>
                <c:pt idx="82">
                  <c:v>-14.4</c:v>
                </c:pt>
                <c:pt idx="83">
                  <c:v>-17</c:v>
                </c:pt>
                <c:pt idx="84">
                  <c:v>-17.3</c:v>
                </c:pt>
                <c:pt idx="85">
                  <c:v>-15.5</c:v>
                </c:pt>
                <c:pt idx="86">
                  <c:v>-19.5</c:v>
                </c:pt>
                <c:pt idx="87">
                  <c:v>-14.8</c:v>
                </c:pt>
                <c:pt idx="88">
                  <c:v>-18.100000000000001</c:v>
                </c:pt>
                <c:pt idx="89">
                  <c:v>-13.4</c:v>
                </c:pt>
                <c:pt idx="90">
                  <c:v>-9.6</c:v>
                </c:pt>
                <c:pt idx="91">
                  <c:v>-4.8</c:v>
                </c:pt>
                <c:pt idx="92">
                  <c:v>-9.9</c:v>
                </c:pt>
                <c:pt idx="93">
                  <c:v>-13.8</c:v>
                </c:pt>
                <c:pt idx="94">
                  <c:v>-12</c:v>
                </c:pt>
                <c:pt idx="95">
                  <c:v>-17.8</c:v>
                </c:pt>
                <c:pt idx="96">
                  <c:v>-20</c:v>
                </c:pt>
                <c:pt idx="97">
                  <c:v>-17.399999999999999</c:v>
                </c:pt>
                <c:pt idx="98">
                  <c:v>-14.9</c:v>
                </c:pt>
                <c:pt idx="99">
                  <c:v>-18.399999999999999</c:v>
                </c:pt>
                <c:pt idx="100">
                  <c:v>-15.5</c:v>
                </c:pt>
                <c:pt idx="101">
                  <c:v>-12.9</c:v>
                </c:pt>
                <c:pt idx="102">
                  <c:v>-21.6</c:v>
                </c:pt>
                <c:pt idx="103">
                  <c:v>-23</c:v>
                </c:pt>
                <c:pt idx="104">
                  <c:v>-25.3</c:v>
                </c:pt>
                <c:pt idx="105">
                  <c:v>-8.3000000000000007</c:v>
                </c:pt>
                <c:pt idx="106">
                  <c:v>-8.1</c:v>
                </c:pt>
                <c:pt idx="107">
                  <c:v>-8.5</c:v>
                </c:pt>
                <c:pt idx="108">
                  <c:v>-17.2</c:v>
                </c:pt>
                <c:pt idx="109">
                  <c:v>-10.5</c:v>
                </c:pt>
                <c:pt idx="110">
                  <c:v>-15.7</c:v>
                </c:pt>
                <c:pt idx="111">
                  <c:v>-12.8</c:v>
                </c:pt>
                <c:pt idx="112">
                  <c:v>-12.2</c:v>
                </c:pt>
                <c:pt idx="113">
                  <c:v>-21</c:v>
                </c:pt>
                <c:pt idx="114">
                  <c:v>-18.100000000000001</c:v>
                </c:pt>
                <c:pt idx="115">
                  <c:v>-16.8</c:v>
                </c:pt>
                <c:pt idx="116">
                  <c:v>-17.2</c:v>
                </c:pt>
                <c:pt idx="117">
                  <c:v>-13.3</c:v>
                </c:pt>
                <c:pt idx="118">
                  <c:v>-13.2</c:v>
                </c:pt>
                <c:pt idx="119">
                  <c:v>-15.1</c:v>
                </c:pt>
                <c:pt idx="120">
                  <c:v>-18.8</c:v>
                </c:pt>
                <c:pt idx="121">
                  <c:v>-15.1</c:v>
                </c:pt>
                <c:pt idx="122">
                  <c:v>-12</c:v>
                </c:pt>
                <c:pt idx="123">
                  <c:v>-19.600000000000001</c:v>
                </c:pt>
                <c:pt idx="124">
                  <c:v>-11.3</c:v>
                </c:pt>
                <c:pt idx="125">
                  <c:v>-6.9</c:v>
                </c:pt>
                <c:pt idx="126">
                  <c:v>-20.399999999999999</c:v>
                </c:pt>
                <c:pt idx="127">
                  <c:v>-15.8</c:v>
                </c:pt>
                <c:pt idx="128">
                  <c:v>-14.8</c:v>
                </c:pt>
                <c:pt idx="129">
                  <c:v>-20.3</c:v>
                </c:pt>
                <c:pt idx="130">
                  <c:v>-12.3</c:v>
                </c:pt>
                <c:pt idx="131">
                  <c:v>-14.8</c:v>
                </c:pt>
                <c:pt idx="132">
                  <c:v>-5.4</c:v>
                </c:pt>
                <c:pt idx="133">
                  <c:v>-13.1</c:v>
                </c:pt>
                <c:pt idx="134">
                  <c:v>-12.2</c:v>
                </c:pt>
                <c:pt idx="135">
                  <c:v>-15.8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F-40E7-B1A6-ACB881D99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26784"/>
        <c:axId val="89128320"/>
      </c:lineChart>
      <c:catAx>
        <c:axId val="89126784"/>
        <c:scaling>
          <c:orientation val="minMax"/>
        </c:scaling>
        <c:delete val="0"/>
        <c:axPos val="b"/>
        <c:majorGridlines/>
        <c:numFmt formatCode="General" sourceLinked="0"/>
        <c:majorTickMark val="in"/>
        <c:minorTickMark val="none"/>
        <c:tickLblPos val="low"/>
        <c:crossAx val="89128320"/>
        <c:crosses val="autoZero"/>
        <c:auto val="0"/>
        <c:lblAlgn val="ctr"/>
        <c:lblOffset val="100"/>
        <c:noMultiLvlLbl val="0"/>
      </c:catAx>
      <c:valAx>
        <c:axId val="891283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912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Klotzsche!$A$288</c:f>
              <c:strCache>
                <c:ptCount val="1"/>
                <c:pt idx="0">
                  <c:v>Tmax.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strRef>
              <c:f>(Klotzsche!$E$288:$AL$288,Klotzsche!$AN$288:$EK$288)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(Klotzsche!$E$301:$AL$301,Klotzsche!$AN$301:$EK$301)</c:f>
              <c:numCache>
                <c:formatCode>0.0</c:formatCode>
                <c:ptCount val="136"/>
                <c:pt idx="0">
                  <c:v>29.6</c:v>
                </c:pt>
                <c:pt idx="1">
                  <c:v>28.8</c:v>
                </c:pt>
                <c:pt idx="2">
                  <c:v>28.9</c:v>
                </c:pt>
                <c:pt idx="3">
                  <c:v>29.8</c:v>
                </c:pt>
                <c:pt idx="4">
                  <c:v>28.9</c:v>
                </c:pt>
                <c:pt idx="5">
                  <c:v>30.4</c:v>
                </c:pt>
                <c:pt idx="6">
                  <c:v>28.6</c:v>
                </c:pt>
                <c:pt idx="7">
                  <c:v>29.4</c:v>
                </c:pt>
                <c:pt idx="8">
                  <c:v>28.7</c:v>
                </c:pt>
                <c:pt idx="9">
                  <c:v>28.6</c:v>
                </c:pt>
                <c:pt idx="10">
                  <c:v>33.6</c:v>
                </c:pt>
                <c:pt idx="11">
                  <c:v>29</c:v>
                </c:pt>
                <c:pt idx="12">
                  <c:v>30.1</c:v>
                </c:pt>
                <c:pt idx="13">
                  <c:v>31.1</c:v>
                </c:pt>
                <c:pt idx="14">
                  <c:v>28.2</c:v>
                </c:pt>
                <c:pt idx="15">
                  <c:v>29.6</c:v>
                </c:pt>
                <c:pt idx="16">
                  <c:v>28.6</c:v>
                </c:pt>
                <c:pt idx="17">
                  <c:v>29</c:v>
                </c:pt>
                <c:pt idx="18">
                  <c:v>29.9</c:v>
                </c:pt>
                <c:pt idx="19">
                  <c:v>30.4</c:v>
                </c:pt>
                <c:pt idx="20">
                  <c:v>28.8</c:v>
                </c:pt>
                <c:pt idx="21">
                  <c:v>28.6</c:v>
                </c:pt>
                <c:pt idx="22">
                  <c:v>31.1</c:v>
                </c:pt>
                <c:pt idx="23">
                  <c:v>33.700000000000003</c:v>
                </c:pt>
                <c:pt idx="24">
                  <c:v>33.5</c:v>
                </c:pt>
                <c:pt idx="25">
                  <c:v>30.8</c:v>
                </c:pt>
                <c:pt idx="26">
                  <c:v>32.1</c:v>
                </c:pt>
                <c:pt idx="27">
                  <c:v>30.8</c:v>
                </c:pt>
                <c:pt idx="28">
                  <c:v>28.6</c:v>
                </c:pt>
                <c:pt idx="29">
                  <c:v>34.700000000000003</c:v>
                </c:pt>
                <c:pt idx="30">
                  <c:v>29.2</c:v>
                </c:pt>
                <c:pt idx="31">
                  <c:v>30.9</c:v>
                </c:pt>
                <c:pt idx="32">
                  <c:v>31.8</c:v>
                </c:pt>
                <c:pt idx="33">
                  <c:v>32.5</c:v>
                </c:pt>
                <c:pt idx="34">
                  <c:v>31.8</c:v>
                </c:pt>
                <c:pt idx="35">
                  <c:v>31</c:v>
                </c:pt>
                <c:pt idx="36">
                  <c:v>30.8</c:v>
                </c:pt>
                <c:pt idx="37">
                  <c:v>33</c:v>
                </c:pt>
                <c:pt idx="38">
                  <c:v>36.1</c:v>
                </c:pt>
                <c:pt idx="39">
                  <c:v>35.4</c:v>
                </c:pt>
                <c:pt idx="40">
                  <c:v>33.200000000000003</c:v>
                </c:pt>
                <c:pt idx="41">
                  <c:v>30</c:v>
                </c:pt>
                <c:pt idx="42">
                  <c:v>31.9</c:v>
                </c:pt>
                <c:pt idx="43">
                  <c:v>30</c:v>
                </c:pt>
                <c:pt idx="44">
                  <c:v>30.9</c:v>
                </c:pt>
                <c:pt idx="45">
                  <c:v>34.700000000000003</c:v>
                </c:pt>
                <c:pt idx="46">
                  <c:v>33.4</c:v>
                </c:pt>
                <c:pt idx="47">
                  <c:v>32.6</c:v>
                </c:pt>
                <c:pt idx="48">
                  <c:v>31.2</c:v>
                </c:pt>
                <c:pt idx="49">
                  <c:v>33.9</c:v>
                </c:pt>
                <c:pt idx="50">
                  <c:v>30</c:v>
                </c:pt>
                <c:pt idx="51">
                  <c:v>31.7</c:v>
                </c:pt>
                <c:pt idx="52">
                  <c:v>34</c:v>
                </c:pt>
                <c:pt idx="53">
                  <c:v>32.4</c:v>
                </c:pt>
                <c:pt idx="54">
                  <c:v>33.700000000000003</c:v>
                </c:pt>
                <c:pt idx="55">
                  <c:v>31.4</c:v>
                </c:pt>
                <c:pt idx="56">
                  <c:v>30.1</c:v>
                </c:pt>
                <c:pt idx="57">
                  <c:v>28.4</c:v>
                </c:pt>
                <c:pt idx="58">
                  <c:v>29.5</c:v>
                </c:pt>
                <c:pt idx="59">
                  <c:v>30.6</c:v>
                </c:pt>
                <c:pt idx="60" formatCode="0">
                  <c:v>35.700000000000003</c:v>
                </c:pt>
                <c:pt idx="61">
                  <c:v>33.4</c:v>
                </c:pt>
                <c:pt idx="62">
                  <c:v>31.7</c:v>
                </c:pt>
                <c:pt idx="63">
                  <c:v>33.5</c:v>
                </c:pt>
                <c:pt idx="64">
                  <c:v>36.6</c:v>
                </c:pt>
                <c:pt idx="65">
                  <c:v>31.2</c:v>
                </c:pt>
                <c:pt idx="66">
                  <c:v>34</c:v>
                </c:pt>
                <c:pt idx="67">
                  <c:v>32.299999999999997</c:v>
                </c:pt>
                <c:pt idx="68">
                  <c:v>30.9</c:v>
                </c:pt>
                <c:pt idx="69">
                  <c:v>34.700000000000003</c:v>
                </c:pt>
                <c:pt idx="70">
                  <c:v>31.4</c:v>
                </c:pt>
                <c:pt idx="71">
                  <c:v>33.1</c:v>
                </c:pt>
                <c:pt idx="72">
                  <c:v>30.3</c:v>
                </c:pt>
                <c:pt idx="73">
                  <c:v>28.6</c:v>
                </c:pt>
                <c:pt idx="74">
                  <c:v>35.6</c:v>
                </c:pt>
                <c:pt idx="75">
                  <c:v>31.5</c:v>
                </c:pt>
                <c:pt idx="76">
                  <c:v>35.299999999999997</c:v>
                </c:pt>
                <c:pt idx="77">
                  <c:v>32</c:v>
                </c:pt>
                <c:pt idx="78">
                  <c:v>32.5</c:v>
                </c:pt>
                <c:pt idx="79">
                  <c:v>31.5</c:v>
                </c:pt>
                <c:pt idx="80">
                  <c:v>34.4</c:v>
                </c:pt>
                <c:pt idx="81">
                  <c:v>34.200000000000003</c:v>
                </c:pt>
                <c:pt idx="82">
                  <c:v>31.5</c:v>
                </c:pt>
                <c:pt idx="83">
                  <c:v>34.200000000000003</c:v>
                </c:pt>
                <c:pt idx="84">
                  <c:v>33.200000000000003</c:v>
                </c:pt>
                <c:pt idx="85">
                  <c:v>31.6</c:v>
                </c:pt>
                <c:pt idx="86">
                  <c:v>32.700000000000003</c:v>
                </c:pt>
                <c:pt idx="87">
                  <c:v>32</c:v>
                </c:pt>
                <c:pt idx="88">
                  <c:v>33.799999999999997</c:v>
                </c:pt>
                <c:pt idx="89">
                  <c:v>32.9</c:v>
                </c:pt>
                <c:pt idx="90">
                  <c:v>32.299999999999997</c:v>
                </c:pt>
                <c:pt idx="91">
                  <c:v>34.799999999999997</c:v>
                </c:pt>
                <c:pt idx="92">
                  <c:v>32.200000000000003</c:v>
                </c:pt>
                <c:pt idx="93">
                  <c:v>35.700000000000003</c:v>
                </c:pt>
                <c:pt idx="94">
                  <c:v>30.4</c:v>
                </c:pt>
                <c:pt idx="95">
                  <c:v>31.1</c:v>
                </c:pt>
                <c:pt idx="96">
                  <c:v>31.9</c:v>
                </c:pt>
                <c:pt idx="97">
                  <c:v>31.1</c:v>
                </c:pt>
                <c:pt idx="98">
                  <c:v>30.4</c:v>
                </c:pt>
                <c:pt idx="99">
                  <c:v>33.200000000000003</c:v>
                </c:pt>
                <c:pt idx="100">
                  <c:v>35.799999999999997</c:v>
                </c:pt>
                <c:pt idx="101">
                  <c:v>35.799999999999997</c:v>
                </c:pt>
                <c:pt idx="102">
                  <c:v>32.4</c:v>
                </c:pt>
                <c:pt idx="103">
                  <c:v>34</c:v>
                </c:pt>
                <c:pt idx="104">
                  <c:v>31.6</c:v>
                </c:pt>
                <c:pt idx="105">
                  <c:v>32.9</c:v>
                </c:pt>
                <c:pt idx="106">
                  <c:v>33.700000000000003</c:v>
                </c:pt>
                <c:pt idx="107">
                  <c:v>33.799999999999997</c:v>
                </c:pt>
                <c:pt idx="108">
                  <c:v>35.299999999999997</c:v>
                </c:pt>
                <c:pt idx="109">
                  <c:v>36.200000000000003</c:v>
                </c:pt>
                <c:pt idx="110">
                  <c:v>30.6</c:v>
                </c:pt>
                <c:pt idx="111">
                  <c:v>36.9</c:v>
                </c:pt>
                <c:pt idx="112">
                  <c:v>33.6</c:v>
                </c:pt>
                <c:pt idx="113">
                  <c:v>31.2</c:v>
                </c:pt>
                <c:pt idx="114">
                  <c:v>30</c:v>
                </c:pt>
                <c:pt idx="115">
                  <c:v>34.6</c:v>
                </c:pt>
                <c:pt idx="116">
                  <c:v>32.799999999999997</c:v>
                </c:pt>
                <c:pt idx="117">
                  <c:v>35.299999999999997</c:v>
                </c:pt>
                <c:pt idx="118">
                  <c:v>32.5</c:v>
                </c:pt>
                <c:pt idx="119">
                  <c:v>32.5</c:v>
                </c:pt>
                <c:pt idx="120">
                  <c:v>36</c:v>
                </c:pt>
                <c:pt idx="121">
                  <c:v>31.3</c:v>
                </c:pt>
                <c:pt idx="122">
                  <c:v>33.5</c:v>
                </c:pt>
                <c:pt idx="123">
                  <c:v>36.1</c:v>
                </c:pt>
                <c:pt idx="124">
                  <c:v>36.4</c:v>
                </c:pt>
                <c:pt idx="125">
                  <c:v>32.799999999999997</c:v>
                </c:pt>
                <c:pt idx="126">
                  <c:v>30.8</c:v>
                </c:pt>
                <c:pt idx="127">
                  <c:v>34.6</c:v>
                </c:pt>
                <c:pt idx="128">
                  <c:v>30.8</c:v>
                </c:pt>
                <c:pt idx="129">
                  <c:v>37.299999999999997</c:v>
                </c:pt>
                <c:pt idx="130">
                  <c:v>35.200000000000003</c:v>
                </c:pt>
                <c:pt idx="131">
                  <c:v>32.9</c:v>
                </c:pt>
                <c:pt idx="132">
                  <c:v>37.4</c:v>
                </c:pt>
                <c:pt idx="133">
                  <c:v>33</c:v>
                </c:pt>
                <c:pt idx="134">
                  <c:v>32.700000000000003</c:v>
                </c:pt>
                <c:pt idx="135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B-4CEC-9B83-109F757C6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27648"/>
        <c:axId val="89229184"/>
      </c:lineChart>
      <c:catAx>
        <c:axId val="89227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89229184"/>
        <c:crosses val="autoZero"/>
        <c:auto val="1"/>
        <c:lblAlgn val="ctr"/>
        <c:lblOffset val="100"/>
        <c:noMultiLvlLbl val="0"/>
      </c:catAx>
      <c:valAx>
        <c:axId val="89229184"/>
        <c:scaling>
          <c:orientation val="minMax"/>
          <c:max val="38"/>
          <c:min val="28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9227648"/>
        <c:crosses val="autoZero"/>
        <c:crossBetween val="between"/>
        <c:maj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pmax.</c:v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(Klotzsche!$A$321:$A$354,Klotzsche!$A$356:$A$457)</c:f>
              <c:numCache>
                <c:formatCode>General</c:formatCod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numCache>
            </c:numRef>
          </c:cat>
          <c:val>
            <c:numRef>
              <c:f>(Klotzsche!$BK$321:$BK$354,Klotzsche!$BK$356:$BK$457)</c:f>
              <c:numCache>
                <c:formatCode>0.0</c:formatCode>
                <c:ptCount val="136"/>
                <c:pt idx="0">
                  <c:v>1049.5</c:v>
                </c:pt>
                <c:pt idx="1">
                  <c:v>1042.5999999999999</c:v>
                </c:pt>
                <c:pt idx="2">
                  <c:v>1037.5</c:v>
                </c:pt>
                <c:pt idx="3">
                  <c:v>1034.8</c:v>
                </c:pt>
                <c:pt idx="4">
                  <c:v>1044.9000000000001</c:v>
                </c:pt>
                <c:pt idx="5">
                  <c:v>1043.4000000000001</c:v>
                </c:pt>
                <c:pt idx="6">
                  <c:v>1038.8</c:v>
                </c:pt>
                <c:pt idx="7">
                  <c:v>1042.3</c:v>
                </c:pt>
                <c:pt idx="8">
                  <c:v>1039.2</c:v>
                </c:pt>
                <c:pt idx="9">
                  <c:v>1042.2</c:v>
                </c:pt>
                <c:pt idx="10">
                  <c:v>1036.5</c:v>
                </c:pt>
                <c:pt idx="11">
                  <c:v>1044.2</c:v>
                </c:pt>
                <c:pt idx="12">
                  <c:v>1036.4000000000001</c:v>
                </c:pt>
                <c:pt idx="13">
                  <c:v>1036</c:v>
                </c:pt>
                <c:pt idx="14">
                  <c:v>1041.7</c:v>
                </c:pt>
                <c:pt idx="15">
                  <c:v>1038.3</c:v>
                </c:pt>
                <c:pt idx="16">
                  <c:v>1040.5</c:v>
                </c:pt>
                <c:pt idx="17">
                  <c:v>1035.3</c:v>
                </c:pt>
                <c:pt idx="18">
                  <c:v>1034.3</c:v>
                </c:pt>
                <c:pt idx="19">
                  <c:v>1040.5999999999999</c:v>
                </c:pt>
                <c:pt idx="20">
                  <c:v>1040</c:v>
                </c:pt>
                <c:pt idx="21">
                  <c:v>1038.8</c:v>
                </c:pt>
                <c:pt idx="22">
                  <c:v>1041.2</c:v>
                </c:pt>
                <c:pt idx="23">
                  <c:v>1043.0999999999999</c:v>
                </c:pt>
                <c:pt idx="24">
                  <c:v>1042.8</c:v>
                </c:pt>
                <c:pt idx="25">
                  <c:v>1053.9000000000001</c:v>
                </c:pt>
                <c:pt idx="26">
                  <c:v>1038.7</c:v>
                </c:pt>
                <c:pt idx="27">
                  <c:v>1042</c:v>
                </c:pt>
                <c:pt idx="28">
                  <c:v>1037.5</c:v>
                </c:pt>
                <c:pt idx="29">
                  <c:v>1041.0999999999999</c:v>
                </c:pt>
                <c:pt idx="30">
                  <c:v>1036.5999999999999</c:v>
                </c:pt>
                <c:pt idx="31">
                  <c:v>1037.2</c:v>
                </c:pt>
                <c:pt idx="32">
                  <c:v>1032.2</c:v>
                </c:pt>
                <c:pt idx="33">
                  <c:v>1042.9000000000001</c:v>
                </c:pt>
                <c:pt idx="34">
                  <c:v>1035.5</c:v>
                </c:pt>
                <c:pt idx="35">
                  <c:v>1036.7</c:v>
                </c:pt>
                <c:pt idx="36">
                  <c:v>1035.8</c:v>
                </c:pt>
                <c:pt idx="37">
                  <c:v>1042.0999999999999</c:v>
                </c:pt>
                <c:pt idx="38">
                  <c:v>1037.0999999999999</c:v>
                </c:pt>
                <c:pt idx="39">
                  <c:v>1038</c:v>
                </c:pt>
                <c:pt idx="40">
                  <c:v>1032.5999999999999</c:v>
                </c:pt>
                <c:pt idx="41">
                  <c:v>1035.2</c:v>
                </c:pt>
                <c:pt idx="42">
                  <c:v>1043.9000000000001</c:v>
                </c:pt>
                <c:pt idx="43">
                  <c:v>1037.5999999999999</c:v>
                </c:pt>
                <c:pt idx="44">
                  <c:v>1038.2</c:v>
                </c:pt>
                <c:pt idx="45">
                  <c:v>1038.4000000000001</c:v>
                </c:pt>
                <c:pt idx="46">
                  <c:v>1042.2</c:v>
                </c:pt>
                <c:pt idx="47">
                  <c:v>1037.8</c:v>
                </c:pt>
                <c:pt idx="48">
                  <c:v>1041.0999999999999</c:v>
                </c:pt>
                <c:pt idx="49">
                  <c:v>1047.3</c:v>
                </c:pt>
                <c:pt idx="50">
                  <c:v>1039.5999999999999</c:v>
                </c:pt>
                <c:pt idx="51">
                  <c:v>1045.4000000000001</c:v>
                </c:pt>
                <c:pt idx="52">
                  <c:v>1035.0999999999999</c:v>
                </c:pt>
                <c:pt idx="53">
                  <c:v>1035.5999999999999</c:v>
                </c:pt>
                <c:pt idx="54">
                  <c:v>1039.5</c:v>
                </c:pt>
                <c:pt idx="55">
                  <c:v>1037.3</c:v>
                </c:pt>
                <c:pt idx="56">
                  <c:v>1035.2</c:v>
                </c:pt>
                <c:pt idx="57">
                  <c:v>1042.2</c:v>
                </c:pt>
                <c:pt idx="58">
                  <c:v>1035.9000000000001</c:v>
                </c:pt>
                <c:pt idx="59">
                  <c:v>1036</c:v>
                </c:pt>
                <c:pt idx="60">
                  <c:v>1038</c:v>
                </c:pt>
                <c:pt idx="61">
                  <c:v>1040</c:v>
                </c:pt>
                <c:pt idx="62">
                  <c:v>1041</c:v>
                </c:pt>
                <c:pt idx="63">
                  <c:v>1042</c:v>
                </c:pt>
                <c:pt idx="64">
                  <c:v>1038</c:v>
                </c:pt>
                <c:pt idx="65">
                  <c:v>1041</c:v>
                </c:pt>
                <c:pt idx="66">
                  <c:v>1041</c:v>
                </c:pt>
                <c:pt idx="67">
                  <c:v>1037</c:v>
                </c:pt>
                <c:pt idx="68">
                  <c:v>1035</c:v>
                </c:pt>
                <c:pt idx="69">
                  <c:v>1040</c:v>
                </c:pt>
                <c:pt idx="70">
                  <c:v>1040</c:v>
                </c:pt>
                <c:pt idx="71">
                  <c:v>1039</c:v>
                </c:pt>
                <c:pt idx="72">
                  <c:v>1035</c:v>
                </c:pt>
                <c:pt idx="73">
                  <c:v>1038</c:v>
                </c:pt>
                <c:pt idx="74">
                  <c:v>1036</c:v>
                </c:pt>
                <c:pt idx="75">
                  <c:v>1039</c:v>
                </c:pt>
                <c:pt idx="76">
                  <c:v>1048</c:v>
                </c:pt>
                <c:pt idx="77">
                  <c:v>1046</c:v>
                </c:pt>
                <c:pt idx="78">
                  <c:v>1045.7</c:v>
                </c:pt>
                <c:pt idx="79">
                  <c:v>1044.7</c:v>
                </c:pt>
                <c:pt idx="80">
                  <c:v>1040</c:v>
                </c:pt>
                <c:pt idx="81">
                  <c:v>1042</c:v>
                </c:pt>
                <c:pt idx="82">
                  <c:v>1036</c:v>
                </c:pt>
                <c:pt idx="83">
                  <c:v>1041.3</c:v>
                </c:pt>
                <c:pt idx="84">
                  <c:v>1039</c:v>
                </c:pt>
                <c:pt idx="85">
                  <c:v>1039</c:v>
                </c:pt>
                <c:pt idx="86">
                  <c:v>1035</c:v>
                </c:pt>
                <c:pt idx="87">
                  <c:v>1035.0999999999999</c:v>
                </c:pt>
                <c:pt idx="88">
                  <c:v>1040.2</c:v>
                </c:pt>
                <c:pt idx="89">
                  <c:v>1044</c:v>
                </c:pt>
                <c:pt idx="90">
                  <c:v>1040</c:v>
                </c:pt>
                <c:pt idx="91">
                  <c:v>1035</c:v>
                </c:pt>
                <c:pt idx="92">
                  <c:v>1042.2</c:v>
                </c:pt>
                <c:pt idx="93">
                  <c:v>1037.9000000000001</c:v>
                </c:pt>
                <c:pt idx="94">
                  <c:v>1037.8</c:v>
                </c:pt>
                <c:pt idx="95">
                  <c:v>1039.5999999999999</c:v>
                </c:pt>
                <c:pt idx="96">
                  <c:v>1039.9000000000001</c:v>
                </c:pt>
                <c:pt idx="97">
                  <c:v>1043.2</c:v>
                </c:pt>
                <c:pt idx="98">
                  <c:v>1042.2</c:v>
                </c:pt>
                <c:pt idx="99">
                  <c:v>1038.9000000000001</c:v>
                </c:pt>
                <c:pt idx="100">
                  <c:v>1043.8</c:v>
                </c:pt>
                <c:pt idx="101">
                  <c:v>1046.4000000000001</c:v>
                </c:pt>
                <c:pt idx="102">
                  <c:v>1043.0999999999999</c:v>
                </c:pt>
                <c:pt idx="103">
                  <c:v>1040.3</c:v>
                </c:pt>
                <c:pt idx="104">
                  <c:v>1040</c:v>
                </c:pt>
                <c:pt idx="105">
                  <c:v>1038.8</c:v>
                </c:pt>
                <c:pt idx="106">
                  <c:v>1045.0999999999999</c:v>
                </c:pt>
                <c:pt idx="107">
                  <c:v>1042.7</c:v>
                </c:pt>
                <c:pt idx="108">
                  <c:v>1046.7</c:v>
                </c:pt>
                <c:pt idx="109">
                  <c:v>1044.3</c:v>
                </c:pt>
                <c:pt idx="110">
                  <c:v>1045.2</c:v>
                </c:pt>
                <c:pt idx="111">
                  <c:v>1037.0999999999999</c:v>
                </c:pt>
                <c:pt idx="112">
                  <c:v>1039.0999999999999</c:v>
                </c:pt>
                <c:pt idx="113">
                  <c:v>1045</c:v>
                </c:pt>
                <c:pt idx="114">
                  <c:v>1039.7</c:v>
                </c:pt>
                <c:pt idx="115">
                  <c:v>1042.5999999999999</c:v>
                </c:pt>
                <c:pt idx="116">
                  <c:v>1042.9000000000001</c:v>
                </c:pt>
                <c:pt idx="117">
                  <c:v>1039.2</c:v>
                </c:pt>
                <c:pt idx="118">
                  <c:v>1045</c:v>
                </c:pt>
                <c:pt idx="119">
                  <c:v>1042.5</c:v>
                </c:pt>
                <c:pt idx="120">
                  <c:v>1045.2</c:v>
                </c:pt>
                <c:pt idx="121">
                  <c:v>1034.4000000000001</c:v>
                </c:pt>
                <c:pt idx="122">
                  <c:v>1043</c:v>
                </c:pt>
                <c:pt idx="123">
                  <c:v>1047.8</c:v>
                </c:pt>
                <c:pt idx="124">
                  <c:v>1042.5999999999999</c:v>
                </c:pt>
                <c:pt idx="125">
                  <c:v>1047.7</c:v>
                </c:pt>
                <c:pt idx="126">
                  <c:v>1034.3</c:v>
                </c:pt>
                <c:pt idx="127">
                  <c:v>1041.0999999999999</c:v>
                </c:pt>
                <c:pt idx="128">
                  <c:v>1037.5999999999999</c:v>
                </c:pt>
                <c:pt idx="129">
                  <c:v>1042.2</c:v>
                </c:pt>
                <c:pt idx="130">
                  <c:v>1037.2</c:v>
                </c:pt>
                <c:pt idx="131">
                  <c:v>1035.8</c:v>
                </c:pt>
                <c:pt idx="132">
                  <c:v>1041.7</c:v>
                </c:pt>
                <c:pt idx="133">
                  <c:v>1043.3</c:v>
                </c:pt>
                <c:pt idx="134">
                  <c:v>1042.5</c:v>
                </c:pt>
                <c:pt idx="135">
                  <c:v>1039.7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5-4FB6-B1C6-6D360D60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54912"/>
        <c:axId val="89285376"/>
      </c:lineChart>
      <c:catAx>
        <c:axId val="89254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9285376"/>
        <c:crosses val="autoZero"/>
        <c:auto val="1"/>
        <c:lblAlgn val="ctr"/>
        <c:lblOffset val="100"/>
        <c:noMultiLvlLbl val="0"/>
      </c:catAx>
      <c:valAx>
        <c:axId val="89285376"/>
        <c:scaling>
          <c:orientation val="minMax"/>
          <c:max val="1055"/>
          <c:min val="103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9254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pmin.</c:v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(Klotzsche!$A$321:$A$354,Klotzsche!$A$356:$A$457)</c:f>
              <c:numCache>
                <c:formatCode>General</c:formatCod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numCache>
            </c:numRef>
          </c:cat>
          <c:val>
            <c:numRef>
              <c:f>(Klotzsche!$BL$321:$BL$354,Klotzsche!$BL$356:$BL$457)</c:f>
              <c:numCache>
                <c:formatCode>0.0</c:formatCode>
                <c:ptCount val="136"/>
                <c:pt idx="0">
                  <c:v>994.2</c:v>
                </c:pt>
                <c:pt idx="1">
                  <c:v>985.1</c:v>
                </c:pt>
                <c:pt idx="2">
                  <c:v>987.5</c:v>
                </c:pt>
                <c:pt idx="3">
                  <c:v>989.8</c:v>
                </c:pt>
                <c:pt idx="4">
                  <c:v>983.7</c:v>
                </c:pt>
                <c:pt idx="5">
                  <c:v>991.4</c:v>
                </c:pt>
                <c:pt idx="6">
                  <c:v>987.2</c:v>
                </c:pt>
                <c:pt idx="7">
                  <c:v>979.8</c:v>
                </c:pt>
                <c:pt idx="8">
                  <c:v>981.8</c:v>
                </c:pt>
                <c:pt idx="9">
                  <c:v>994.3</c:v>
                </c:pt>
                <c:pt idx="10">
                  <c:v>989.9</c:v>
                </c:pt>
                <c:pt idx="11">
                  <c:v>983.3</c:v>
                </c:pt>
                <c:pt idx="12">
                  <c:v>988.3</c:v>
                </c:pt>
                <c:pt idx="13">
                  <c:v>987.7</c:v>
                </c:pt>
                <c:pt idx="14">
                  <c:v>990.5</c:v>
                </c:pt>
                <c:pt idx="15">
                  <c:v>986.2</c:v>
                </c:pt>
                <c:pt idx="16">
                  <c:v>983.2</c:v>
                </c:pt>
                <c:pt idx="17">
                  <c:v>982.3</c:v>
                </c:pt>
                <c:pt idx="18">
                  <c:v>986.1</c:v>
                </c:pt>
                <c:pt idx="19">
                  <c:v>985.3</c:v>
                </c:pt>
                <c:pt idx="20">
                  <c:v>990.9</c:v>
                </c:pt>
                <c:pt idx="21">
                  <c:v>982.7</c:v>
                </c:pt>
                <c:pt idx="22">
                  <c:v>985.7</c:v>
                </c:pt>
                <c:pt idx="23">
                  <c:v>992.1</c:v>
                </c:pt>
                <c:pt idx="24">
                  <c:v>990.3</c:v>
                </c:pt>
                <c:pt idx="25">
                  <c:v>985.1</c:v>
                </c:pt>
                <c:pt idx="26">
                  <c:v>986.5</c:v>
                </c:pt>
                <c:pt idx="27">
                  <c:v>987.1</c:v>
                </c:pt>
                <c:pt idx="28">
                  <c:v>981.6</c:v>
                </c:pt>
                <c:pt idx="29">
                  <c:v>985.8</c:v>
                </c:pt>
                <c:pt idx="30">
                  <c:v>984.1</c:v>
                </c:pt>
                <c:pt idx="31">
                  <c:v>994.5</c:v>
                </c:pt>
                <c:pt idx="32">
                  <c:v>988.7</c:v>
                </c:pt>
                <c:pt idx="33">
                  <c:v>987.3</c:v>
                </c:pt>
                <c:pt idx="34">
                  <c:v>977.6</c:v>
                </c:pt>
                <c:pt idx="35">
                  <c:v>983.8</c:v>
                </c:pt>
                <c:pt idx="36">
                  <c:v>980.6</c:v>
                </c:pt>
                <c:pt idx="37">
                  <c:v>984.9</c:v>
                </c:pt>
                <c:pt idx="38">
                  <c:v>985.9</c:v>
                </c:pt>
                <c:pt idx="39">
                  <c:v>983.9</c:v>
                </c:pt>
                <c:pt idx="40">
                  <c:v>991.9</c:v>
                </c:pt>
                <c:pt idx="41">
                  <c:v>988.1</c:v>
                </c:pt>
                <c:pt idx="42">
                  <c:v>980.2</c:v>
                </c:pt>
                <c:pt idx="43">
                  <c:v>981.7</c:v>
                </c:pt>
                <c:pt idx="44">
                  <c:v>985.7</c:v>
                </c:pt>
                <c:pt idx="45">
                  <c:v>984.5</c:v>
                </c:pt>
                <c:pt idx="46">
                  <c:v>990.1</c:v>
                </c:pt>
                <c:pt idx="47">
                  <c:v>985.8</c:v>
                </c:pt>
                <c:pt idx="48">
                  <c:v>982</c:v>
                </c:pt>
                <c:pt idx="49">
                  <c:v>991.6</c:v>
                </c:pt>
                <c:pt idx="50">
                  <c:v>990.4</c:v>
                </c:pt>
                <c:pt idx="51">
                  <c:v>987.4</c:v>
                </c:pt>
                <c:pt idx="52">
                  <c:v>975.3</c:v>
                </c:pt>
                <c:pt idx="53">
                  <c:v>980.4</c:v>
                </c:pt>
                <c:pt idx="54">
                  <c:v>981.5</c:v>
                </c:pt>
                <c:pt idx="55">
                  <c:v>979.5</c:v>
                </c:pt>
                <c:pt idx="56">
                  <c:v>992.9</c:v>
                </c:pt>
                <c:pt idx="57">
                  <c:v>975.1</c:v>
                </c:pt>
                <c:pt idx="58">
                  <c:v>987.9</c:v>
                </c:pt>
                <c:pt idx="59">
                  <c:v>991</c:v>
                </c:pt>
                <c:pt idx="60">
                  <c:v>981</c:v>
                </c:pt>
                <c:pt idx="61">
                  <c:v>985</c:v>
                </c:pt>
                <c:pt idx="62">
                  <c:v>981</c:v>
                </c:pt>
                <c:pt idx="63">
                  <c:v>986</c:v>
                </c:pt>
                <c:pt idx="64">
                  <c:v>991</c:v>
                </c:pt>
                <c:pt idx="65">
                  <c:v>996</c:v>
                </c:pt>
                <c:pt idx="66">
                  <c:v>990</c:v>
                </c:pt>
                <c:pt idx="67">
                  <c:v>988</c:v>
                </c:pt>
                <c:pt idx="68">
                  <c:v>988</c:v>
                </c:pt>
                <c:pt idx="69">
                  <c:v>981</c:v>
                </c:pt>
                <c:pt idx="70">
                  <c:v>989</c:v>
                </c:pt>
                <c:pt idx="71">
                  <c:v>978</c:v>
                </c:pt>
                <c:pt idx="72">
                  <c:v>984</c:v>
                </c:pt>
                <c:pt idx="73">
                  <c:v>990</c:v>
                </c:pt>
                <c:pt idx="74">
                  <c:v>985</c:v>
                </c:pt>
                <c:pt idx="75">
                  <c:v>982</c:v>
                </c:pt>
                <c:pt idx="76">
                  <c:v>988</c:v>
                </c:pt>
                <c:pt idx="77">
                  <c:v>991</c:v>
                </c:pt>
                <c:pt idx="78">
                  <c:v>986</c:v>
                </c:pt>
                <c:pt idx="79">
                  <c:v>974</c:v>
                </c:pt>
                <c:pt idx="80">
                  <c:v>991</c:v>
                </c:pt>
                <c:pt idx="81">
                  <c:v>989</c:v>
                </c:pt>
                <c:pt idx="82">
                  <c:v>978</c:v>
                </c:pt>
                <c:pt idx="83">
                  <c:v>984</c:v>
                </c:pt>
                <c:pt idx="84">
                  <c:v>991</c:v>
                </c:pt>
                <c:pt idx="85">
                  <c:v>989</c:v>
                </c:pt>
                <c:pt idx="86">
                  <c:v>985</c:v>
                </c:pt>
                <c:pt idx="87">
                  <c:v>987</c:v>
                </c:pt>
                <c:pt idx="88">
                  <c:v>989</c:v>
                </c:pt>
                <c:pt idx="89">
                  <c:v>986</c:v>
                </c:pt>
                <c:pt idx="90">
                  <c:v>987</c:v>
                </c:pt>
                <c:pt idx="91">
                  <c:v>974</c:v>
                </c:pt>
                <c:pt idx="92">
                  <c:v>979</c:v>
                </c:pt>
                <c:pt idx="93">
                  <c:v>974.7</c:v>
                </c:pt>
                <c:pt idx="94">
                  <c:v>979.3</c:v>
                </c:pt>
                <c:pt idx="95">
                  <c:v>986.7</c:v>
                </c:pt>
                <c:pt idx="96">
                  <c:v>982.7</c:v>
                </c:pt>
                <c:pt idx="97">
                  <c:v>984.5</c:v>
                </c:pt>
                <c:pt idx="98">
                  <c:v>986.5</c:v>
                </c:pt>
                <c:pt idx="99">
                  <c:v>987.8</c:v>
                </c:pt>
                <c:pt idx="100">
                  <c:v>974.7</c:v>
                </c:pt>
                <c:pt idx="101">
                  <c:v>982.9</c:v>
                </c:pt>
                <c:pt idx="102">
                  <c:v>986.4</c:v>
                </c:pt>
                <c:pt idx="103">
                  <c:v>986</c:v>
                </c:pt>
                <c:pt idx="104">
                  <c:v>992.4</c:v>
                </c:pt>
                <c:pt idx="105">
                  <c:v>987.8</c:v>
                </c:pt>
                <c:pt idx="106">
                  <c:v>968.2</c:v>
                </c:pt>
                <c:pt idx="107">
                  <c:v>977.7</c:v>
                </c:pt>
                <c:pt idx="108">
                  <c:v>990</c:v>
                </c:pt>
                <c:pt idx="109">
                  <c:v>987.4</c:v>
                </c:pt>
                <c:pt idx="110">
                  <c:v>989.8</c:v>
                </c:pt>
                <c:pt idx="111">
                  <c:v>988.7</c:v>
                </c:pt>
                <c:pt idx="112">
                  <c:v>983.8</c:v>
                </c:pt>
                <c:pt idx="113">
                  <c:v>989.8</c:v>
                </c:pt>
                <c:pt idx="114">
                  <c:v>987.2</c:v>
                </c:pt>
                <c:pt idx="115">
                  <c:v>990.2</c:v>
                </c:pt>
                <c:pt idx="116">
                  <c:v>995.3</c:v>
                </c:pt>
                <c:pt idx="117">
                  <c:v>987.9</c:v>
                </c:pt>
                <c:pt idx="118">
                  <c:v>986.7</c:v>
                </c:pt>
                <c:pt idx="119">
                  <c:v>989.1</c:v>
                </c:pt>
                <c:pt idx="120">
                  <c:v>989.3</c:v>
                </c:pt>
                <c:pt idx="121">
                  <c:v>984.8</c:v>
                </c:pt>
                <c:pt idx="122">
                  <c:v>981.7</c:v>
                </c:pt>
                <c:pt idx="123">
                  <c:v>991.7</c:v>
                </c:pt>
                <c:pt idx="124">
                  <c:v>983.4</c:v>
                </c:pt>
                <c:pt idx="125">
                  <c:v>978.2</c:v>
                </c:pt>
                <c:pt idx="126">
                  <c:v>975.5</c:v>
                </c:pt>
                <c:pt idx="127">
                  <c:v>983.3</c:v>
                </c:pt>
                <c:pt idx="128">
                  <c:v>972.8</c:v>
                </c:pt>
                <c:pt idx="129">
                  <c:v>983.6</c:v>
                </c:pt>
                <c:pt idx="130">
                  <c:v>988.4</c:v>
                </c:pt>
                <c:pt idx="131">
                  <c:v>993.7</c:v>
                </c:pt>
                <c:pt idx="132">
                  <c:v>973.8</c:v>
                </c:pt>
                <c:pt idx="133">
                  <c:v>985.8</c:v>
                </c:pt>
                <c:pt idx="134">
                  <c:v>984.3</c:v>
                </c:pt>
                <c:pt idx="135">
                  <c:v>986.8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9-49A2-AC40-B33D248F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15584"/>
        <c:axId val="89317376"/>
      </c:lineChart>
      <c:catAx>
        <c:axId val="89315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9317376"/>
        <c:crosses val="autoZero"/>
        <c:auto val="1"/>
        <c:lblAlgn val="ctr"/>
        <c:lblOffset val="100"/>
        <c:noMultiLvlLbl val="0"/>
      </c:catAx>
      <c:valAx>
        <c:axId val="89317376"/>
        <c:scaling>
          <c:orientation val="minMax"/>
          <c:max val="1000"/>
          <c:min val="96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931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Klotzsche!$B$173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(Klotzsche!$A$183:$A$185,Klotzsche!$A$174:$A$177)</c:f>
              <c:strCache>
                <c:ptCount val="7"/>
                <c:pt idx="0">
                  <c:v>Oktober</c:v>
                </c:pt>
                <c:pt idx="1">
                  <c:v>November</c:v>
                </c:pt>
                <c:pt idx="2">
                  <c:v>Dezember</c:v>
                </c:pt>
                <c:pt idx="3">
                  <c:v>Januar</c:v>
                </c:pt>
                <c:pt idx="4">
                  <c:v>Februar</c:v>
                </c:pt>
                <c:pt idx="5">
                  <c:v>März</c:v>
                </c:pt>
                <c:pt idx="6">
                  <c:v>April</c:v>
                </c:pt>
              </c:strCache>
            </c:strRef>
          </c:cat>
          <c:val>
            <c:numRef>
              <c:f>(Klotzsche!$B$183:$B$185,Klotzsche!$B$174:$B$177)</c:f>
              <c:numCache>
                <c:formatCode>0.0</c:formatCode>
                <c:ptCount val="7"/>
                <c:pt idx="0">
                  <c:v>0.16000000000000003</c:v>
                </c:pt>
                <c:pt idx="1">
                  <c:v>8.81</c:v>
                </c:pt>
                <c:pt idx="2">
                  <c:v>39.803333333333327</c:v>
                </c:pt>
                <c:pt idx="3">
                  <c:v>63.339999999999996</c:v>
                </c:pt>
                <c:pt idx="4">
                  <c:v>44.060000000000009</c:v>
                </c:pt>
                <c:pt idx="5">
                  <c:v>10.479999999999999</c:v>
                </c:pt>
                <c:pt idx="6">
                  <c:v>0.54333333333333333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F-4E0C-B929-FE6AFB4C49BE}"/>
            </c:ext>
          </c:extLst>
        </c:ser>
        <c:ser>
          <c:idx val="1"/>
          <c:order val="1"/>
          <c:tx>
            <c:strRef>
              <c:f>Klotzsche!$C$173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val>
            <c:numRef>
              <c:f>(Klotzsche!$C$183:$C$185,Klotzsche!$C$174:$C$177)</c:f>
              <c:numCache>
                <c:formatCode>0.0</c:formatCode>
                <c:ptCount val="7"/>
                <c:pt idx="0">
                  <c:v>0.30681818181818188</c:v>
                </c:pt>
                <c:pt idx="1">
                  <c:v>8.8691176470588289</c:v>
                </c:pt>
                <c:pt idx="2">
                  <c:v>43.448888888888895</c:v>
                </c:pt>
                <c:pt idx="3">
                  <c:v>70.338805970149252</c:v>
                </c:pt>
                <c:pt idx="4">
                  <c:v>49.141176470588221</c:v>
                </c:pt>
                <c:pt idx="5">
                  <c:v>15.644117647058822</c:v>
                </c:pt>
                <c:pt idx="6">
                  <c:v>0.32803030303030301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F-4E0C-B929-FE6AFB4C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43488"/>
        <c:axId val="89345024"/>
      </c:barChart>
      <c:catAx>
        <c:axId val="8934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345024"/>
        <c:crosses val="autoZero"/>
        <c:auto val="1"/>
        <c:lblAlgn val="ctr"/>
        <c:lblOffset val="100"/>
        <c:noMultiLvlLbl val="0"/>
      </c:catAx>
      <c:valAx>
        <c:axId val="89345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9343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Klotzsche!$B$288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Klotzsche!$A$289:$A$300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Klotzsche!$B$289:$B$300</c:f>
              <c:numCache>
                <c:formatCode>0.0</c:formatCode>
                <c:ptCount val="12"/>
                <c:pt idx="0">
                  <c:v>10.71</c:v>
                </c:pt>
                <c:pt idx="1">
                  <c:v>12.026666666666666</c:v>
                </c:pt>
                <c:pt idx="2">
                  <c:v>17.506666666666664</c:v>
                </c:pt>
                <c:pt idx="3">
                  <c:v>23.160000000000004</c:v>
                </c:pt>
                <c:pt idx="4">
                  <c:v>27.180000000000003</c:v>
                </c:pt>
                <c:pt idx="5">
                  <c:v>29.843333333333327</c:v>
                </c:pt>
                <c:pt idx="6">
                  <c:v>32.230000000000004</c:v>
                </c:pt>
                <c:pt idx="7">
                  <c:v>31.519999999999996</c:v>
                </c:pt>
                <c:pt idx="8">
                  <c:v>26.136666666666663</c:v>
                </c:pt>
                <c:pt idx="9">
                  <c:v>21.573333333333334</c:v>
                </c:pt>
                <c:pt idx="10">
                  <c:v>14.436666666666666</c:v>
                </c:pt>
                <c:pt idx="11">
                  <c:v>11.536666666666665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6-470B-8506-83612F52FDE1}"/>
            </c:ext>
          </c:extLst>
        </c:ser>
        <c:ser>
          <c:idx val="1"/>
          <c:order val="1"/>
          <c:tx>
            <c:strRef>
              <c:f>Klotzsche!$C$288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cat>
            <c:strRef>
              <c:f>Klotzsche!$A$289:$A$300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Klotzsche!$C$289:$C$300</c:f>
              <c:numCache>
                <c:formatCode>0.0</c:formatCode>
                <c:ptCount val="12"/>
                <c:pt idx="0">
                  <c:v>9.2257352941176443</c:v>
                </c:pt>
                <c:pt idx="1">
                  <c:v>10.586764705882354</c:v>
                </c:pt>
                <c:pt idx="2">
                  <c:v>16.562499999999993</c:v>
                </c:pt>
                <c:pt idx="3">
                  <c:v>21.616296296296291</c:v>
                </c:pt>
                <c:pt idx="4">
                  <c:v>26.570588235294125</c:v>
                </c:pt>
                <c:pt idx="5">
                  <c:v>29.083088235294127</c:v>
                </c:pt>
                <c:pt idx="6">
                  <c:v>30.858088235294115</c:v>
                </c:pt>
                <c:pt idx="7">
                  <c:v>30.258088235294121</c:v>
                </c:pt>
                <c:pt idx="8">
                  <c:v>26.480882352941169</c:v>
                </c:pt>
                <c:pt idx="9">
                  <c:v>20.710294117647059</c:v>
                </c:pt>
                <c:pt idx="10">
                  <c:v>13.931617647058822</c:v>
                </c:pt>
                <c:pt idx="11">
                  <c:v>10.597777777777782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6-470B-8506-83612F52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71008"/>
        <c:axId val="89372544"/>
      </c:barChart>
      <c:catAx>
        <c:axId val="8937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372544"/>
        <c:crosses val="autoZero"/>
        <c:auto val="1"/>
        <c:lblAlgn val="ctr"/>
        <c:lblOffset val="100"/>
        <c:noMultiLvlLbl val="0"/>
      </c:catAx>
      <c:valAx>
        <c:axId val="89372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937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Klotzsche!$B$303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Klotzsche!$A$304:$A$315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Klotzsche!$B$304:$B$315</c:f>
              <c:numCache>
                <c:formatCode>0.0</c:formatCode>
                <c:ptCount val="12"/>
                <c:pt idx="0">
                  <c:v>-12.56</c:v>
                </c:pt>
                <c:pt idx="1">
                  <c:v>-10.303333333333336</c:v>
                </c:pt>
                <c:pt idx="2">
                  <c:v>-5.3100000000000005</c:v>
                </c:pt>
                <c:pt idx="3">
                  <c:v>-2.0566666666666666</c:v>
                </c:pt>
                <c:pt idx="4">
                  <c:v>3.0366666666666666</c:v>
                </c:pt>
                <c:pt idx="5">
                  <c:v>6.74</c:v>
                </c:pt>
                <c:pt idx="6">
                  <c:v>9.8399999999999981</c:v>
                </c:pt>
                <c:pt idx="7">
                  <c:v>8.8466666666666676</c:v>
                </c:pt>
                <c:pt idx="8">
                  <c:v>5.0266666666666655</c:v>
                </c:pt>
                <c:pt idx="9">
                  <c:v>-0.70999999999999974</c:v>
                </c:pt>
                <c:pt idx="10">
                  <c:v>-4.5333333333333323</c:v>
                </c:pt>
                <c:pt idx="11">
                  <c:v>-9.8133333333333326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9E3-AFE2-DFCD0445A36B}"/>
            </c:ext>
          </c:extLst>
        </c:ser>
        <c:ser>
          <c:idx val="1"/>
          <c:order val="1"/>
          <c:tx>
            <c:strRef>
              <c:f>Klotzsche!$C$303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cat>
            <c:strRef>
              <c:f>Klotzsche!$A$304:$A$315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Klotzsche!$C$304:$C$315</c:f>
              <c:numCache>
                <c:formatCode>0.0</c:formatCode>
                <c:ptCount val="12"/>
                <c:pt idx="0">
                  <c:v>-12.120740740740738</c:v>
                </c:pt>
                <c:pt idx="1">
                  <c:v>-10.788235294117648</c:v>
                </c:pt>
                <c:pt idx="2">
                  <c:v>-6.7132352941176476</c:v>
                </c:pt>
                <c:pt idx="3">
                  <c:v>-2.05037037037037</c:v>
                </c:pt>
                <c:pt idx="4">
                  <c:v>1.9536764705882348</c:v>
                </c:pt>
                <c:pt idx="5">
                  <c:v>6.4029411764705895</c:v>
                </c:pt>
                <c:pt idx="6">
                  <c:v>9.0514705882352917</c:v>
                </c:pt>
                <c:pt idx="7">
                  <c:v>8.2529411764705909</c:v>
                </c:pt>
                <c:pt idx="8">
                  <c:v>4.1816176470588253</c:v>
                </c:pt>
                <c:pt idx="9">
                  <c:v>-0.68455882352941189</c:v>
                </c:pt>
                <c:pt idx="10">
                  <c:v>-4.7294117647058806</c:v>
                </c:pt>
                <c:pt idx="11">
                  <c:v>-9.7762962962962945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5-49E3-AFE2-DFCD0445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63808"/>
        <c:axId val="89477888"/>
      </c:barChart>
      <c:catAx>
        <c:axId val="8946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477888"/>
        <c:crosses val="autoZero"/>
        <c:auto val="1"/>
        <c:lblAlgn val="ctr"/>
        <c:lblOffset val="100"/>
        <c:noMultiLvlLbl val="0"/>
      </c:catAx>
      <c:valAx>
        <c:axId val="89477888"/>
        <c:scaling>
          <c:orientation val="minMax"/>
          <c:max val="10"/>
          <c:min val="-1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9463808"/>
        <c:crosses val="autoZero"/>
        <c:crossBetween val="between"/>
        <c:majorUnit val="5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Böen</c:v>
          </c:tx>
          <c:spPr>
            <a:ln>
              <a:solidFill>
                <a:srgbClr val="D41BF9"/>
              </a:solidFill>
            </a:ln>
          </c:spPr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(Klotzsche!$A$356:$A$380,Klotzsche!$A$399:$A$457)</c:f>
              <c:numCache>
                <c:formatCode>General</c:formatCode>
                <c:ptCount val="84"/>
                <c:pt idx="0">
                  <c:v>1917</c:v>
                </c:pt>
                <c:pt idx="1">
                  <c:v>1918</c:v>
                </c:pt>
                <c:pt idx="2">
                  <c:v>1919</c:v>
                </c:pt>
                <c:pt idx="3">
                  <c:v>1920</c:v>
                </c:pt>
                <c:pt idx="4">
                  <c:v>1921</c:v>
                </c:pt>
                <c:pt idx="5">
                  <c:v>1922</c:v>
                </c:pt>
                <c:pt idx="6">
                  <c:v>1923</c:v>
                </c:pt>
                <c:pt idx="7">
                  <c:v>1924</c:v>
                </c:pt>
                <c:pt idx="8">
                  <c:v>1925</c:v>
                </c:pt>
                <c:pt idx="9">
                  <c:v>1926</c:v>
                </c:pt>
                <c:pt idx="10">
                  <c:v>1927</c:v>
                </c:pt>
                <c:pt idx="11">
                  <c:v>1928</c:v>
                </c:pt>
                <c:pt idx="12">
                  <c:v>1929</c:v>
                </c:pt>
                <c:pt idx="13">
                  <c:v>1930</c:v>
                </c:pt>
                <c:pt idx="14">
                  <c:v>1931</c:v>
                </c:pt>
                <c:pt idx="15">
                  <c:v>1932</c:v>
                </c:pt>
                <c:pt idx="16">
                  <c:v>1933</c:v>
                </c:pt>
                <c:pt idx="17">
                  <c:v>1934</c:v>
                </c:pt>
                <c:pt idx="18">
                  <c:v>1935</c:v>
                </c:pt>
                <c:pt idx="19">
                  <c:v>1936</c:v>
                </c:pt>
                <c:pt idx="20">
                  <c:v>1937</c:v>
                </c:pt>
                <c:pt idx="21">
                  <c:v>1938</c:v>
                </c:pt>
                <c:pt idx="22">
                  <c:v>1939</c:v>
                </c:pt>
                <c:pt idx="23">
                  <c:v>1940</c:v>
                </c:pt>
                <c:pt idx="24">
                  <c:v>1941</c:v>
                </c:pt>
                <c:pt idx="25">
                  <c:v>1960</c:v>
                </c:pt>
                <c:pt idx="26">
                  <c:v>1961</c:v>
                </c:pt>
                <c:pt idx="27">
                  <c:v>1962</c:v>
                </c:pt>
                <c:pt idx="28">
                  <c:v>1963</c:v>
                </c:pt>
                <c:pt idx="29">
                  <c:v>1964</c:v>
                </c:pt>
                <c:pt idx="30">
                  <c:v>1965</c:v>
                </c:pt>
                <c:pt idx="31">
                  <c:v>1966</c:v>
                </c:pt>
                <c:pt idx="32">
                  <c:v>1967</c:v>
                </c:pt>
                <c:pt idx="33">
                  <c:v>1968</c:v>
                </c:pt>
                <c:pt idx="34">
                  <c:v>1969</c:v>
                </c:pt>
                <c:pt idx="35">
                  <c:v>1970</c:v>
                </c:pt>
                <c:pt idx="36">
                  <c:v>1971</c:v>
                </c:pt>
                <c:pt idx="37">
                  <c:v>1972</c:v>
                </c:pt>
                <c:pt idx="38">
                  <c:v>1973</c:v>
                </c:pt>
                <c:pt idx="39">
                  <c:v>1974</c:v>
                </c:pt>
                <c:pt idx="40">
                  <c:v>1975</c:v>
                </c:pt>
                <c:pt idx="41">
                  <c:v>1976</c:v>
                </c:pt>
                <c:pt idx="42">
                  <c:v>1977</c:v>
                </c:pt>
                <c:pt idx="43">
                  <c:v>1978</c:v>
                </c:pt>
                <c:pt idx="44">
                  <c:v>1979</c:v>
                </c:pt>
                <c:pt idx="45">
                  <c:v>1980</c:v>
                </c:pt>
                <c:pt idx="46">
                  <c:v>1981</c:v>
                </c:pt>
                <c:pt idx="47">
                  <c:v>1982</c:v>
                </c:pt>
                <c:pt idx="48">
                  <c:v>1983</c:v>
                </c:pt>
                <c:pt idx="49">
                  <c:v>1984</c:v>
                </c:pt>
                <c:pt idx="50">
                  <c:v>1985</c:v>
                </c:pt>
                <c:pt idx="51">
                  <c:v>1986</c:v>
                </c:pt>
                <c:pt idx="52">
                  <c:v>1987</c:v>
                </c:pt>
                <c:pt idx="53">
                  <c:v>1988</c:v>
                </c:pt>
                <c:pt idx="54">
                  <c:v>1989</c:v>
                </c:pt>
                <c:pt idx="55">
                  <c:v>1990</c:v>
                </c:pt>
                <c:pt idx="56">
                  <c:v>1991</c:v>
                </c:pt>
                <c:pt idx="57">
                  <c:v>1992</c:v>
                </c:pt>
                <c:pt idx="58">
                  <c:v>1993</c:v>
                </c:pt>
                <c:pt idx="59">
                  <c:v>1994</c:v>
                </c:pt>
                <c:pt idx="60">
                  <c:v>1995</c:v>
                </c:pt>
                <c:pt idx="61">
                  <c:v>1996</c:v>
                </c:pt>
                <c:pt idx="62">
                  <c:v>1997</c:v>
                </c:pt>
                <c:pt idx="63">
                  <c:v>1998</c:v>
                </c:pt>
                <c:pt idx="64">
                  <c:v>1999</c:v>
                </c:pt>
                <c:pt idx="65">
                  <c:v>2000</c:v>
                </c:pt>
                <c:pt idx="66">
                  <c:v>2001</c:v>
                </c:pt>
                <c:pt idx="67">
                  <c:v>2002</c:v>
                </c:pt>
                <c:pt idx="68">
                  <c:v>2003</c:v>
                </c:pt>
                <c:pt idx="69">
                  <c:v>2004</c:v>
                </c:pt>
                <c:pt idx="70">
                  <c:v>2005</c:v>
                </c:pt>
                <c:pt idx="71">
                  <c:v>2006</c:v>
                </c:pt>
                <c:pt idx="72">
                  <c:v>2007</c:v>
                </c:pt>
                <c:pt idx="73">
                  <c:v>2008</c:v>
                </c:pt>
                <c:pt idx="74">
                  <c:v>2009</c:v>
                </c:pt>
                <c:pt idx="75">
                  <c:v>2010</c:v>
                </c:pt>
                <c:pt idx="76">
                  <c:v>2011</c:v>
                </c:pt>
                <c:pt idx="77">
                  <c:v>2012</c:v>
                </c:pt>
                <c:pt idx="78">
                  <c:v>2013</c:v>
                </c:pt>
                <c:pt idx="79">
                  <c:v>2014</c:v>
                </c:pt>
                <c:pt idx="80">
                  <c:v>2015</c:v>
                </c:pt>
                <c:pt idx="81">
                  <c:v>2016</c:v>
                </c:pt>
                <c:pt idx="82">
                  <c:v>2017</c:v>
                </c:pt>
                <c:pt idx="83">
                  <c:v>2018</c:v>
                </c:pt>
              </c:numCache>
            </c:numRef>
          </c:cat>
          <c:val>
            <c:numRef>
              <c:f>(Klotzsche!$BN$356:$BN$380,Klotzsche!$BN$399:$BN$457)</c:f>
              <c:numCache>
                <c:formatCode>0</c:formatCode>
                <c:ptCount val="84"/>
                <c:pt idx="0">
                  <c:v>68</c:v>
                </c:pt>
                <c:pt idx="1">
                  <c:v>82</c:v>
                </c:pt>
                <c:pt idx="2">
                  <c:v>55</c:v>
                </c:pt>
                <c:pt idx="3">
                  <c:v>69</c:v>
                </c:pt>
                <c:pt idx="4">
                  <c:v>87</c:v>
                </c:pt>
                <c:pt idx="5">
                  <c:v>76</c:v>
                </c:pt>
                <c:pt idx="6">
                  <c:v>122</c:v>
                </c:pt>
                <c:pt idx="7">
                  <c:v>86</c:v>
                </c:pt>
                <c:pt idx="8">
                  <c:v>112</c:v>
                </c:pt>
                <c:pt idx="9">
                  <c:v>104</c:v>
                </c:pt>
                <c:pt idx="10">
                  <c:v>119</c:v>
                </c:pt>
                <c:pt idx="11">
                  <c:v>137</c:v>
                </c:pt>
                <c:pt idx="12">
                  <c:v>101</c:v>
                </c:pt>
                <c:pt idx="13">
                  <c:v>97</c:v>
                </c:pt>
                <c:pt idx="14">
                  <c:v>101</c:v>
                </c:pt>
                <c:pt idx="15">
                  <c:v>122</c:v>
                </c:pt>
                <c:pt idx="16">
                  <c:v>112</c:v>
                </c:pt>
                <c:pt idx="17">
                  <c:v>88</c:v>
                </c:pt>
                <c:pt idx="18">
                  <c:v>84</c:v>
                </c:pt>
                <c:pt idx="19">
                  <c:v>94</c:v>
                </c:pt>
                <c:pt idx="20">
                  <c:v>101</c:v>
                </c:pt>
                <c:pt idx="21">
                  <c:v>115</c:v>
                </c:pt>
                <c:pt idx="22">
                  <c:v>115</c:v>
                </c:pt>
                <c:pt idx="23">
                  <c:v>122</c:v>
                </c:pt>
                <c:pt idx="24">
                  <c:v>133</c:v>
                </c:pt>
                <c:pt idx="25">
                  <c:v>109</c:v>
                </c:pt>
                <c:pt idx="26">
                  <c:v>105</c:v>
                </c:pt>
                <c:pt idx="27">
                  <c:v>122</c:v>
                </c:pt>
                <c:pt idx="28">
                  <c:v>101</c:v>
                </c:pt>
                <c:pt idx="29">
                  <c:v>112</c:v>
                </c:pt>
                <c:pt idx="30">
                  <c:v>108</c:v>
                </c:pt>
                <c:pt idx="31">
                  <c:v>112</c:v>
                </c:pt>
                <c:pt idx="32">
                  <c:v>144</c:v>
                </c:pt>
                <c:pt idx="33">
                  <c:v>119</c:v>
                </c:pt>
                <c:pt idx="34">
                  <c:v>126</c:v>
                </c:pt>
                <c:pt idx="35">
                  <c:v>115</c:v>
                </c:pt>
                <c:pt idx="36">
                  <c:v>115</c:v>
                </c:pt>
                <c:pt idx="37">
                  <c:v>144</c:v>
                </c:pt>
                <c:pt idx="38">
                  <c:v>148</c:v>
                </c:pt>
                <c:pt idx="39">
                  <c:v>90</c:v>
                </c:pt>
                <c:pt idx="40">
                  <c:v>68</c:v>
                </c:pt>
                <c:pt idx="41">
                  <c:v>104</c:v>
                </c:pt>
                <c:pt idx="42">
                  <c:v>94</c:v>
                </c:pt>
                <c:pt idx="43">
                  <c:v>94</c:v>
                </c:pt>
                <c:pt idx="44">
                  <c:v>94</c:v>
                </c:pt>
                <c:pt idx="45">
                  <c:v>86</c:v>
                </c:pt>
                <c:pt idx="46">
                  <c:v>98</c:v>
                </c:pt>
                <c:pt idx="47">
                  <c:v>98</c:v>
                </c:pt>
                <c:pt idx="48">
                  <c:v>91</c:v>
                </c:pt>
                <c:pt idx="49">
                  <c:v>108</c:v>
                </c:pt>
                <c:pt idx="50">
                  <c:v>79</c:v>
                </c:pt>
                <c:pt idx="51">
                  <c:v>101</c:v>
                </c:pt>
                <c:pt idx="52">
                  <c:v>83</c:v>
                </c:pt>
                <c:pt idx="53">
                  <c:v>83</c:v>
                </c:pt>
                <c:pt idx="54">
                  <c:v>79</c:v>
                </c:pt>
                <c:pt idx="55">
                  <c:v>97</c:v>
                </c:pt>
                <c:pt idx="56">
                  <c:v>79</c:v>
                </c:pt>
                <c:pt idx="57">
                  <c:v>83</c:v>
                </c:pt>
                <c:pt idx="58">
                  <c:v>101</c:v>
                </c:pt>
                <c:pt idx="59">
                  <c:v>94</c:v>
                </c:pt>
                <c:pt idx="60">
                  <c:v>97</c:v>
                </c:pt>
                <c:pt idx="61">
                  <c:v>91</c:v>
                </c:pt>
                <c:pt idx="62">
                  <c:v>112</c:v>
                </c:pt>
                <c:pt idx="63">
                  <c:v>101</c:v>
                </c:pt>
                <c:pt idx="64">
                  <c:v>97</c:v>
                </c:pt>
                <c:pt idx="65">
                  <c:v>94</c:v>
                </c:pt>
                <c:pt idx="66">
                  <c:v>97</c:v>
                </c:pt>
                <c:pt idx="67">
                  <c:v>112</c:v>
                </c:pt>
                <c:pt idx="68">
                  <c:v>83</c:v>
                </c:pt>
                <c:pt idx="69">
                  <c:v>94</c:v>
                </c:pt>
                <c:pt idx="70">
                  <c:v>104</c:v>
                </c:pt>
                <c:pt idx="71">
                  <c:v>101</c:v>
                </c:pt>
                <c:pt idx="72">
                  <c:v>122</c:v>
                </c:pt>
                <c:pt idx="73">
                  <c:v>97</c:v>
                </c:pt>
                <c:pt idx="74">
                  <c:v>75</c:v>
                </c:pt>
                <c:pt idx="75">
                  <c:v>79</c:v>
                </c:pt>
                <c:pt idx="76">
                  <c:v>91</c:v>
                </c:pt>
                <c:pt idx="77">
                  <c:v>94</c:v>
                </c:pt>
                <c:pt idx="78">
                  <c:v>101</c:v>
                </c:pt>
                <c:pt idx="79">
                  <c:v>95</c:v>
                </c:pt>
                <c:pt idx="80">
                  <c:v>96</c:v>
                </c:pt>
                <c:pt idx="81">
                  <c:v>79</c:v>
                </c:pt>
                <c:pt idx="82">
                  <c:v>108</c:v>
                </c:pt>
                <c:pt idx="83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D-419B-83BB-7F7B4247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12192"/>
        <c:axId val="89513984"/>
      </c:lineChart>
      <c:catAx>
        <c:axId val="89512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9513984"/>
        <c:crosses val="autoZero"/>
        <c:auto val="1"/>
        <c:lblAlgn val="ctr"/>
        <c:lblOffset val="100"/>
        <c:noMultiLvlLbl val="0"/>
      </c:catAx>
      <c:valAx>
        <c:axId val="89513984"/>
        <c:scaling>
          <c:orientation val="minMax"/>
          <c:max val="150"/>
          <c:min val="5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51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Rmax.</c:v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numRef>
              <c:f>(Klotzsche!$A$321:$A$354,Klotzsche!$A$356:$A$457)</c:f>
              <c:numCache>
                <c:formatCode>General</c:formatCod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numCache>
            </c:numRef>
          </c:cat>
          <c:val>
            <c:numRef>
              <c:f>(Klotzsche!$BM$321:$BM$354,Klotzsche!$BM$356:$BM$457)</c:f>
              <c:numCache>
                <c:formatCode>0.0</c:formatCode>
                <c:ptCount val="136"/>
                <c:pt idx="0">
                  <c:v>32.4</c:v>
                </c:pt>
                <c:pt idx="1">
                  <c:v>32</c:v>
                </c:pt>
                <c:pt idx="2">
                  <c:v>44.3</c:v>
                </c:pt>
                <c:pt idx="3">
                  <c:v>32.799999999999997</c:v>
                </c:pt>
                <c:pt idx="4">
                  <c:v>99.8</c:v>
                </c:pt>
                <c:pt idx="5">
                  <c:v>34.6</c:v>
                </c:pt>
                <c:pt idx="6">
                  <c:v>41.9</c:v>
                </c:pt>
                <c:pt idx="7">
                  <c:v>67.8</c:v>
                </c:pt>
                <c:pt idx="8">
                  <c:v>53.6</c:v>
                </c:pt>
                <c:pt idx="9">
                  <c:v>47.4</c:v>
                </c:pt>
                <c:pt idx="10">
                  <c:v>47.3</c:v>
                </c:pt>
                <c:pt idx="11">
                  <c:v>33.299999999999997</c:v>
                </c:pt>
                <c:pt idx="12">
                  <c:v>39.700000000000003</c:v>
                </c:pt>
                <c:pt idx="13">
                  <c:v>27.9</c:v>
                </c:pt>
                <c:pt idx="14">
                  <c:v>50.7</c:v>
                </c:pt>
                <c:pt idx="15">
                  <c:v>62.5</c:v>
                </c:pt>
                <c:pt idx="16">
                  <c:v>32</c:v>
                </c:pt>
                <c:pt idx="17">
                  <c:v>38.6</c:v>
                </c:pt>
                <c:pt idx="18">
                  <c:v>59.8</c:v>
                </c:pt>
                <c:pt idx="19">
                  <c:v>37.299999999999997</c:v>
                </c:pt>
                <c:pt idx="20">
                  <c:v>66.7</c:v>
                </c:pt>
                <c:pt idx="21">
                  <c:v>30.7</c:v>
                </c:pt>
                <c:pt idx="22">
                  <c:v>46.6</c:v>
                </c:pt>
                <c:pt idx="23">
                  <c:v>33.5</c:v>
                </c:pt>
                <c:pt idx="24">
                  <c:v>123</c:v>
                </c:pt>
                <c:pt idx="25">
                  <c:v>46.5</c:v>
                </c:pt>
                <c:pt idx="26">
                  <c:v>36</c:v>
                </c:pt>
                <c:pt idx="27">
                  <c:v>31.3</c:v>
                </c:pt>
                <c:pt idx="28">
                  <c:v>31.8</c:v>
                </c:pt>
                <c:pt idx="29">
                  <c:v>18.399999999999999</c:v>
                </c:pt>
                <c:pt idx="30">
                  <c:v>47</c:v>
                </c:pt>
                <c:pt idx="31">
                  <c:v>51.4</c:v>
                </c:pt>
                <c:pt idx="32">
                  <c:v>42</c:v>
                </c:pt>
                <c:pt idx="33">
                  <c:v>107</c:v>
                </c:pt>
                <c:pt idx="34">
                  <c:v>26.2</c:v>
                </c:pt>
                <c:pt idx="35">
                  <c:v>74</c:v>
                </c:pt>
                <c:pt idx="36">
                  <c:v>48.3</c:v>
                </c:pt>
                <c:pt idx="37">
                  <c:v>28.1</c:v>
                </c:pt>
                <c:pt idx="38">
                  <c:v>50.2</c:v>
                </c:pt>
                <c:pt idx="39">
                  <c:v>26.8</c:v>
                </c:pt>
                <c:pt idx="40">
                  <c:v>41</c:v>
                </c:pt>
                <c:pt idx="41">
                  <c:v>33.700000000000003</c:v>
                </c:pt>
                <c:pt idx="42">
                  <c:v>34.200000000000003</c:v>
                </c:pt>
                <c:pt idx="43">
                  <c:v>46.6</c:v>
                </c:pt>
                <c:pt idx="44">
                  <c:v>29.9</c:v>
                </c:pt>
                <c:pt idx="45">
                  <c:v>18.7</c:v>
                </c:pt>
                <c:pt idx="46">
                  <c:v>21.7</c:v>
                </c:pt>
                <c:pt idx="47">
                  <c:v>32.299999999999997</c:v>
                </c:pt>
                <c:pt idx="48">
                  <c:v>24.2</c:v>
                </c:pt>
                <c:pt idx="49">
                  <c:v>48.7</c:v>
                </c:pt>
                <c:pt idx="50">
                  <c:v>52.6</c:v>
                </c:pt>
                <c:pt idx="51">
                  <c:v>37.200000000000003</c:v>
                </c:pt>
                <c:pt idx="52">
                  <c:v>30.2</c:v>
                </c:pt>
                <c:pt idx="53">
                  <c:v>39.1</c:v>
                </c:pt>
                <c:pt idx="54">
                  <c:v>66.8</c:v>
                </c:pt>
                <c:pt idx="55">
                  <c:v>31.2</c:v>
                </c:pt>
                <c:pt idx="56">
                  <c:v>31.8</c:v>
                </c:pt>
                <c:pt idx="57">
                  <c:v>41.9</c:v>
                </c:pt>
                <c:pt idx="58">
                  <c:v>73.5</c:v>
                </c:pt>
                <c:pt idx="59">
                  <c:v>28.5</c:v>
                </c:pt>
                <c:pt idx="60">
                  <c:v>15.9</c:v>
                </c:pt>
                <c:pt idx="61">
                  <c:v>45.8</c:v>
                </c:pt>
                <c:pt idx="62">
                  <c:v>39.4</c:v>
                </c:pt>
                <c:pt idx="63">
                  <c:v>45</c:v>
                </c:pt>
                <c:pt idx="64">
                  <c:v>45.4</c:v>
                </c:pt>
                <c:pt idx="65">
                  <c:v>50.7</c:v>
                </c:pt>
                <c:pt idx="66">
                  <c:v>35.799999999999997</c:v>
                </c:pt>
                <c:pt idx="67">
                  <c:v>33.1</c:v>
                </c:pt>
                <c:pt idx="68">
                  <c:v>41.7</c:v>
                </c:pt>
                <c:pt idx="69">
                  <c:v>37</c:v>
                </c:pt>
                <c:pt idx="70">
                  <c:v>41.7</c:v>
                </c:pt>
                <c:pt idx="71">
                  <c:v>62.2</c:v>
                </c:pt>
                <c:pt idx="72">
                  <c:v>26.2</c:v>
                </c:pt>
                <c:pt idx="73">
                  <c:v>46.1</c:v>
                </c:pt>
                <c:pt idx="74">
                  <c:v>63.5</c:v>
                </c:pt>
                <c:pt idx="75">
                  <c:v>100.5</c:v>
                </c:pt>
                <c:pt idx="76">
                  <c:v>40.5</c:v>
                </c:pt>
                <c:pt idx="77">
                  <c:v>32.6</c:v>
                </c:pt>
                <c:pt idx="78">
                  <c:v>21.7</c:v>
                </c:pt>
                <c:pt idx="79">
                  <c:v>23.4</c:v>
                </c:pt>
                <c:pt idx="80">
                  <c:v>46.7</c:v>
                </c:pt>
                <c:pt idx="81">
                  <c:v>36.200000000000003</c:v>
                </c:pt>
                <c:pt idx="82">
                  <c:v>28.9</c:v>
                </c:pt>
                <c:pt idx="83">
                  <c:v>25.7</c:v>
                </c:pt>
                <c:pt idx="84">
                  <c:v>23.1</c:v>
                </c:pt>
                <c:pt idx="85">
                  <c:v>25.5</c:v>
                </c:pt>
                <c:pt idx="86">
                  <c:v>61.8</c:v>
                </c:pt>
                <c:pt idx="87">
                  <c:v>24.6</c:v>
                </c:pt>
                <c:pt idx="88">
                  <c:v>49</c:v>
                </c:pt>
                <c:pt idx="89">
                  <c:v>27</c:v>
                </c:pt>
                <c:pt idx="90">
                  <c:v>34</c:v>
                </c:pt>
                <c:pt idx="91">
                  <c:v>34.5</c:v>
                </c:pt>
                <c:pt idx="92">
                  <c:v>29.4</c:v>
                </c:pt>
                <c:pt idx="93">
                  <c:v>21</c:v>
                </c:pt>
                <c:pt idx="94">
                  <c:v>33</c:v>
                </c:pt>
                <c:pt idx="95">
                  <c:v>97.3</c:v>
                </c:pt>
                <c:pt idx="96">
                  <c:v>22.9</c:v>
                </c:pt>
                <c:pt idx="97">
                  <c:v>59.5</c:v>
                </c:pt>
                <c:pt idx="98">
                  <c:v>44.2</c:v>
                </c:pt>
                <c:pt idx="99">
                  <c:v>27.7</c:v>
                </c:pt>
                <c:pt idx="100">
                  <c:v>40.299999999999997</c:v>
                </c:pt>
                <c:pt idx="101">
                  <c:v>25</c:v>
                </c:pt>
                <c:pt idx="102">
                  <c:v>26.1</c:v>
                </c:pt>
                <c:pt idx="103">
                  <c:v>38.6</c:v>
                </c:pt>
                <c:pt idx="104">
                  <c:v>69.099999999999994</c:v>
                </c:pt>
                <c:pt idx="105">
                  <c:v>36.6</c:v>
                </c:pt>
                <c:pt idx="106">
                  <c:v>29.4</c:v>
                </c:pt>
                <c:pt idx="107">
                  <c:v>29.4</c:v>
                </c:pt>
                <c:pt idx="108">
                  <c:v>37.799999999999997</c:v>
                </c:pt>
                <c:pt idx="109">
                  <c:v>31.7</c:v>
                </c:pt>
                <c:pt idx="110">
                  <c:v>39.6</c:v>
                </c:pt>
                <c:pt idx="111">
                  <c:v>33.5</c:v>
                </c:pt>
                <c:pt idx="112">
                  <c:v>54.3</c:v>
                </c:pt>
                <c:pt idx="113">
                  <c:v>49.5</c:v>
                </c:pt>
                <c:pt idx="114">
                  <c:v>33.5</c:v>
                </c:pt>
                <c:pt idx="115">
                  <c:v>77.400000000000006</c:v>
                </c:pt>
                <c:pt idx="116">
                  <c:v>76.599999999999994</c:v>
                </c:pt>
                <c:pt idx="117">
                  <c:v>23</c:v>
                </c:pt>
                <c:pt idx="118">
                  <c:v>22.3</c:v>
                </c:pt>
                <c:pt idx="119">
                  <c:v>158</c:v>
                </c:pt>
                <c:pt idx="120">
                  <c:v>31</c:v>
                </c:pt>
                <c:pt idx="121">
                  <c:v>23.8</c:v>
                </c:pt>
                <c:pt idx="122">
                  <c:v>37.200000000000003</c:v>
                </c:pt>
                <c:pt idx="123">
                  <c:v>19.3</c:v>
                </c:pt>
                <c:pt idx="124">
                  <c:v>50.2</c:v>
                </c:pt>
                <c:pt idx="125">
                  <c:v>27.3</c:v>
                </c:pt>
                <c:pt idx="126">
                  <c:v>26.8</c:v>
                </c:pt>
                <c:pt idx="127">
                  <c:v>44.2</c:v>
                </c:pt>
                <c:pt idx="128">
                  <c:v>58.6</c:v>
                </c:pt>
                <c:pt idx="129">
                  <c:v>24.9</c:v>
                </c:pt>
                <c:pt idx="130">
                  <c:v>35</c:v>
                </c:pt>
                <c:pt idx="131">
                  <c:v>24.6</c:v>
                </c:pt>
                <c:pt idx="132">
                  <c:v>47.8</c:v>
                </c:pt>
                <c:pt idx="133">
                  <c:v>36</c:v>
                </c:pt>
                <c:pt idx="134">
                  <c:v>21.8</c:v>
                </c:pt>
                <c:pt idx="135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F-4407-9920-8F19A4778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53280"/>
        <c:axId val="88754816"/>
      </c:barChart>
      <c:catAx>
        <c:axId val="887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754816"/>
        <c:crosses val="autoZero"/>
        <c:auto val="1"/>
        <c:lblAlgn val="ctr"/>
        <c:lblOffset val="100"/>
        <c:noMultiLvlLbl val="0"/>
      </c:catAx>
      <c:valAx>
        <c:axId val="88754816"/>
        <c:scaling>
          <c:orientation val="minMax"/>
          <c:max val="1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875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Letzter Frost/Letzter Schneefall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Klotzsche!$BO$320</c:f>
              <c:strCache>
                <c:ptCount val="1"/>
                <c:pt idx="0">
                  <c:v>letzter Frost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(Klotzsche!$A$321:$A$354,Klotzsche!$A$356:$A$458)</c:f>
              <c:numCache>
                <c:formatCode>General</c:formatCode>
                <c:ptCount val="137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  <c:pt idx="136">
                  <c:v>2019</c:v>
                </c:pt>
              </c:numCache>
            </c:numRef>
          </c:cat>
          <c:val>
            <c:numRef>
              <c:f>(Klotzsche!$BO$321:$BO$354,Klotzsche!$BO$356:$BO$458)</c:f>
              <c:numCache>
                <c:formatCode>0</c:formatCode>
                <c:ptCount val="137"/>
                <c:pt idx="0">
                  <c:v>74</c:v>
                </c:pt>
                <c:pt idx="1">
                  <c:v>103</c:v>
                </c:pt>
                <c:pt idx="2">
                  <c:v>118</c:v>
                </c:pt>
                <c:pt idx="3">
                  <c:v>95</c:v>
                </c:pt>
                <c:pt idx="4">
                  <c:v>125</c:v>
                </c:pt>
                <c:pt idx="5">
                  <c:v>107</c:v>
                </c:pt>
                <c:pt idx="6">
                  <c:v>118</c:v>
                </c:pt>
                <c:pt idx="7">
                  <c:v>108</c:v>
                </c:pt>
                <c:pt idx="8">
                  <c:v>105</c:v>
                </c:pt>
                <c:pt idx="9">
                  <c:v>115</c:v>
                </c:pt>
                <c:pt idx="10">
                  <c:v>129</c:v>
                </c:pt>
                <c:pt idx="11">
                  <c:v>108</c:v>
                </c:pt>
                <c:pt idx="12">
                  <c:v>94</c:v>
                </c:pt>
                <c:pt idx="13">
                  <c:v>105</c:v>
                </c:pt>
                <c:pt idx="14">
                  <c:v>94</c:v>
                </c:pt>
                <c:pt idx="15">
                  <c:v>114</c:v>
                </c:pt>
                <c:pt idx="16">
                  <c:v>80</c:v>
                </c:pt>
                <c:pt idx="17">
                  <c:v>114</c:v>
                </c:pt>
                <c:pt idx="18">
                  <c:v>134</c:v>
                </c:pt>
                <c:pt idx="19">
                  <c:v>90</c:v>
                </c:pt>
                <c:pt idx="20">
                  <c:v>119</c:v>
                </c:pt>
                <c:pt idx="21">
                  <c:v>109</c:v>
                </c:pt>
                <c:pt idx="22">
                  <c:v>94</c:v>
                </c:pt>
                <c:pt idx="23">
                  <c:v>99</c:v>
                </c:pt>
                <c:pt idx="24">
                  <c:v>94</c:v>
                </c:pt>
                <c:pt idx="25">
                  <c:v>118</c:v>
                </c:pt>
                <c:pt idx="26">
                  <c:v>112</c:v>
                </c:pt>
                <c:pt idx="27">
                  <c:v>106</c:v>
                </c:pt>
                <c:pt idx="28">
                  <c:v>122</c:v>
                </c:pt>
                <c:pt idx="29">
                  <c:v>104</c:v>
                </c:pt>
                <c:pt idx="30">
                  <c:v>123</c:v>
                </c:pt>
                <c:pt idx="31">
                  <c:v>112</c:v>
                </c:pt>
                <c:pt idx="32">
                  <c:v>123</c:v>
                </c:pt>
                <c:pt idx="33">
                  <c:v>106</c:v>
                </c:pt>
                <c:pt idx="34">
                  <c:v>127</c:v>
                </c:pt>
                <c:pt idx="35">
                  <c:v>110</c:v>
                </c:pt>
                <c:pt idx="36">
                  <c:v>119</c:v>
                </c:pt>
                <c:pt idx="37">
                  <c:v>74</c:v>
                </c:pt>
                <c:pt idx="38">
                  <c:v>111</c:v>
                </c:pt>
                <c:pt idx="39">
                  <c:v>112</c:v>
                </c:pt>
                <c:pt idx="40">
                  <c:v>110</c:v>
                </c:pt>
                <c:pt idx="41">
                  <c:v>114</c:v>
                </c:pt>
                <c:pt idx="42">
                  <c:v>89</c:v>
                </c:pt>
                <c:pt idx="43">
                  <c:v>125</c:v>
                </c:pt>
                <c:pt idx="44">
                  <c:v>106</c:v>
                </c:pt>
                <c:pt idx="45">
                  <c:v>131</c:v>
                </c:pt>
                <c:pt idx="46">
                  <c:v>116</c:v>
                </c:pt>
                <c:pt idx="47">
                  <c:v>94</c:v>
                </c:pt>
                <c:pt idx="48">
                  <c:v>106</c:v>
                </c:pt>
                <c:pt idx="49">
                  <c:v>109</c:v>
                </c:pt>
                <c:pt idx="50">
                  <c:v>110</c:v>
                </c:pt>
                <c:pt idx="51">
                  <c:v>96</c:v>
                </c:pt>
                <c:pt idx="52">
                  <c:v>129</c:v>
                </c:pt>
                <c:pt idx="53">
                  <c:v>113</c:v>
                </c:pt>
                <c:pt idx="54">
                  <c:v>89</c:v>
                </c:pt>
                <c:pt idx="55">
                  <c:v>124</c:v>
                </c:pt>
                <c:pt idx="56">
                  <c:v>92</c:v>
                </c:pt>
                <c:pt idx="57">
                  <c:v>105</c:v>
                </c:pt>
                <c:pt idx="58">
                  <c:v>129</c:v>
                </c:pt>
                <c:pt idx="59">
                  <c:v>119</c:v>
                </c:pt>
                <c:pt idx="60">
                  <c:v>99</c:v>
                </c:pt>
                <c:pt idx="61">
                  <c:v>99</c:v>
                </c:pt>
                <c:pt idx="62">
                  <c:v>123</c:v>
                </c:pt>
                <c:pt idx="63">
                  <c:v>101</c:v>
                </c:pt>
                <c:pt idx="64">
                  <c:v>100</c:v>
                </c:pt>
                <c:pt idx="65">
                  <c:v>88</c:v>
                </c:pt>
                <c:pt idx="66">
                  <c:v>99</c:v>
                </c:pt>
                <c:pt idx="67">
                  <c:v>88</c:v>
                </c:pt>
                <c:pt idx="68">
                  <c:v>113</c:v>
                </c:pt>
                <c:pt idx="69">
                  <c:v>141</c:v>
                </c:pt>
                <c:pt idx="70">
                  <c:v>130</c:v>
                </c:pt>
                <c:pt idx="71">
                  <c:v>117</c:v>
                </c:pt>
                <c:pt idx="72">
                  <c:v>113</c:v>
                </c:pt>
                <c:pt idx="73">
                  <c:v>114</c:v>
                </c:pt>
                <c:pt idx="74">
                  <c:v>129</c:v>
                </c:pt>
                <c:pt idx="75">
                  <c:v>107</c:v>
                </c:pt>
                <c:pt idx="76">
                  <c:v>111</c:v>
                </c:pt>
                <c:pt idx="77">
                  <c:v>117</c:v>
                </c:pt>
                <c:pt idx="78">
                  <c:v>91</c:v>
                </c:pt>
                <c:pt idx="79">
                  <c:v>121</c:v>
                </c:pt>
                <c:pt idx="80">
                  <c:v>98</c:v>
                </c:pt>
                <c:pt idx="81">
                  <c:v>98</c:v>
                </c:pt>
                <c:pt idx="82">
                  <c:v>105</c:v>
                </c:pt>
                <c:pt idx="83">
                  <c:v>89</c:v>
                </c:pt>
                <c:pt idx="84">
                  <c:v>115</c:v>
                </c:pt>
                <c:pt idx="85">
                  <c:v>105</c:v>
                </c:pt>
                <c:pt idx="86">
                  <c:v>111</c:v>
                </c:pt>
                <c:pt idx="87">
                  <c:v>121</c:v>
                </c:pt>
                <c:pt idx="88">
                  <c:v>120</c:v>
                </c:pt>
                <c:pt idx="89">
                  <c:v>117</c:v>
                </c:pt>
                <c:pt idx="90">
                  <c:v>104</c:v>
                </c:pt>
                <c:pt idx="91">
                  <c:v>108</c:v>
                </c:pt>
                <c:pt idx="92">
                  <c:v>101</c:v>
                </c:pt>
                <c:pt idx="93">
                  <c:v>130</c:v>
                </c:pt>
                <c:pt idx="94">
                  <c:v>110</c:v>
                </c:pt>
                <c:pt idx="95">
                  <c:v>131</c:v>
                </c:pt>
                <c:pt idx="96">
                  <c:v>108</c:v>
                </c:pt>
                <c:pt idx="97">
                  <c:v>126</c:v>
                </c:pt>
                <c:pt idx="98">
                  <c:v>115</c:v>
                </c:pt>
                <c:pt idx="99">
                  <c:v>117</c:v>
                </c:pt>
                <c:pt idx="100">
                  <c:v>87</c:v>
                </c:pt>
                <c:pt idx="101">
                  <c:v>120</c:v>
                </c:pt>
                <c:pt idx="102">
                  <c:v>118</c:v>
                </c:pt>
                <c:pt idx="103">
                  <c:v>104</c:v>
                </c:pt>
                <c:pt idx="104">
                  <c:v>90</c:v>
                </c:pt>
                <c:pt idx="105">
                  <c:v>118</c:v>
                </c:pt>
                <c:pt idx="106">
                  <c:v>108</c:v>
                </c:pt>
                <c:pt idx="107">
                  <c:v>100</c:v>
                </c:pt>
                <c:pt idx="108">
                  <c:v>117</c:v>
                </c:pt>
                <c:pt idx="109">
                  <c:v>108</c:v>
                </c:pt>
                <c:pt idx="110">
                  <c:v>101</c:v>
                </c:pt>
                <c:pt idx="111">
                  <c:v>109</c:v>
                </c:pt>
                <c:pt idx="112">
                  <c:v>104</c:v>
                </c:pt>
                <c:pt idx="113">
                  <c:v>108</c:v>
                </c:pt>
                <c:pt idx="114">
                  <c:v>113</c:v>
                </c:pt>
                <c:pt idx="115">
                  <c:v>116</c:v>
                </c:pt>
                <c:pt idx="116">
                  <c:v>111</c:v>
                </c:pt>
                <c:pt idx="117">
                  <c:v>97</c:v>
                </c:pt>
                <c:pt idx="118">
                  <c:v>111</c:v>
                </c:pt>
                <c:pt idx="119">
                  <c:v>100</c:v>
                </c:pt>
                <c:pt idx="120">
                  <c:v>103</c:v>
                </c:pt>
                <c:pt idx="121">
                  <c:v>90</c:v>
                </c:pt>
                <c:pt idx="122">
                  <c:v>112</c:v>
                </c:pt>
                <c:pt idx="123">
                  <c:v>102</c:v>
                </c:pt>
                <c:pt idx="124">
                  <c:v>80</c:v>
                </c:pt>
                <c:pt idx="125">
                  <c:v>87</c:v>
                </c:pt>
                <c:pt idx="126">
                  <c:v>91</c:v>
                </c:pt>
                <c:pt idx="127">
                  <c:v>112</c:v>
                </c:pt>
                <c:pt idx="128">
                  <c:v>119</c:v>
                </c:pt>
                <c:pt idx="129">
                  <c:v>108</c:v>
                </c:pt>
                <c:pt idx="130">
                  <c:v>98</c:v>
                </c:pt>
                <c:pt idx="131">
                  <c:v>107</c:v>
                </c:pt>
                <c:pt idx="132">
                  <c:v>97</c:v>
                </c:pt>
                <c:pt idx="133">
                  <c:v>77</c:v>
                </c:pt>
                <c:pt idx="134">
                  <c:v>86</c:v>
                </c:pt>
                <c:pt idx="135">
                  <c:v>89</c:v>
                </c:pt>
                <c:pt idx="136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B-4DD0-A1D1-DA208C361ECB}"/>
            </c:ext>
          </c:extLst>
        </c:ser>
        <c:ser>
          <c:idx val="1"/>
          <c:order val="1"/>
          <c:tx>
            <c:strRef>
              <c:f>Klotzsche!$BP$320</c:f>
              <c:strCache>
                <c:ptCount val="1"/>
                <c:pt idx="0">
                  <c:v>letzter Schneefall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(Klotzsche!$A$321:$A$354,Klotzsche!$A$356:$A$458)</c:f>
              <c:numCache>
                <c:formatCode>General</c:formatCode>
                <c:ptCount val="137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  <c:pt idx="136">
                  <c:v>2019</c:v>
                </c:pt>
              </c:numCache>
            </c:numRef>
          </c:cat>
          <c:val>
            <c:numRef>
              <c:f>(Klotzsche!$BP$321:$BP$354,Klotzsche!$BP$356:$BP$458)</c:f>
              <c:numCache>
                <c:formatCode>0</c:formatCode>
                <c:ptCount val="137"/>
                <c:pt idx="0">
                  <c:v>64</c:v>
                </c:pt>
                <c:pt idx="1">
                  <c:v>90</c:v>
                </c:pt>
                <c:pt idx="2">
                  <c:v>83</c:v>
                </c:pt>
                <c:pt idx="3">
                  <c:v>84</c:v>
                </c:pt>
                <c:pt idx="4">
                  <c:v>80</c:v>
                </c:pt>
                <c:pt idx="5">
                  <c:v>105</c:v>
                </c:pt>
                <c:pt idx="6">
                  <c:v>97</c:v>
                </c:pt>
                <c:pt idx="7">
                  <c:v>77</c:v>
                </c:pt>
                <c:pt idx="8">
                  <c:v>65</c:v>
                </c:pt>
                <c:pt idx="9">
                  <c:v>91</c:v>
                </c:pt>
                <c:pt idx="10">
                  <c:v>71</c:v>
                </c:pt>
                <c:pt idx="11">
                  <c:v>79</c:v>
                </c:pt>
                <c:pt idx="12">
                  <c:v>50</c:v>
                </c:pt>
                <c:pt idx="13">
                  <c:v>80</c:v>
                </c:pt>
                <c:pt idx="14">
                  <c:v>92</c:v>
                </c:pt>
                <c:pt idx="15">
                  <c:v>44</c:v>
                </c:pt>
                <c:pt idx="16">
                  <c:v>50</c:v>
                </c:pt>
                <c:pt idx="17">
                  <c:v>83</c:v>
                </c:pt>
                <c:pt idx="18">
                  <c:v>135</c:v>
                </c:pt>
                <c:pt idx="19">
                  <c:v>87</c:v>
                </c:pt>
                <c:pt idx="20">
                  <c:v>98</c:v>
                </c:pt>
                <c:pt idx="21">
                  <c:v>109</c:v>
                </c:pt>
                <c:pt idx="22">
                  <c:v>83</c:v>
                </c:pt>
                <c:pt idx="23">
                  <c:v>97</c:v>
                </c:pt>
                <c:pt idx="24">
                  <c:v>90</c:v>
                </c:pt>
                <c:pt idx="25">
                  <c:v>109</c:v>
                </c:pt>
                <c:pt idx="26">
                  <c:v>112</c:v>
                </c:pt>
                <c:pt idx="27">
                  <c:v>93</c:v>
                </c:pt>
                <c:pt idx="28">
                  <c:v>113</c:v>
                </c:pt>
                <c:pt idx="29">
                  <c:v>98</c:v>
                </c:pt>
                <c:pt idx="30">
                  <c:v>104</c:v>
                </c:pt>
                <c:pt idx="31">
                  <c:v>106</c:v>
                </c:pt>
                <c:pt idx="32">
                  <c:v>88</c:v>
                </c:pt>
                <c:pt idx="33">
                  <c:v>88</c:v>
                </c:pt>
                <c:pt idx="34">
                  <c:v>118</c:v>
                </c:pt>
                <c:pt idx="35">
                  <c:v>111</c:v>
                </c:pt>
                <c:pt idx="36">
                  <c:v>119</c:v>
                </c:pt>
                <c:pt idx="37">
                  <c:v>133</c:v>
                </c:pt>
                <c:pt idx="38">
                  <c:v>108</c:v>
                </c:pt>
                <c:pt idx="39">
                  <c:v>113</c:v>
                </c:pt>
                <c:pt idx="40">
                  <c:v>114</c:v>
                </c:pt>
                <c:pt idx="41">
                  <c:v>114</c:v>
                </c:pt>
                <c:pt idx="42">
                  <c:v>107</c:v>
                </c:pt>
                <c:pt idx="43">
                  <c:v>78</c:v>
                </c:pt>
                <c:pt idx="44">
                  <c:v>74</c:v>
                </c:pt>
                <c:pt idx="45">
                  <c:v>131</c:v>
                </c:pt>
                <c:pt idx="46">
                  <c:v>116</c:v>
                </c:pt>
                <c:pt idx="47">
                  <c:v>93</c:v>
                </c:pt>
                <c:pt idx="48">
                  <c:v>105</c:v>
                </c:pt>
                <c:pt idx="49">
                  <c:v>104</c:v>
                </c:pt>
                <c:pt idx="50">
                  <c:v>112</c:v>
                </c:pt>
                <c:pt idx="51">
                  <c:v>95</c:v>
                </c:pt>
                <c:pt idx="52">
                  <c:v>133</c:v>
                </c:pt>
                <c:pt idx="53">
                  <c:v>109</c:v>
                </c:pt>
                <c:pt idx="54">
                  <c:v>87</c:v>
                </c:pt>
                <c:pt idx="55">
                  <c:v>115</c:v>
                </c:pt>
                <c:pt idx="56">
                  <c:v>86</c:v>
                </c:pt>
                <c:pt idx="57">
                  <c:v>90</c:v>
                </c:pt>
                <c:pt idx="58">
                  <c:v>132</c:v>
                </c:pt>
                <c:pt idx="59">
                  <c:v>120</c:v>
                </c:pt>
                <c:pt idx="60">
                  <c:v>99</c:v>
                </c:pt>
                <c:pt idx="61">
                  <c:v>121</c:v>
                </c:pt>
                <c:pt idx="62">
                  <c:v>123</c:v>
                </c:pt>
                <c:pt idx="63">
                  <c:v>100</c:v>
                </c:pt>
                <c:pt idx="64">
                  <c:v>100</c:v>
                </c:pt>
                <c:pt idx="65">
                  <c:v>85</c:v>
                </c:pt>
                <c:pt idx="66">
                  <c:v>100</c:v>
                </c:pt>
                <c:pt idx="67">
                  <c:v>89</c:v>
                </c:pt>
                <c:pt idx="68">
                  <c:v>111</c:v>
                </c:pt>
                <c:pt idx="69">
                  <c:v>141</c:v>
                </c:pt>
                <c:pt idx="70">
                  <c:v>130</c:v>
                </c:pt>
                <c:pt idx="71">
                  <c:v>109</c:v>
                </c:pt>
                <c:pt idx="72">
                  <c:v>115</c:v>
                </c:pt>
                <c:pt idx="73">
                  <c:v>112</c:v>
                </c:pt>
                <c:pt idx="74">
                  <c:v>128</c:v>
                </c:pt>
                <c:pt idx="75">
                  <c:v>107</c:v>
                </c:pt>
                <c:pt idx="76">
                  <c:v>111</c:v>
                </c:pt>
                <c:pt idx="77">
                  <c:v>120</c:v>
                </c:pt>
                <c:pt idx="78">
                  <c:v>91</c:v>
                </c:pt>
                <c:pt idx="79">
                  <c:v>104</c:v>
                </c:pt>
                <c:pt idx="80">
                  <c:v>92</c:v>
                </c:pt>
                <c:pt idx="81">
                  <c:v>99</c:v>
                </c:pt>
                <c:pt idx="82">
                  <c:v>105</c:v>
                </c:pt>
                <c:pt idx="83">
                  <c:v>105</c:v>
                </c:pt>
                <c:pt idx="84">
                  <c:v>115</c:v>
                </c:pt>
                <c:pt idx="85">
                  <c:v>102</c:v>
                </c:pt>
                <c:pt idx="86">
                  <c:v>109</c:v>
                </c:pt>
                <c:pt idx="87">
                  <c:v>122</c:v>
                </c:pt>
                <c:pt idx="88">
                  <c:v>118</c:v>
                </c:pt>
                <c:pt idx="89">
                  <c:v>117</c:v>
                </c:pt>
                <c:pt idx="90">
                  <c:v>110</c:v>
                </c:pt>
                <c:pt idx="91">
                  <c:v>112</c:v>
                </c:pt>
                <c:pt idx="92">
                  <c:v>101</c:v>
                </c:pt>
                <c:pt idx="93">
                  <c:v>120</c:v>
                </c:pt>
                <c:pt idx="94">
                  <c:v>119</c:v>
                </c:pt>
                <c:pt idx="95">
                  <c:v>131</c:v>
                </c:pt>
                <c:pt idx="96">
                  <c:v>108</c:v>
                </c:pt>
                <c:pt idx="97">
                  <c:v>118</c:v>
                </c:pt>
                <c:pt idx="98">
                  <c:v>118</c:v>
                </c:pt>
                <c:pt idx="99">
                  <c:v>111</c:v>
                </c:pt>
                <c:pt idx="100">
                  <c:v>103</c:v>
                </c:pt>
                <c:pt idx="101">
                  <c:v>119</c:v>
                </c:pt>
                <c:pt idx="102">
                  <c:v>123</c:v>
                </c:pt>
                <c:pt idx="103">
                  <c:v>104</c:v>
                </c:pt>
                <c:pt idx="104">
                  <c:v>93</c:v>
                </c:pt>
                <c:pt idx="105">
                  <c:v>115</c:v>
                </c:pt>
                <c:pt idx="106">
                  <c:v>108</c:v>
                </c:pt>
                <c:pt idx="107">
                  <c:v>62</c:v>
                </c:pt>
                <c:pt idx="108">
                  <c:v>111</c:v>
                </c:pt>
                <c:pt idx="109">
                  <c:v>108</c:v>
                </c:pt>
                <c:pt idx="110">
                  <c:v>90</c:v>
                </c:pt>
                <c:pt idx="111">
                  <c:v>97</c:v>
                </c:pt>
                <c:pt idx="112">
                  <c:v>104</c:v>
                </c:pt>
                <c:pt idx="113">
                  <c:v>104</c:v>
                </c:pt>
                <c:pt idx="114">
                  <c:v>112</c:v>
                </c:pt>
                <c:pt idx="115">
                  <c:v>82</c:v>
                </c:pt>
                <c:pt idx="116">
                  <c:v>111</c:v>
                </c:pt>
                <c:pt idx="117">
                  <c:v>74</c:v>
                </c:pt>
                <c:pt idx="118">
                  <c:v>111</c:v>
                </c:pt>
                <c:pt idx="119">
                  <c:v>96</c:v>
                </c:pt>
                <c:pt idx="120">
                  <c:v>98</c:v>
                </c:pt>
                <c:pt idx="121">
                  <c:v>85</c:v>
                </c:pt>
                <c:pt idx="122">
                  <c:v>100</c:v>
                </c:pt>
                <c:pt idx="123">
                  <c:v>102</c:v>
                </c:pt>
                <c:pt idx="124">
                  <c:v>81</c:v>
                </c:pt>
                <c:pt idx="125">
                  <c:v>85</c:v>
                </c:pt>
                <c:pt idx="126">
                  <c:v>84</c:v>
                </c:pt>
                <c:pt idx="127">
                  <c:v>75</c:v>
                </c:pt>
                <c:pt idx="128">
                  <c:v>85</c:v>
                </c:pt>
                <c:pt idx="129">
                  <c:v>98</c:v>
                </c:pt>
                <c:pt idx="130">
                  <c:v>97</c:v>
                </c:pt>
                <c:pt idx="131">
                  <c:v>34</c:v>
                </c:pt>
                <c:pt idx="132">
                  <c:v>96</c:v>
                </c:pt>
                <c:pt idx="133">
                  <c:v>115</c:v>
                </c:pt>
                <c:pt idx="134">
                  <c:v>97</c:v>
                </c:pt>
                <c:pt idx="135">
                  <c:v>81</c:v>
                </c:pt>
                <c:pt idx="13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5B-4DD0-A1D1-DA208C361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99104"/>
        <c:axId val="88800640"/>
      </c:lineChart>
      <c:catAx>
        <c:axId val="88799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8800640"/>
        <c:crosses val="autoZero"/>
        <c:auto val="1"/>
        <c:lblAlgn val="ctr"/>
        <c:lblOffset val="100"/>
        <c:noMultiLvlLbl val="0"/>
      </c:catAx>
      <c:valAx>
        <c:axId val="88800640"/>
        <c:scaling>
          <c:orientation val="minMax"/>
          <c:max val="150"/>
          <c:min val="30"/>
        </c:scaling>
        <c:delete val="0"/>
        <c:axPos val="l"/>
        <c:majorGridlines/>
        <c:numFmt formatCode="d/m;@" sourceLinked="0"/>
        <c:majorTickMark val="out"/>
        <c:minorTickMark val="none"/>
        <c:tickLblPos val="nextTo"/>
        <c:crossAx val="88799104"/>
        <c:crosses val="autoZero"/>
        <c:crossBetween val="between"/>
        <c:majorUnit val="14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Erster Frost/Erster Schneefall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Klotzsche!$BQ$320</c:f>
              <c:strCache>
                <c:ptCount val="1"/>
                <c:pt idx="0">
                  <c:v>erster Frost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(Klotzsche!$A$321:$A$354,Klotzsche!$A$356:$A$458)</c:f>
              <c:numCache>
                <c:formatCode>General</c:formatCode>
                <c:ptCount val="137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  <c:pt idx="136">
                  <c:v>2019</c:v>
                </c:pt>
              </c:numCache>
            </c:numRef>
          </c:cat>
          <c:val>
            <c:numRef>
              <c:f>(Klotzsche!$BQ$321:$BQ$354,Klotzsche!$BQ$356:$BQ$458)</c:f>
              <c:numCache>
                <c:formatCode>0</c:formatCode>
                <c:ptCount val="137"/>
                <c:pt idx="0">
                  <c:v>317</c:v>
                </c:pt>
                <c:pt idx="1">
                  <c:v>306</c:v>
                </c:pt>
                <c:pt idx="2">
                  <c:v>298</c:v>
                </c:pt>
                <c:pt idx="3">
                  <c:v>294</c:v>
                </c:pt>
                <c:pt idx="4">
                  <c:v>330</c:v>
                </c:pt>
                <c:pt idx="5">
                  <c:v>287</c:v>
                </c:pt>
                <c:pt idx="6">
                  <c:v>294</c:v>
                </c:pt>
                <c:pt idx="7">
                  <c:v>299</c:v>
                </c:pt>
                <c:pt idx="8">
                  <c:v>294</c:v>
                </c:pt>
                <c:pt idx="9">
                  <c:v>331</c:v>
                </c:pt>
                <c:pt idx="10">
                  <c:v>295</c:v>
                </c:pt>
                <c:pt idx="11">
                  <c:v>342</c:v>
                </c:pt>
                <c:pt idx="12">
                  <c:v>328</c:v>
                </c:pt>
                <c:pt idx="13">
                  <c:v>323</c:v>
                </c:pt>
                <c:pt idx="14">
                  <c:v>310</c:v>
                </c:pt>
                <c:pt idx="15">
                  <c:v>279</c:v>
                </c:pt>
                <c:pt idx="16">
                  <c:v>325</c:v>
                </c:pt>
                <c:pt idx="17">
                  <c:v>289</c:v>
                </c:pt>
                <c:pt idx="18">
                  <c:v>296</c:v>
                </c:pt>
                <c:pt idx="19">
                  <c:v>305</c:v>
                </c:pt>
                <c:pt idx="20">
                  <c:v>319</c:v>
                </c:pt>
                <c:pt idx="21">
                  <c:v>294</c:v>
                </c:pt>
                <c:pt idx="22">
                  <c:v>263</c:v>
                </c:pt>
                <c:pt idx="23">
                  <c:v>293</c:v>
                </c:pt>
                <c:pt idx="24">
                  <c:v>301</c:v>
                </c:pt>
                <c:pt idx="25">
                  <c:v>308</c:v>
                </c:pt>
                <c:pt idx="26">
                  <c:v>293</c:v>
                </c:pt>
                <c:pt idx="27">
                  <c:v>300</c:v>
                </c:pt>
                <c:pt idx="28">
                  <c:v>299</c:v>
                </c:pt>
                <c:pt idx="29">
                  <c:v>291</c:v>
                </c:pt>
                <c:pt idx="30">
                  <c:v>278</c:v>
                </c:pt>
                <c:pt idx="31">
                  <c:v>287</c:v>
                </c:pt>
                <c:pt idx="32">
                  <c:v>322</c:v>
                </c:pt>
                <c:pt idx="33">
                  <c:v>301</c:v>
                </c:pt>
                <c:pt idx="34">
                  <c:v>303</c:v>
                </c:pt>
                <c:pt idx="35">
                  <c:v>302</c:v>
                </c:pt>
                <c:pt idx="36">
                  <c:v>285</c:v>
                </c:pt>
                <c:pt idx="37">
                  <c:v>292</c:v>
                </c:pt>
                <c:pt idx="38">
                  <c:v>311</c:v>
                </c:pt>
                <c:pt idx="39">
                  <c:v>293</c:v>
                </c:pt>
                <c:pt idx="40">
                  <c:v>284</c:v>
                </c:pt>
                <c:pt idx="41">
                  <c:v>298</c:v>
                </c:pt>
                <c:pt idx="42">
                  <c:v>293</c:v>
                </c:pt>
                <c:pt idx="43">
                  <c:v>298</c:v>
                </c:pt>
                <c:pt idx="44">
                  <c:v>316</c:v>
                </c:pt>
                <c:pt idx="45">
                  <c:v>287</c:v>
                </c:pt>
                <c:pt idx="46">
                  <c:v>307</c:v>
                </c:pt>
                <c:pt idx="47">
                  <c:v>310</c:v>
                </c:pt>
                <c:pt idx="48">
                  <c:v>299</c:v>
                </c:pt>
                <c:pt idx="49">
                  <c:v>319</c:v>
                </c:pt>
                <c:pt idx="50">
                  <c:v>310</c:v>
                </c:pt>
                <c:pt idx="51">
                  <c:v>308</c:v>
                </c:pt>
                <c:pt idx="52">
                  <c:v>341</c:v>
                </c:pt>
                <c:pt idx="53">
                  <c:v>281</c:v>
                </c:pt>
                <c:pt idx="54">
                  <c:v>315</c:v>
                </c:pt>
                <c:pt idx="55">
                  <c:v>332</c:v>
                </c:pt>
                <c:pt idx="56">
                  <c:v>325</c:v>
                </c:pt>
                <c:pt idx="57">
                  <c:v>300</c:v>
                </c:pt>
                <c:pt idx="58">
                  <c:v>285</c:v>
                </c:pt>
                <c:pt idx="59">
                  <c:v>293</c:v>
                </c:pt>
                <c:pt idx="60">
                  <c:v>308</c:v>
                </c:pt>
                <c:pt idx="61">
                  <c:v>316</c:v>
                </c:pt>
                <c:pt idx="62">
                  <c:v>314</c:v>
                </c:pt>
                <c:pt idx="63">
                  <c:v>296</c:v>
                </c:pt>
                <c:pt idx="64">
                  <c:v>276</c:v>
                </c:pt>
                <c:pt idx="65">
                  <c:v>314</c:v>
                </c:pt>
                <c:pt idx="66">
                  <c:v>302</c:v>
                </c:pt>
                <c:pt idx="67">
                  <c:v>296</c:v>
                </c:pt>
                <c:pt idx="68">
                  <c:v>280</c:v>
                </c:pt>
                <c:pt idx="69">
                  <c:v>293</c:v>
                </c:pt>
                <c:pt idx="70">
                  <c:v>289</c:v>
                </c:pt>
                <c:pt idx="71">
                  <c:v>320</c:v>
                </c:pt>
                <c:pt idx="72">
                  <c:v>305</c:v>
                </c:pt>
                <c:pt idx="73">
                  <c:v>305</c:v>
                </c:pt>
                <c:pt idx="74">
                  <c:v>318</c:v>
                </c:pt>
                <c:pt idx="75">
                  <c:v>330</c:v>
                </c:pt>
                <c:pt idx="76">
                  <c:v>307</c:v>
                </c:pt>
                <c:pt idx="77">
                  <c:v>289</c:v>
                </c:pt>
                <c:pt idx="78">
                  <c:v>310</c:v>
                </c:pt>
                <c:pt idx="79">
                  <c:v>289</c:v>
                </c:pt>
                <c:pt idx="80">
                  <c:v>299</c:v>
                </c:pt>
                <c:pt idx="81">
                  <c:v>300</c:v>
                </c:pt>
                <c:pt idx="82">
                  <c:v>284</c:v>
                </c:pt>
                <c:pt idx="83">
                  <c:v>303</c:v>
                </c:pt>
                <c:pt idx="84">
                  <c:v>322</c:v>
                </c:pt>
                <c:pt idx="85">
                  <c:v>319</c:v>
                </c:pt>
                <c:pt idx="86">
                  <c:v>310</c:v>
                </c:pt>
                <c:pt idx="87">
                  <c:v>288</c:v>
                </c:pt>
                <c:pt idx="88">
                  <c:v>289</c:v>
                </c:pt>
                <c:pt idx="89">
                  <c:v>278</c:v>
                </c:pt>
                <c:pt idx="90">
                  <c:v>286</c:v>
                </c:pt>
                <c:pt idx="91">
                  <c:v>311</c:v>
                </c:pt>
                <c:pt idx="92">
                  <c:v>283</c:v>
                </c:pt>
                <c:pt idx="93">
                  <c:v>327</c:v>
                </c:pt>
                <c:pt idx="94">
                  <c:v>331</c:v>
                </c:pt>
                <c:pt idx="95">
                  <c:v>313</c:v>
                </c:pt>
                <c:pt idx="96">
                  <c:v>296</c:v>
                </c:pt>
                <c:pt idx="97">
                  <c:v>306</c:v>
                </c:pt>
                <c:pt idx="98">
                  <c:v>299</c:v>
                </c:pt>
                <c:pt idx="99">
                  <c:v>310</c:v>
                </c:pt>
                <c:pt idx="100">
                  <c:v>298</c:v>
                </c:pt>
                <c:pt idx="101">
                  <c:v>302</c:v>
                </c:pt>
                <c:pt idx="102">
                  <c:v>297</c:v>
                </c:pt>
                <c:pt idx="103">
                  <c:v>307</c:v>
                </c:pt>
                <c:pt idx="104">
                  <c:v>328</c:v>
                </c:pt>
                <c:pt idx="105">
                  <c:v>290</c:v>
                </c:pt>
                <c:pt idx="106">
                  <c:v>314</c:v>
                </c:pt>
                <c:pt idx="107">
                  <c:v>295</c:v>
                </c:pt>
                <c:pt idx="108">
                  <c:v>294</c:v>
                </c:pt>
                <c:pt idx="109">
                  <c:v>287</c:v>
                </c:pt>
                <c:pt idx="110">
                  <c:v>291</c:v>
                </c:pt>
                <c:pt idx="111">
                  <c:v>280</c:v>
                </c:pt>
                <c:pt idx="112">
                  <c:v>295</c:v>
                </c:pt>
                <c:pt idx="113">
                  <c:v>296</c:v>
                </c:pt>
                <c:pt idx="114">
                  <c:v>290</c:v>
                </c:pt>
                <c:pt idx="115">
                  <c:v>292</c:v>
                </c:pt>
                <c:pt idx="116">
                  <c:v>294</c:v>
                </c:pt>
                <c:pt idx="117">
                  <c:v>354</c:v>
                </c:pt>
                <c:pt idx="118">
                  <c:v>313</c:v>
                </c:pt>
                <c:pt idx="119">
                  <c:v>285</c:v>
                </c:pt>
                <c:pt idx="120">
                  <c:v>287</c:v>
                </c:pt>
                <c:pt idx="121">
                  <c:v>286</c:v>
                </c:pt>
                <c:pt idx="122">
                  <c:v>319</c:v>
                </c:pt>
                <c:pt idx="123">
                  <c:v>306</c:v>
                </c:pt>
                <c:pt idx="124">
                  <c:v>287</c:v>
                </c:pt>
                <c:pt idx="125">
                  <c:v>298</c:v>
                </c:pt>
                <c:pt idx="126">
                  <c:v>288</c:v>
                </c:pt>
                <c:pt idx="127">
                  <c:v>291</c:v>
                </c:pt>
                <c:pt idx="128">
                  <c:v>288</c:v>
                </c:pt>
                <c:pt idx="129">
                  <c:v>300</c:v>
                </c:pt>
                <c:pt idx="130">
                  <c:v>318</c:v>
                </c:pt>
                <c:pt idx="131">
                  <c:v>333</c:v>
                </c:pt>
                <c:pt idx="132">
                  <c:v>284</c:v>
                </c:pt>
                <c:pt idx="133">
                  <c:v>314</c:v>
                </c:pt>
                <c:pt idx="134">
                  <c:v>321</c:v>
                </c:pt>
                <c:pt idx="135">
                  <c:v>321</c:v>
                </c:pt>
                <c:pt idx="136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2-4482-8B66-6A250CFCCCAC}"/>
            </c:ext>
          </c:extLst>
        </c:ser>
        <c:ser>
          <c:idx val="1"/>
          <c:order val="1"/>
          <c:tx>
            <c:strRef>
              <c:f>Klotzsche!$BR$320</c:f>
              <c:strCache>
                <c:ptCount val="1"/>
                <c:pt idx="0">
                  <c:v>erster Schneefall</c:v>
                </c:pt>
              </c:strCache>
            </c:strRef>
          </c:tx>
          <c:marker>
            <c:symbol val="none"/>
          </c:marker>
          <c:trendline>
            <c:trendlineType val="poly"/>
            <c:order val="6"/>
            <c:dispRSqr val="0"/>
            <c:dispEq val="0"/>
          </c:trendline>
          <c:cat>
            <c:numRef>
              <c:f>(Klotzsche!$A$321:$A$354,Klotzsche!$A$356:$A$458)</c:f>
              <c:numCache>
                <c:formatCode>General</c:formatCode>
                <c:ptCount val="137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  <c:pt idx="136">
                  <c:v>2019</c:v>
                </c:pt>
              </c:numCache>
            </c:numRef>
          </c:cat>
          <c:val>
            <c:numRef>
              <c:f>(Klotzsche!$BR$321:$BR$354,Klotzsche!$BR$356:$BR$458)</c:f>
              <c:numCache>
                <c:formatCode>0</c:formatCode>
                <c:ptCount val="137"/>
                <c:pt idx="0">
                  <c:v>318</c:v>
                </c:pt>
                <c:pt idx="1">
                  <c:v>330</c:v>
                </c:pt>
                <c:pt idx="2">
                  <c:v>298</c:v>
                </c:pt>
                <c:pt idx="3">
                  <c:v>314</c:v>
                </c:pt>
                <c:pt idx="4">
                  <c:v>325</c:v>
                </c:pt>
                <c:pt idx="5">
                  <c:v>298</c:v>
                </c:pt>
                <c:pt idx="6">
                  <c:v>321</c:v>
                </c:pt>
                <c:pt idx="7">
                  <c:v>320</c:v>
                </c:pt>
                <c:pt idx="8">
                  <c:v>295</c:v>
                </c:pt>
                <c:pt idx="9">
                  <c:v>302</c:v>
                </c:pt>
                <c:pt idx="10">
                  <c:v>327</c:v>
                </c:pt>
                <c:pt idx="11">
                  <c:v>328</c:v>
                </c:pt>
                <c:pt idx="12">
                  <c:v>332</c:v>
                </c:pt>
                <c:pt idx="13">
                  <c:v>327</c:v>
                </c:pt>
                <c:pt idx="14">
                  <c:v>323</c:v>
                </c:pt>
                <c:pt idx="15">
                  <c:v>329</c:v>
                </c:pt>
                <c:pt idx="16">
                  <c:v>328</c:v>
                </c:pt>
                <c:pt idx="17">
                  <c:v>325</c:v>
                </c:pt>
                <c:pt idx="18">
                  <c:v>308</c:v>
                </c:pt>
                <c:pt idx="19">
                  <c:v>322</c:v>
                </c:pt>
                <c:pt idx="20">
                  <c:v>319</c:v>
                </c:pt>
                <c:pt idx="21">
                  <c:v>294</c:v>
                </c:pt>
                <c:pt idx="22">
                  <c:v>322</c:v>
                </c:pt>
                <c:pt idx="23">
                  <c:v>296</c:v>
                </c:pt>
                <c:pt idx="24">
                  <c:v>314</c:v>
                </c:pt>
                <c:pt idx="25">
                  <c:v>321</c:v>
                </c:pt>
                <c:pt idx="26">
                  <c:v>296</c:v>
                </c:pt>
                <c:pt idx="27">
                  <c:v>319</c:v>
                </c:pt>
                <c:pt idx="28">
                  <c:v>316</c:v>
                </c:pt>
                <c:pt idx="29">
                  <c:v>329</c:v>
                </c:pt>
                <c:pt idx="30">
                  <c:v>280</c:v>
                </c:pt>
                <c:pt idx="31">
                  <c:v>340</c:v>
                </c:pt>
                <c:pt idx="32">
                  <c:v>322</c:v>
                </c:pt>
                <c:pt idx="33">
                  <c:v>300</c:v>
                </c:pt>
                <c:pt idx="34">
                  <c:v>330</c:v>
                </c:pt>
                <c:pt idx="35">
                  <c:v>322</c:v>
                </c:pt>
                <c:pt idx="36">
                  <c:v>284</c:v>
                </c:pt>
                <c:pt idx="37">
                  <c:v>326</c:v>
                </c:pt>
                <c:pt idx="38">
                  <c:v>306</c:v>
                </c:pt>
                <c:pt idx="39">
                  <c:v>295</c:v>
                </c:pt>
                <c:pt idx="40">
                  <c:v>313</c:v>
                </c:pt>
                <c:pt idx="41">
                  <c:v>321</c:v>
                </c:pt>
                <c:pt idx="42">
                  <c:v>289</c:v>
                </c:pt>
                <c:pt idx="43">
                  <c:v>338</c:v>
                </c:pt>
                <c:pt idx="44">
                  <c:v>317</c:v>
                </c:pt>
                <c:pt idx="45">
                  <c:v>335</c:v>
                </c:pt>
                <c:pt idx="46">
                  <c:v>320</c:v>
                </c:pt>
                <c:pt idx="47">
                  <c:v>321</c:v>
                </c:pt>
                <c:pt idx="48">
                  <c:v>294</c:v>
                </c:pt>
                <c:pt idx="49">
                  <c:v>317</c:v>
                </c:pt>
                <c:pt idx="50">
                  <c:v>303</c:v>
                </c:pt>
                <c:pt idx="51">
                  <c:v>306</c:v>
                </c:pt>
                <c:pt idx="52">
                  <c:v>297</c:v>
                </c:pt>
                <c:pt idx="53">
                  <c:v>325</c:v>
                </c:pt>
                <c:pt idx="54">
                  <c:v>318</c:v>
                </c:pt>
                <c:pt idx="55">
                  <c:v>349</c:v>
                </c:pt>
                <c:pt idx="56">
                  <c:v>296</c:v>
                </c:pt>
                <c:pt idx="57">
                  <c:v>299</c:v>
                </c:pt>
                <c:pt idx="58">
                  <c:v>285</c:v>
                </c:pt>
                <c:pt idx="59">
                  <c:v>315</c:v>
                </c:pt>
                <c:pt idx="60">
                  <c:v>309</c:v>
                </c:pt>
                <c:pt idx="61">
                  <c:v>314</c:v>
                </c:pt>
                <c:pt idx="62">
                  <c:v>313</c:v>
                </c:pt>
                <c:pt idx="63">
                  <c:v>296</c:v>
                </c:pt>
                <c:pt idx="64">
                  <c:v>291</c:v>
                </c:pt>
                <c:pt idx="65">
                  <c:v>302</c:v>
                </c:pt>
                <c:pt idx="66">
                  <c:v>303</c:v>
                </c:pt>
                <c:pt idx="67">
                  <c:v>300</c:v>
                </c:pt>
                <c:pt idx="68">
                  <c:v>330</c:v>
                </c:pt>
                <c:pt idx="69">
                  <c:v>293</c:v>
                </c:pt>
                <c:pt idx="70">
                  <c:v>302</c:v>
                </c:pt>
                <c:pt idx="71">
                  <c:v>318</c:v>
                </c:pt>
                <c:pt idx="72">
                  <c:v>303</c:v>
                </c:pt>
                <c:pt idx="73">
                  <c:v>307</c:v>
                </c:pt>
                <c:pt idx="74">
                  <c:v>327</c:v>
                </c:pt>
                <c:pt idx="75">
                  <c:v>307</c:v>
                </c:pt>
                <c:pt idx="76">
                  <c:v>321</c:v>
                </c:pt>
                <c:pt idx="77">
                  <c:v>314</c:v>
                </c:pt>
                <c:pt idx="78">
                  <c:v>319</c:v>
                </c:pt>
                <c:pt idx="79">
                  <c:v>315</c:v>
                </c:pt>
                <c:pt idx="80">
                  <c:v>319</c:v>
                </c:pt>
                <c:pt idx="81">
                  <c:v>307</c:v>
                </c:pt>
                <c:pt idx="82">
                  <c:v>308</c:v>
                </c:pt>
                <c:pt idx="83">
                  <c:v>305</c:v>
                </c:pt>
                <c:pt idx="84">
                  <c:v>321</c:v>
                </c:pt>
                <c:pt idx="85">
                  <c:v>318</c:v>
                </c:pt>
                <c:pt idx="86">
                  <c:v>328</c:v>
                </c:pt>
                <c:pt idx="87">
                  <c:v>296</c:v>
                </c:pt>
                <c:pt idx="88">
                  <c:v>288</c:v>
                </c:pt>
                <c:pt idx="89">
                  <c:v>296</c:v>
                </c:pt>
                <c:pt idx="90">
                  <c:v>319</c:v>
                </c:pt>
                <c:pt idx="91">
                  <c:v>334</c:v>
                </c:pt>
                <c:pt idx="92">
                  <c:v>283</c:v>
                </c:pt>
                <c:pt idx="93">
                  <c:v>325</c:v>
                </c:pt>
                <c:pt idx="94">
                  <c:v>330</c:v>
                </c:pt>
                <c:pt idx="95">
                  <c:v>331</c:v>
                </c:pt>
                <c:pt idx="96">
                  <c:v>302</c:v>
                </c:pt>
                <c:pt idx="97">
                  <c:v>308</c:v>
                </c:pt>
                <c:pt idx="98">
                  <c:v>311</c:v>
                </c:pt>
                <c:pt idx="99">
                  <c:v>312</c:v>
                </c:pt>
                <c:pt idx="100">
                  <c:v>317</c:v>
                </c:pt>
                <c:pt idx="101">
                  <c:v>320</c:v>
                </c:pt>
                <c:pt idx="102">
                  <c:v>301</c:v>
                </c:pt>
                <c:pt idx="103">
                  <c:v>336</c:v>
                </c:pt>
                <c:pt idx="104">
                  <c:v>328</c:v>
                </c:pt>
                <c:pt idx="105">
                  <c:v>305</c:v>
                </c:pt>
                <c:pt idx="106">
                  <c:v>320</c:v>
                </c:pt>
                <c:pt idx="107">
                  <c:v>308</c:v>
                </c:pt>
                <c:pt idx="108">
                  <c:v>295</c:v>
                </c:pt>
                <c:pt idx="109">
                  <c:v>297</c:v>
                </c:pt>
                <c:pt idx="110">
                  <c:v>318</c:v>
                </c:pt>
                <c:pt idx="111">
                  <c:v>290</c:v>
                </c:pt>
                <c:pt idx="112">
                  <c:v>307</c:v>
                </c:pt>
                <c:pt idx="113">
                  <c:v>298</c:v>
                </c:pt>
                <c:pt idx="114">
                  <c:v>296</c:v>
                </c:pt>
                <c:pt idx="115">
                  <c:v>318</c:v>
                </c:pt>
                <c:pt idx="116">
                  <c:v>315</c:v>
                </c:pt>
                <c:pt idx="117">
                  <c:v>351</c:v>
                </c:pt>
                <c:pt idx="118">
                  <c:v>313</c:v>
                </c:pt>
                <c:pt idx="119">
                  <c:v>286</c:v>
                </c:pt>
                <c:pt idx="120">
                  <c:v>287</c:v>
                </c:pt>
                <c:pt idx="121">
                  <c:v>324</c:v>
                </c:pt>
                <c:pt idx="122">
                  <c:v>322</c:v>
                </c:pt>
                <c:pt idx="123">
                  <c:v>306</c:v>
                </c:pt>
                <c:pt idx="124">
                  <c:v>314</c:v>
                </c:pt>
                <c:pt idx="125">
                  <c:v>326</c:v>
                </c:pt>
                <c:pt idx="126">
                  <c:v>288</c:v>
                </c:pt>
                <c:pt idx="127">
                  <c:v>312</c:v>
                </c:pt>
                <c:pt idx="128">
                  <c:v>322</c:v>
                </c:pt>
                <c:pt idx="129">
                  <c:v>301</c:v>
                </c:pt>
                <c:pt idx="130">
                  <c:v>340</c:v>
                </c:pt>
                <c:pt idx="131">
                  <c:v>337</c:v>
                </c:pt>
                <c:pt idx="132">
                  <c:v>326</c:v>
                </c:pt>
                <c:pt idx="133">
                  <c:v>313</c:v>
                </c:pt>
                <c:pt idx="134">
                  <c:v>336</c:v>
                </c:pt>
                <c:pt idx="135">
                  <c:v>322</c:v>
                </c:pt>
                <c:pt idx="136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82-4482-8B66-6A250CFCC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40832"/>
        <c:axId val="88846720"/>
      </c:lineChart>
      <c:catAx>
        <c:axId val="88840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8846720"/>
        <c:crosses val="autoZero"/>
        <c:auto val="1"/>
        <c:lblAlgn val="ctr"/>
        <c:lblOffset val="100"/>
        <c:noMultiLvlLbl val="0"/>
      </c:catAx>
      <c:valAx>
        <c:axId val="88846720"/>
        <c:scaling>
          <c:orientation val="minMax"/>
          <c:max val="365"/>
          <c:min val="250"/>
        </c:scaling>
        <c:delete val="0"/>
        <c:axPos val="l"/>
        <c:majorGridlines/>
        <c:numFmt formatCode="d/m;@" sourceLinked="0"/>
        <c:majorTickMark val="out"/>
        <c:minorTickMark val="none"/>
        <c:tickLblPos val="nextTo"/>
        <c:crossAx val="88840832"/>
        <c:crosses val="autoZero"/>
        <c:crossBetween val="between"/>
        <c:majorUnit val="14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Klotzsche!$A$122</c:f>
              <c:strCache>
                <c:ptCount val="1"/>
                <c:pt idx="0">
                  <c:v>Polartage</c:v>
                </c:pt>
              </c:strCache>
            </c:strRef>
          </c:tx>
          <c:invertIfNegative val="0"/>
          <c:trendline>
            <c:trendlineType val="poly"/>
            <c:order val="5"/>
            <c:dispRSqr val="0"/>
            <c:dispEq val="0"/>
          </c:trendline>
          <c:cat>
            <c:strRef>
              <c:f>(Klotzsche!$E$122:$AL$122,Klotzsche!$AN$122:$EK$122)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(Klotzsche!$E$135:$AL$135,Klotzsche!$AN$135:$EK$135)</c:f>
              <c:numCache>
                <c:formatCode>0</c:formatCode>
                <c:ptCount val="1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6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13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5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</c:v>
                </c:pt>
                <c:pt idx="72">
                  <c:v>0</c:v>
                </c:pt>
                <c:pt idx="73">
                  <c:v>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5</c:v>
                </c:pt>
                <c:pt idx="103">
                  <c:v>1</c:v>
                </c:pt>
                <c:pt idx="104">
                  <c:v>6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4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</c:v>
                </c:pt>
                <c:pt idx="121">
                  <c:v>0</c:v>
                </c:pt>
                <c:pt idx="122">
                  <c:v>0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C-4297-B048-EF1CCDFD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89216"/>
        <c:axId val="88890752"/>
      </c:barChart>
      <c:catAx>
        <c:axId val="8888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890752"/>
        <c:crosses val="autoZero"/>
        <c:auto val="1"/>
        <c:lblAlgn val="ctr"/>
        <c:lblOffset val="100"/>
        <c:noMultiLvlLbl val="0"/>
      </c:catAx>
      <c:valAx>
        <c:axId val="88890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88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Klotzsche!$B$122</c:f>
              <c:strCache>
                <c:ptCount val="1"/>
                <c:pt idx="0">
                  <c:v>Mittelwert 1981 - 2010</c:v>
                </c:pt>
              </c:strCache>
            </c:strRef>
          </c:tx>
          <c:invertIfNegative val="0"/>
          <c:cat>
            <c:strRef>
              <c:f>Klotzsche!$A$123:$A$134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Klotzsche!$B$123:$B$134</c:f>
              <c:numCache>
                <c:formatCode>0</c:formatCode>
                <c:ptCount val="12"/>
                <c:pt idx="0">
                  <c:v>0.53333333333333333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4-4E42-A13F-7E8D4C2A1022}"/>
            </c:ext>
          </c:extLst>
        </c:ser>
        <c:ser>
          <c:idx val="1"/>
          <c:order val="1"/>
          <c:tx>
            <c:strRef>
              <c:f>Klotzsche!$C$122</c:f>
              <c:strCache>
                <c:ptCount val="1"/>
                <c:pt idx="0">
                  <c:v>Mittelwert  1882 - 2018</c:v>
                </c:pt>
              </c:strCache>
            </c:strRef>
          </c:tx>
          <c:invertIfNegative val="0"/>
          <c:cat>
            <c:strRef>
              <c:f>Klotzsche!$A$123:$A$134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Klotzsche!$C$123:$C$134</c:f>
              <c:numCache>
                <c:formatCode>0</c:formatCode>
                <c:ptCount val="12"/>
                <c:pt idx="0">
                  <c:v>0.38970588235294118</c:v>
                </c:pt>
                <c:pt idx="1">
                  <c:v>0.23529411764705882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7.3529411764705881E-3</c:v>
                </c:pt>
                <c:pt idx="11">
                  <c:v>0.13970588235294118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4-4E42-A13F-7E8D4C2A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51008"/>
        <c:axId val="89852544"/>
      </c:barChart>
      <c:catAx>
        <c:axId val="8985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852544"/>
        <c:crosses val="autoZero"/>
        <c:auto val="1"/>
        <c:lblAlgn val="ctr"/>
        <c:lblOffset val="100"/>
        <c:noMultiLvlLbl val="0"/>
      </c:catAx>
      <c:valAx>
        <c:axId val="898525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851008"/>
        <c:crosses val="autoZero"/>
        <c:crossBetween val="between"/>
        <c:maj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Sommertage (VP 1 &amp; VP 2)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Klotzsche!$A$152</c:f>
              <c:strCache>
                <c:ptCount val="1"/>
                <c:pt idx="0">
                  <c:v>VP 1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(Klotzsche!$E$155:$AL$155,Klotzsche!$AN$155:$EK$155)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(Klotzsche!$E$152:$AL$152,Klotzsche!$AN$152:$EK$152)</c:f>
              <c:numCache>
                <c:formatCode>0</c:formatCode>
                <c:ptCount val="136"/>
                <c:pt idx="0">
                  <c:v>1.5</c:v>
                </c:pt>
                <c:pt idx="1">
                  <c:v>2</c:v>
                </c:pt>
                <c:pt idx="2">
                  <c:v>0.33333333333333331</c:v>
                </c:pt>
                <c:pt idx="3">
                  <c:v>3.6666666666666665</c:v>
                </c:pt>
                <c:pt idx="4">
                  <c:v>2</c:v>
                </c:pt>
                <c:pt idx="5">
                  <c:v>0</c:v>
                </c:pt>
                <c:pt idx="6">
                  <c:v>2.6666666666666665</c:v>
                </c:pt>
                <c:pt idx="7">
                  <c:v>3.3333333333333335</c:v>
                </c:pt>
                <c:pt idx="8">
                  <c:v>1</c:v>
                </c:pt>
                <c:pt idx="9">
                  <c:v>1.6666666666666667</c:v>
                </c:pt>
                <c:pt idx="10">
                  <c:v>2.3333333333333335</c:v>
                </c:pt>
                <c:pt idx="11">
                  <c:v>1</c:v>
                </c:pt>
                <c:pt idx="12">
                  <c:v>0.33333333333333331</c:v>
                </c:pt>
                <c:pt idx="13">
                  <c:v>1.6666666666666667</c:v>
                </c:pt>
                <c:pt idx="14">
                  <c:v>0.66666666666666663</c:v>
                </c:pt>
                <c:pt idx="15">
                  <c:v>3</c:v>
                </c:pt>
                <c:pt idx="16">
                  <c:v>0.33333333333333331</c:v>
                </c:pt>
                <c:pt idx="17">
                  <c:v>0</c:v>
                </c:pt>
                <c:pt idx="18">
                  <c:v>1</c:v>
                </c:pt>
                <c:pt idx="19">
                  <c:v>1.3333333333333333</c:v>
                </c:pt>
                <c:pt idx="20">
                  <c:v>3</c:v>
                </c:pt>
                <c:pt idx="21">
                  <c:v>0.33333333333333331</c:v>
                </c:pt>
                <c:pt idx="22">
                  <c:v>1</c:v>
                </c:pt>
                <c:pt idx="23">
                  <c:v>5</c:v>
                </c:pt>
                <c:pt idx="24">
                  <c:v>3.6666666666666665</c:v>
                </c:pt>
                <c:pt idx="25">
                  <c:v>4.333333333333333</c:v>
                </c:pt>
                <c:pt idx="26">
                  <c:v>4.333333333333333</c:v>
                </c:pt>
                <c:pt idx="27">
                  <c:v>1.3333333333333333</c:v>
                </c:pt>
                <c:pt idx="28">
                  <c:v>4.666666666666667</c:v>
                </c:pt>
                <c:pt idx="29">
                  <c:v>3</c:v>
                </c:pt>
                <c:pt idx="30">
                  <c:v>2</c:v>
                </c:pt>
                <c:pt idx="31">
                  <c:v>5.333333333333333</c:v>
                </c:pt>
                <c:pt idx="32">
                  <c:v>2.3333333333333335</c:v>
                </c:pt>
                <c:pt idx="33">
                  <c:v>6.333333333333333</c:v>
                </c:pt>
                <c:pt idx="34">
                  <c:v>7.333333333333333</c:v>
                </c:pt>
                <c:pt idx="35">
                  <c:v>3</c:v>
                </c:pt>
                <c:pt idx="36">
                  <c:v>2.3333333333333335</c:v>
                </c:pt>
                <c:pt idx="37">
                  <c:v>3</c:v>
                </c:pt>
                <c:pt idx="38">
                  <c:v>3.3333333333333335</c:v>
                </c:pt>
                <c:pt idx="39">
                  <c:v>3.6666666666666665</c:v>
                </c:pt>
                <c:pt idx="40">
                  <c:v>1</c:v>
                </c:pt>
                <c:pt idx="41">
                  <c:v>4</c:v>
                </c:pt>
                <c:pt idx="42">
                  <c:v>1.6666666666666667</c:v>
                </c:pt>
                <c:pt idx="43">
                  <c:v>0.66666666666666663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4.333333333333333</c:v>
                </c:pt>
                <c:pt idx="48">
                  <c:v>4.333333333333333</c:v>
                </c:pt>
                <c:pt idx="49">
                  <c:v>2</c:v>
                </c:pt>
                <c:pt idx="50">
                  <c:v>0.33333333333333331</c:v>
                </c:pt>
                <c:pt idx="51">
                  <c:v>6.666666666666667</c:v>
                </c:pt>
                <c:pt idx="52">
                  <c:v>4.333333333333333</c:v>
                </c:pt>
                <c:pt idx="53">
                  <c:v>5</c:v>
                </c:pt>
                <c:pt idx="54">
                  <c:v>6.333333333333333</c:v>
                </c:pt>
                <c:pt idx="55">
                  <c:v>3.6666666666666665</c:v>
                </c:pt>
                <c:pt idx="56">
                  <c:v>2.3333333333333335</c:v>
                </c:pt>
                <c:pt idx="57">
                  <c:v>2.3333333333333335</c:v>
                </c:pt>
                <c:pt idx="58">
                  <c:v>2.3333333333333335</c:v>
                </c:pt>
                <c:pt idx="59">
                  <c:v>1.6666666666666667</c:v>
                </c:pt>
                <c:pt idx="60">
                  <c:v>1.3333333333333333</c:v>
                </c:pt>
                <c:pt idx="61">
                  <c:v>2</c:v>
                </c:pt>
                <c:pt idx="62">
                  <c:v>5</c:v>
                </c:pt>
                <c:pt idx="63">
                  <c:v>2.3333333333333335</c:v>
                </c:pt>
                <c:pt idx="64">
                  <c:v>7.333333333333333</c:v>
                </c:pt>
                <c:pt idx="65">
                  <c:v>4</c:v>
                </c:pt>
                <c:pt idx="66">
                  <c:v>2</c:v>
                </c:pt>
                <c:pt idx="67">
                  <c:v>4.666666666666667</c:v>
                </c:pt>
                <c:pt idx="68">
                  <c:v>2.6666666666666665</c:v>
                </c:pt>
                <c:pt idx="69">
                  <c:v>2.3333333333333335</c:v>
                </c:pt>
                <c:pt idx="70">
                  <c:v>6.333333333333333</c:v>
                </c:pt>
                <c:pt idx="71">
                  <c:v>3.6666666666666665</c:v>
                </c:pt>
                <c:pt idx="72">
                  <c:v>2</c:v>
                </c:pt>
                <c:pt idx="73">
                  <c:v>2.6666666666666665</c:v>
                </c:pt>
                <c:pt idx="74">
                  <c:v>5.333333333333333</c:v>
                </c:pt>
                <c:pt idx="75">
                  <c:v>2</c:v>
                </c:pt>
                <c:pt idx="76">
                  <c:v>3.3333333333333335</c:v>
                </c:pt>
                <c:pt idx="77">
                  <c:v>2.6666666666666665</c:v>
                </c:pt>
                <c:pt idx="78">
                  <c:v>3</c:v>
                </c:pt>
                <c:pt idx="79">
                  <c:v>4.333333333333333</c:v>
                </c:pt>
                <c:pt idx="80">
                  <c:v>2.6666666666666665</c:v>
                </c:pt>
                <c:pt idx="81">
                  <c:v>6.666666666666667</c:v>
                </c:pt>
                <c:pt idx="82">
                  <c:v>2</c:v>
                </c:pt>
                <c:pt idx="83">
                  <c:v>6.333333333333333</c:v>
                </c:pt>
                <c:pt idx="84">
                  <c:v>3</c:v>
                </c:pt>
                <c:pt idx="85">
                  <c:v>5.666666666666667</c:v>
                </c:pt>
                <c:pt idx="86">
                  <c:v>3.3333333333333335</c:v>
                </c:pt>
                <c:pt idx="87">
                  <c:v>4.666666666666667</c:v>
                </c:pt>
                <c:pt idx="88">
                  <c:v>2.6666666666666665</c:v>
                </c:pt>
                <c:pt idx="89">
                  <c:v>2.3333333333333335</c:v>
                </c:pt>
                <c:pt idx="90">
                  <c:v>3.3333333333333335</c:v>
                </c:pt>
                <c:pt idx="91">
                  <c:v>0.33333333333333331</c:v>
                </c:pt>
                <c:pt idx="92">
                  <c:v>3</c:v>
                </c:pt>
                <c:pt idx="93">
                  <c:v>5.333333333333333</c:v>
                </c:pt>
                <c:pt idx="94">
                  <c:v>3.3333333333333335</c:v>
                </c:pt>
                <c:pt idx="95">
                  <c:v>3</c:v>
                </c:pt>
                <c:pt idx="96">
                  <c:v>8.3333333333333339</c:v>
                </c:pt>
                <c:pt idx="97">
                  <c:v>1</c:v>
                </c:pt>
                <c:pt idx="98">
                  <c:v>3.3333333333333335</c:v>
                </c:pt>
                <c:pt idx="99">
                  <c:v>3.6666666666666665</c:v>
                </c:pt>
                <c:pt idx="100">
                  <c:v>6</c:v>
                </c:pt>
                <c:pt idx="101">
                  <c:v>1.3333333333333333</c:v>
                </c:pt>
                <c:pt idx="102">
                  <c:v>3.3333333333333335</c:v>
                </c:pt>
                <c:pt idx="103">
                  <c:v>6</c:v>
                </c:pt>
                <c:pt idx="104">
                  <c:v>0.66666666666666663</c:v>
                </c:pt>
                <c:pt idx="105">
                  <c:v>2.3333333333333335</c:v>
                </c:pt>
                <c:pt idx="106">
                  <c:v>3.6666666666666665</c:v>
                </c:pt>
                <c:pt idx="107">
                  <c:v>3.3333333333333335</c:v>
                </c:pt>
                <c:pt idx="108">
                  <c:v>0.66666666666666663</c:v>
                </c:pt>
                <c:pt idx="109">
                  <c:v>7.333333333333333</c:v>
                </c:pt>
                <c:pt idx="110">
                  <c:v>6.666666666666667</c:v>
                </c:pt>
                <c:pt idx="111">
                  <c:v>3</c:v>
                </c:pt>
                <c:pt idx="112">
                  <c:v>3.3333333333333335</c:v>
                </c:pt>
                <c:pt idx="113">
                  <c:v>3.6666666666666665</c:v>
                </c:pt>
                <c:pt idx="114">
                  <c:v>3</c:v>
                </c:pt>
                <c:pt idx="115">
                  <c:v>4.333333333333333</c:v>
                </c:pt>
                <c:pt idx="116">
                  <c:v>1</c:v>
                </c:pt>
                <c:pt idx="117">
                  <c:v>8.3333333333333339</c:v>
                </c:pt>
                <c:pt idx="118">
                  <c:v>1.3333333333333333</c:v>
                </c:pt>
                <c:pt idx="119">
                  <c:v>3.3333333333333335</c:v>
                </c:pt>
                <c:pt idx="120">
                  <c:v>6.666666666666667</c:v>
                </c:pt>
                <c:pt idx="121">
                  <c:v>1</c:v>
                </c:pt>
                <c:pt idx="122">
                  <c:v>4.333333333333333</c:v>
                </c:pt>
                <c:pt idx="123">
                  <c:v>4.333333333333333</c:v>
                </c:pt>
                <c:pt idx="124">
                  <c:v>7</c:v>
                </c:pt>
                <c:pt idx="125">
                  <c:v>5.333333333333333</c:v>
                </c:pt>
                <c:pt idx="126">
                  <c:v>0.66666666666666663</c:v>
                </c:pt>
                <c:pt idx="127">
                  <c:v>2.6666666666666665</c:v>
                </c:pt>
                <c:pt idx="128">
                  <c:v>6.333333333333333</c:v>
                </c:pt>
                <c:pt idx="129">
                  <c:v>5.333333333333333</c:v>
                </c:pt>
                <c:pt idx="130">
                  <c:v>2.6666666666666665</c:v>
                </c:pt>
                <c:pt idx="131">
                  <c:v>3</c:v>
                </c:pt>
                <c:pt idx="132">
                  <c:v>2.6666666666666665</c:v>
                </c:pt>
                <c:pt idx="133">
                  <c:v>3.3333333333333335</c:v>
                </c:pt>
                <c:pt idx="134">
                  <c:v>6</c:v>
                </c:pt>
                <c:pt idx="13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7-4604-AFD6-B696CD8701DE}"/>
            </c:ext>
          </c:extLst>
        </c:ser>
        <c:ser>
          <c:idx val="1"/>
          <c:order val="1"/>
          <c:tx>
            <c:strRef>
              <c:f>Klotzsche!$A$153</c:f>
              <c:strCache>
                <c:ptCount val="1"/>
                <c:pt idx="0">
                  <c:v>VP 2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(Klotzsche!$E$155:$AL$155,Klotzsche!$AN$155:$EK$155)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(Klotzsche!$E$153:$AL$153,Klotzsche!$AN$153:$EK$153)</c:f>
              <c:numCache>
                <c:formatCode>0</c:formatCode>
                <c:ptCount val="136"/>
                <c:pt idx="0">
                  <c:v>4</c:v>
                </c:pt>
                <c:pt idx="1">
                  <c:v>4.333333333333333</c:v>
                </c:pt>
                <c:pt idx="2">
                  <c:v>4.333333333333333</c:v>
                </c:pt>
                <c:pt idx="3">
                  <c:v>3.6666666666666665</c:v>
                </c:pt>
                <c:pt idx="4">
                  <c:v>5.333333333333333</c:v>
                </c:pt>
                <c:pt idx="5">
                  <c:v>8.6666666666666661</c:v>
                </c:pt>
                <c:pt idx="6">
                  <c:v>2</c:v>
                </c:pt>
                <c:pt idx="7">
                  <c:v>1.6666666666666667</c:v>
                </c:pt>
                <c:pt idx="8">
                  <c:v>3.6666666666666665</c:v>
                </c:pt>
                <c:pt idx="9">
                  <c:v>2</c:v>
                </c:pt>
                <c:pt idx="10">
                  <c:v>6.666666666666667</c:v>
                </c:pt>
                <c:pt idx="11">
                  <c:v>5</c:v>
                </c:pt>
                <c:pt idx="12">
                  <c:v>3.6666666666666665</c:v>
                </c:pt>
                <c:pt idx="13">
                  <c:v>7</c:v>
                </c:pt>
                <c:pt idx="14">
                  <c:v>2</c:v>
                </c:pt>
                <c:pt idx="15">
                  <c:v>2.6666666666666665</c:v>
                </c:pt>
                <c:pt idx="16">
                  <c:v>4</c:v>
                </c:pt>
                <c:pt idx="17">
                  <c:v>4.333333333333333</c:v>
                </c:pt>
                <c:pt idx="18">
                  <c:v>6.333333333333333</c:v>
                </c:pt>
                <c:pt idx="19">
                  <c:v>4</c:v>
                </c:pt>
                <c:pt idx="20">
                  <c:v>1.3333333333333333</c:v>
                </c:pt>
                <c:pt idx="21">
                  <c:v>5.666666666666667</c:v>
                </c:pt>
                <c:pt idx="22">
                  <c:v>6.333333333333333</c:v>
                </c:pt>
                <c:pt idx="23">
                  <c:v>6.666666666666667</c:v>
                </c:pt>
                <c:pt idx="24">
                  <c:v>9.6666666666666661</c:v>
                </c:pt>
                <c:pt idx="25">
                  <c:v>3</c:v>
                </c:pt>
                <c:pt idx="26">
                  <c:v>7</c:v>
                </c:pt>
                <c:pt idx="27">
                  <c:v>4.666666666666667</c:v>
                </c:pt>
                <c:pt idx="28">
                  <c:v>1.6666666666666667</c:v>
                </c:pt>
                <c:pt idx="29">
                  <c:v>15.666666666666666</c:v>
                </c:pt>
                <c:pt idx="30">
                  <c:v>5.333333333333333</c:v>
                </c:pt>
                <c:pt idx="31">
                  <c:v>3.6666666666666665</c:v>
                </c:pt>
                <c:pt idx="32">
                  <c:v>11</c:v>
                </c:pt>
                <c:pt idx="33">
                  <c:v>5</c:v>
                </c:pt>
                <c:pt idx="34">
                  <c:v>8</c:v>
                </c:pt>
                <c:pt idx="35">
                  <c:v>3.6666666666666665</c:v>
                </c:pt>
                <c:pt idx="36">
                  <c:v>5.333333333333333</c:v>
                </c:pt>
                <c:pt idx="37">
                  <c:v>5.333333333333333</c:v>
                </c:pt>
                <c:pt idx="38">
                  <c:v>10</c:v>
                </c:pt>
                <c:pt idx="39">
                  <c:v>3.6666666666666665</c:v>
                </c:pt>
                <c:pt idx="40">
                  <c:v>7.666666666666667</c:v>
                </c:pt>
                <c:pt idx="41">
                  <c:v>3</c:v>
                </c:pt>
                <c:pt idx="42">
                  <c:v>5</c:v>
                </c:pt>
                <c:pt idx="43">
                  <c:v>6.666666666666667</c:v>
                </c:pt>
                <c:pt idx="44">
                  <c:v>5.333333333333333</c:v>
                </c:pt>
                <c:pt idx="45">
                  <c:v>6.666666666666667</c:v>
                </c:pt>
                <c:pt idx="46">
                  <c:v>11</c:v>
                </c:pt>
                <c:pt idx="47">
                  <c:v>2.3333333333333335</c:v>
                </c:pt>
                <c:pt idx="48">
                  <c:v>5.333333333333333</c:v>
                </c:pt>
                <c:pt idx="49">
                  <c:v>10.333333333333334</c:v>
                </c:pt>
                <c:pt idx="50">
                  <c:v>6.333333333333333</c:v>
                </c:pt>
                <c:pt idx="51">
                  <c:v>8</c:v>
                </c:pt>
                <c:pt idx="52">
                  <c:v>9.6666666666666661</c:v>
                </c:pt>
                <c:pt idx="53">
                  <c:v>6.333333333333333</c:v>
                </c:pt>
                <c:pt idx="54">
                  <c:v>6.666666666666667</c:v>
                </c:pt>
                <c:pt idx="55">
                  <c:v>9</c:v>
                </c:pt>
                <c:pt idx="56">
                  <c:v>10</c:v>
                </c:pt>
                <c:pt idx="57">
                  <c:v>4.333333333333333</c:v>
                </c:pt>
                <c:pt idx="58">
                  <c:v>4.333333333333333</c:v>
                </c:pt>
                <c:pt idx="59">
                  <c:v>8.6666666666666661</c:v>
                </c:pt>
                <c:pt idx="60">
                  <c:v>9.6666666666666661</c:v>
                </c:pt>
                <c:pt idx="61">
                  <c:v>10</c:v>
                </c:pt>
                <c:pt idx="62">
                  <c:v>5.333333333333333</c:v>
                </c:pt>
                <c:pt idx="63">
                  <c:v>5.333333333333333</c:v>
                </c:pt>
                <c:pt idx="64">
                  <c:v>14</c:v>
                </c:pt>
                <c:pt idx="65">
                  <c:v>8</c:v>
                </c:pt>
                <c:pt idx="66">
                  <c:v>10.666666666666666</c:v>
                </c:pt>
                <c:pt idx="67">
                  <c:v>7.333333333333333</c:v>
                </c:pt>
                <c:pt idx="68">
                  <c:v>10.666666666666666</c:v>
                </c:pt>
                <c:pt idx="69">
                  <c:v>10</c:v>
                </c:pt>
                <c:pt idx="70">
                  <c:v>7</c:v>
                </c:pt>
                <c:pt idx="71">
                  <c:v>3</c:v>
                </c:pt>
                <c:pt idx="72">
                  <c:v>6.333333333333333</c:v>
                </c:pt>
                <c:pt idx="73">
                  <c:v>4.333333333333333</c:v>
                </c:pt>
                <c:pt idx="74">
                  <c:v>5</c:v>
                </c:pt>
                <c:pt idx="75">
                  <c:v>7</c:v>
                </c:pt>
                <c:pt idx="76">
                  <c:v>10.333333333333334</c:v>
                </c:pt>
                <c:pt idx="77">
                  <c:v>4.666666666666667</c:v>
                </c:pt>
                <c:pt idx="78">
                  <c:v>9</c:v>
                </c:pt>
                <c:pt idx="79">
                  <c:v>6.333333333333333</c:v>
                </c:pt>
                <c:pt idx="80">
                  <c:v>10.666666666666666</c:v>
                </c:pt>
                <c:pt idx="81">
                  <c:v>11</c:v>
                </c:pt>
                <c:pt idx="82">
                  <c:v>5</c:v>
                </c:pt>
                <c:pt idx="83">
                  <c:v>4.666666666666667</c:v>
                </c:pt>
                <c:pt idx="84">
                  <c:v>10</c:v>
                </c:pt>
                <c:pt idx="85">
                  <c:v>7</c:v>
                </c:pt>
                <c:pt idx="86">
                  <c:v>11.666666666666666</c:v>
                </c:pt>
                <c:pt idx="87">
                  <c:v>7.333333333333333</c:v>
                </c:pt>
                <c:pt idx="88">
                  <c:v>11.666666666666666</c:v>
                </c:pt>
                <c:pt idx="89">
                  <c:v>7.333333333333333</c:v>
                </c:pt>
                <c:pt idx="90">
                  <c:v>11.333333333333334</c:v>
                </c:pt>
                <c:pt idx="91">
                  <c:v>6.666666666666667</c:v>
                </c:pt>
                <c:pt idx="92">
                  <c:v>14.333333333333334</c:v>
                </c:pt>
                <c:pt idx="93">
                  <c:v>9</c:v>
                </c:pt>
                <c:pt idx="94">
                  <c:v>4.333333333333333</c:v>
                </c:pt>
                <c:pt idx="95">
                  <c:v>5</c:v>
                </c:pt>
                <c:pt idx="96">
                  <c:v>5.333333333333333</c:v>
                </c:pt>
                <c:pt idx="97">
                  <c:v>4.333333333333333</c:v>
                </c:pt>
                <c:pt idx="98">
                  <c:v>7.333333333333333</c:v>
                </c:pt>
                <c:pt idx="99">
                  <c:v>16.666666666666668</c:v>
                </c:pt>
                <c:pt idx="100">
                  <c:v>16.333333333333332</c:v>
                </c:pt>
                <c:pt idx="101">
                  <c:v>5.666666666666667</c:v>
                </c:pt>
                <c:pt idx="102">
                  <c:v>10</c:v>
                </c:pt>
                <c:pt idx="103">
                  <c:v>8.6666666666666661</c:v>
                </c:pt>
                <c:pt idx="104">
                  <c:v>8.3333333333333339</c:v>
                </c:pt>
                <c:pt idx="105">
                  <c:v>9.3333333333333339</c:v>
                </c:pt>
                <c:pt idx="106">
                  <c:v>10.333333333333334</c:v>
                </c:pt>
                <c:pt idx="107">
                  <c:v>9</c:v>
                </c:pt>
                <c:pt idx="108">
                  <c:v>11.333333333333334</c:v>
                </c:pt>
                <c:pt idx="109">
                  <c:v>12.333333333333334</c:v>
                </c:pt>
                <c:pt idx="110">
                  <c:v>4.666666666666667</c:v>
                </c:pt>
                <c:pt idx="111">
                  <c:v>11.666666666666666</c:v>
                </c:pt>
                <c:pt idx="112">
                  <c:v>15</c:v>
                </c:pt>
                <c:pt idx="113">
                  <c:v>4</c:v>
                </c:pt>
                <c:pt idx="114">
                  <c:v>10.666666666666666</c:v>
                </c:pt>
                <c:pt idx="115">
                  <c:v>5.333333333333333</c:v>
                </c:pt>
                <c:pt idx="116">
                  <c:v>13</c:v>
                </c:pt>
                <c:pt idx="117">
                  <c:v>5.666666666666667</c:v>
                </c:pt>
                <c:pt idx="118">
                  <c:v>8.3333333333333339</c:v>
                </c:pt>
                <c:pt idx="119">
                  <c:v>11.666666666666666</c:v>
                </c:pt>
                <c:pt idx="120">
                  <c:v>13.333333333333334</c:v>
                </c:pt>
                <c:pt idx="121">
                  <c:v>10.666666666666666</c:v>
                </c:pt>
                <c:pt idx="122">
                  <c:v>9</c:v>
                </c:pt>
                <c:pt idx="123">
                  <c:v>12</c:v>
                </c:pt>
                <c:pt idx="124">
                  <c:v>8.3333333333333339</c:v>
                </c:pt>
                <c:pt idx="125">
                  <c:v>7.333333333333333</c:v>
                </c:pt>
                <c:pt idx="126">
                  <c:v>10.666666666666666</c:v>
                </c:pt>
                <c:pt idx="127">
                  <c:v>8</c:v>
                </c:pt>
                <c:pt idx="128">
                  <c:v>7.333333333333333</c:v>
                </c:pt>
                <c:pt idx="129">
                  <c:v>7.666666666666667</c:v>
                </c:pt>
                <c:pt idx="130">
                  <c:v>9.6666666666666661</c:v>
                </c:pt>
                <c:pt idx="131">
                  <c:v>9.3333333333333339</c:v>
                </c:pt>
                <c:pt idx="132">
                  <c:v>13.333333333333334</c:v>
                </c:pt>
                <c:pt idx="133">
                  <c:v>14</c:v>
                </c:pt>
                <c:pt idx="134">
                  <c:v>9</c:v>
                </c:pt>
                <c:pt idx="135">
                  <c:v>18.666666666666668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C7-4604-AFD6-B696CD870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88256"/>
        <c:axId val="89889792"/>
      </c:barChart>
      <c:catAx>
        <c:axId val="8988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889792"/>
        <c:crosses val="autoZero"/>
        <c:auto val="1"/>
        <c:lblAlgn val="ctr"/>
        <c:lblOffset val="100"/>
        <c:noMultiLvlLbl val="0"/>
      </c:catAx>
      <c:valAx>
        <c:axId val="89889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88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Frosttage (Früh- &amp; Spätwinter)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Klotzsche!$A$101</c:f>
              <c:strCache>
                <c:ptCount val="1"/>
                <c:pt idx="0">
                  <c:v>FW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(Klotzsche!$E$104:$AL$104,Klotzsche!$AN$104:$EK$104)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(Klotzsche!$E$101:$AL$101,Klotzsche!$AN$101:$EK$101)</c:f>
              <c:numCache>
                <c:formatCode>0</c:formatCode>
                <c:ptCount val="136"/>
                <c:pt idx="0">
                  <c:v>36</c:v>
                </c:pt>
                <c:pt idx="1">
                  <c:v>9</c:v>
                </c:pt>
                <c:pt idx="2">
                  <c:v>38</c:v>
                </c:pt>
                <c:pt idx="3">
                  <c:v>42</c:v>
                </c:pt>
                <c:pt idx="4">
                  <c:v>27</c:v>
                </c:pt>
                <c:pt idx="5">
                  <c:v>39</c:v>
                </c:pt>
                <c:pt idx="6">
                  <c:v>39</c:v>
                </c:pt>
                <c:pt idx="7">
                  <c:v>43</c:v>
                </c:pt>
                <c:pt idx="8">
                  <c:v>45</c:v>
                </c:pt>
                <c:pt idx="9">
                  <c:v>34</c:v>
                </c:pt>
                <c:pt idx="10">
                  <c:v>44</c:v>
                </c:pt>
                <c:pt idx="11">
                  <c:v>31</c:v>
                </c:pt>
                <c:pt idx="12">
                  <c:v>28</c:v>
                </c:pt>
                <c:pt idx="13">
                  <c:v>35</c:v>
                </c:pt>
                <c:pt idx="14">
                  <c:v>37</c:v>
                </c:pt>
                <c:pt idx="15">
                  <c:v>35</c:v>
                </c:pt>
                <c:pt idx="16">
                  <c:v>15</c:v>
                </c:pt>
                <c:pt idx="17">
                  <c:v>30</c:v>
                </c:pt>
                <c:pt idx="18">
                  <c:v>15</c:v>
                </c:pt>
                <c:pt idx="19">
                  <c:v>32</c:v>
                </c:pt>
                <c:pt idx="20">
                  <c:v>37</c:v>
                </c:pt>
                <c:pt idx="21">
                  <c:v>19</c:v>
                </c:pt>
                <c:pt idx="22">
                  <c:v>18</c:v>
                </c:pt>
                <c:pt idx="23">
                  <c:v>36</c:v>
                </c:pt>
                <c:pt idx="24">
                  <c:v>30</c:v>
                </c:pt>
                <c:pt idx="25">
                  <c:v>28</c:v>
                </c:pt>
                <c:pt idx="26">
                  <c:v>48</c:v>
                </c:pt>
                <c:pt idx="27">
                  <c:v>27</c:v>
                </c:pt>
                <c:pt idx="28">
                  <c:v>23</c:v>
                </c:pt>
                <c:pt idx="29">
                  <c:v>15</c:v>
                </c:pt>
                <c:pt idx="30">
                  <c:v>24</c:v>
                </c:pt>
                <c:pt idx="31">
                  <c:v>13</c:v>
                </c:pt>
                <c:pt idx="32">
                  <c:v>20</c:v>
                </c:pt>
                <c:pt idx="33">
                  <c:v>31</c:v>
                </c:pt>
                <c:pt idx="34">
                  <c:v>33</c:v>
                </c:pt>
                <c:pt idx="35">
                  <c:v>31</c:v>
                </c:pt>
                <c:pt idx="36">
                  <c:v>55</c:v>
                </c:pt>
                <c:pt idx="37">
                  <c:v>54</c:v>
                </c:pt>
                <c:pt idx="38">
                  <c:v>34</c:v>
                </c:pt>
                <c:pt idx="39">
                  <c:v>33</c:v>
                </c:pt>
                <c:pt idx="40">
                  <c:v>38</c:v>
                </c:pt>
                <c:pt idx="41">
                  <c:v>37</c:v>
                </c:pt>
                <c:pt idx="42">
                  <c:v>38</c:v>
                </c:pt>
                <c:pt idx="43">
                  <c:v>26</c:v>
                </c:pt>
                <c:pt idx="44">
                  <c:v>47</c:v>
                </c:pt>
                <c:pt idx="45">
                  <c:v>27</c:v>
                </c:pt>
                <c:pt idx="46">
                  <c:v>13</c:v>
                </c:pt>
                <c:pt idx="47">
                  <c:v>31</c:v>
                </c:pt>
                <c:pt idx="48">
                  <c:v>30</c:v>
                </c:pt>
                <c:pt idx="49">
                  <c:v>30</c:v>
                </c:pt>
                <c:pt idx="50">
                  <c:v>41</c:v>
                </c:pt>
                <c:pt idx="51">
                  <c:v>10</c:v>
                </c:pt>
                <c:pt idx="52">
                  <c:v>20</c:v>
                </c:pt>
                <c:pt idx="53">
                  <c:v>30</c:v>
                </c:pt>
                <c:pt idx="54">
                  <c:v>37</c:v>
                </c:pt>
                <c:pt idx="55">
                  <c:v>19</c:v>
                </c:pt>
                <c:pt idx="56">
                  <c:v>39</c:v>
                </c:pt>
                <c:pt idx="57">
                  <c:v>32</c:v>
                </c:pt>
                <c:pt idx="58">
                  <c:v>45</c:v>
                </c:pt>
                <c:pt idx="59">
                  <c:v>25</c:v>
                </c:pt>
                <c:pt idx="60">
                  <c:v>37</c:v>
                </c:pt>
                <c:pt idx="61">
                  <c:v>26</c:v>
                </c:pt>
                <c:pt idx="62">
                  <c:v>19</c:v>
                </c:pt>
                <c:pt idx="63">
                  <c:v>35</c:v>
                </c:pt>
                <c:pt idx="64">
                  <c:v>34</c:v>
                </c:pt>
                <c:pt idx="65">
                  <c:v>34</c:v>
                </c:pt>
                <c:pt idx="66">
                  <c:v>22</c:v>
                </c:pt>
                <c:pt idx="67">
                  <c:v>37</c:v>
                </c:pt>
                <c:pt idx="68">
                  <c:v>15</c:v>
                </c:pt>
                <c:pt idx="69">
                  <c:v>38</c:v>
                </c:pt>
                <c:pt idx="70">
                  <c:v>20</c:v>
                </c:pt>
                <c:pt idx="71">
                  <c:v>24</c:v>
                </c:pt>
                <c:pt idx="72">
                  <c:v>24</c:v>
                </c:pt>
                <c:pt idx="73">
                  <c:v>35</c:v>
                </c:pt>
                <c:pt idx="74">
                  <c:v>29</c:v>
                </c:pt>
                <c:pt idx="75">
                  <c:v>14</c:v>
                </c:pt>
                <c:pt idx="76">
                  <c:v>24</c:v>
                </c:pt>
                <c:pt idx="77">
                  <c:v>14</c:v>
                </c:pt>
                <c:pt idx="78">
                  <c:v>26</c:v>
                </c:pt>
                <c:pt idx="79">
                  <c:v>39</c:v>
                </c:pt>
                <c:pt idx="80">
                  <c:v>30</c:v>
                </c:pt>
                <c:pt idx="81">
                  <c:v>30</c:v>
                </c:pt>
                <c:pt idx="82">
                  <c:v>39</c:v>
                </c:pt>
                <c:pt idx="83">
                  <c:v>36</c:v>
                </c:pt>
                <c:pt idx="84">
                  <c:v>26</c:v>
                </c:pt>
                <c:pt idx="85">
                  <c:v>33</c:v>
                </c:pt>
                <c:pt idx="86">
                  <c:v>36</c:v>
                </c:pt>
                <c:pt idx="87">
                  <c:v>20</c:v>
                </c:pt>
                <c:pt idx="88">
                  <c:v>17</c:v>
                </c:pt>
                <c:pt idx="89">
                  <c:v>28</c:v>
                </c:pt>
                <c:pt idx="90">
                  <c:v>27</c:v>
                </c:pt>
                <c:pt idx="91">
                  <c:v>7</c:v>
                </c:pt>
                <c:pt idx="92">
                  <c:v>25</c:v>
                </c:pt>
                <c:pt idx="93">
                  <c:v>25</c:v>
                </c:pt>
                <c:pt idx="94">
                  <c:v>17</c:v>
                </c:pt>
                <c:pt idx="95">
                  <c:v>20</c:v>
                </c:pt>
                <c:pt idx="96">
                  <c:v>20</c:v>
                </c:pt>
                <c:pt idx="97">
                  <c:v>27</c:v>
                </c:pt>
                <c:pt idx="98">
                  <c:v>33</c:v>
                </c:pt>
                <c:pt idx="99">
                  <c:v>9</c:v>
                </c:pt>
                <c:pt idx="100">
                  <c:v>27</c:v>
                </c:pt>
                <c:pt idx="101">
                  <c:v>23</c:v>
                </c:pt>
                <c:pt idx="102">
                  <c:v>32</c:v>
                </c:pt>
                <c:pt idx="103">
                  <c:v>14</c:v>
                </c:pt>
                <c:pt idx="104">
                  <c:v>18</c:v>
                </c:pt>
                <c:pt idx="105">
                  <c:v>26</c:v>
                </c:pt>
                <c:pt idx="106">
                  <c:v>37</c:v>
                </c:pt>
                <c:pt idx="107">
                  <c:v>23</c:v>
                </c:pt>
                <c:pt idx="108">
                  <c:v>31</c:v>
                </c:pt>
                <c:pt idx="109">
                  <c:v>19</c:v>
                </c:pt>
                <c:pt idx="110">
                  <c:v>31</c:v>
                </c:pt>
                <c:pt idx="111">
                  <c:v>23</c:v>
                </c:pt>
                <c:pt idx="112">
                  <c:v>49</c:v>
                </c:pt>
                <c:pt idx="113">
                  <c:v>37</c:v>
                </c:pt>
                <c:pt idx="114">
                  <c:v>31</c:v>
                </c:pt>
                <c:pt idx="115">
                  <c:v>34</c:v>
                </c:pt>
                <c:pt idx="116">
                  <c:v>30</c:v>
                </c:pt>
                <c:pt idx="117">
                  <c:v>13</c:v>
                </c:pt>
                <c:pt idx="118">
                  <c:v>32</c:v>
                </c:pt>
                <c:pt idx="119">
                  <c:v>32</c:v>
                </c:pt>
                <c:pt idx="120">
                  <c:v>29</c:v>
                </c:pt>
                <c:pt idx="121">
                  <c:v>27</c:v>
                </c:pt>
                <c:pt idx="122">
                  <c:v>29</c:v>
                </c:pt>
                <c:pt idx="123">
                  <c:v>10</c:v>
                </c:pt>
                <c:pt idx="124">
                  <c:v>33</c:v>
                </c:pt>
                <c:pt idx="125">
                  <c:v>24</c:v>
                </c:pt>
                <c:pt idx="126">
                  <c:v>28</c:v>
                </c:pt>
                <c:pt idx="127">
                  <c:v>44</c:v>
                </c:pt>
                <c:pt idx="128">
                  <c:v>23</c:v>
                </c:pt>
                <c:pt idx="129">
                  <c:v>31</c:v>
                </c:pt>
                <c:pt idx="130">
                  <c:v>20</c:v>
                </c:pt>
                <c:pt idx="131">
                  <c:v>14</c:v>
                </c:pt>
                <c:pt idx="132">
                  <c:v>11</c:v>
                </c:pt>
                <c:pt idx="133">
                  <c:v>30</c:v>
                </c:pt>
                <c:pt idx="134">
                  <c:v>17</c:v>
                </c:pt>
                <c:pt idx="13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5-41C1-8F74-7F104A97D0A7}"/>
            </c:ext>
          </c:extLst>
        </c:ser>
        <c:ser>
          <c:idx val="1"/>
          <c:order val="1"/>
          <c:tx>
            <c:strRef>
              <c:f>Klotzsche!$A$102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(Klotzsche!$E$104:$AL$104,Klotzsche!$AN$104:$EK$104)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(Klotzsche!$E$102:$AL$102,Klotzsche!$AN$102:$EK$102)</c:f>
              <c:numCache>
                <c:formatCode>0</c:formatCode>
                <c:ptCount val="136"/>
                <c:pt idx="0">
                  <c:v>41</c:v>
                </c:pt>
                <c:pt idx="1">
                  <c:v>75</c:v>
                </c:pt>
                <c:pt idx="2">
                  <c:v>36</c:v>
                </c:pt>
                <c:pt idx="3">
                  <c:v>62</c:v>
                </c:pt>
                <c:pt idx="4">
                  <c:v>72</c:v>
                </c:pt>
                <c:pt idx="5">
                  <c:v>79</c:v>
                </c:pt>
                <c:pt idx="6">
                  <c:v>77</c:v>
                </c:pt>
                <c:pt idx="7">
                  <c:v>72</c:v>
                </c:pt>
                <c:pt idx="8">
                  <c:v>62</c:v>
                </c:pt>
                <c:pt idx="9">
                  <c:v>72</c:v>
                </c:pt>
                <c:pt idx="10">
                  <c:v>60</c:v>
                </c:pt>
                <c:pt idx="11">
                  <c:v>55</c:v>
                </c:pt>
                <c:pt idx="12">
                  <c:v>44</c:v>
                </c:pt>
                <c:pt idx="13">
                  <c:v>73</c:v>
                </c:pt>
                <c:pt idx="14">
                  <c:v>54</c:v>
                </c:pt>
                <c:pt idx="15">
                  <c:v>57</c:v>
                </c:pt>
                <c:pt idx="16">
                  <c:v>34</c:v>
                </c:pt>
                <c:pt idx="17">
                  <c:v>46</c:v>
                </c:pt>
                <c:pt idx="18">
                  <c:v>51</c:v>
                </c:pt>
                <c:pt idx="19">
                  <c:v>66</c:v>
                </c:pt>
                <c:pt idx="20">
                  <c:v>45</c:v>
                </c:pt>
                <c:pt idx="21">
                  <c:v>35</c:v>
                </c:pt>
                <c:pt idx="22">
                  <c:v>46</c:v>
                </c:pt>
                <c:pt idx="23">
                  <c:v>43</c:v>
                </c:pt>
                <c:pt idx="24">
                  <c:v>58</c:v>
                </c:pt>
                <c:pt idx="25">
                  <c:v>65</c:v>
                </c:pt>
                <c:pt idx="26">
                  <c:v>60</c:v>
                </c:pt>
                <c:pt idx="27">
                  <c:v>75</c:v>
                </c:pt>
                <c:pt idx="28">
                  <c:v>56</c:v>
                </c:pt>
                <c:pt idx="29">
                  <c:v>60</c:v>
                </c:pt>
                <c:pt idx="30">
                  <c:v>48</c:v>
                </c:pt>
                <c:pt idx="31">
                  <c:v>60</c:v>
                </c:pt>
                <c:pt idx="32">
                  <c:v>48</c:v>
                </c:pt>
                <c:pt idx="33">
                  <c:v>62</c:v>
                </c:pt>
                <c:pt idx="34">
                  <c:v>90</c:v>
                </c:pt>
                <c:pt idx="35">
                  <c:v>54</c:v>
                </c:pt>
                <c:pt idx="36">
                  <c:v>58</c:v>
                </c:pt>
                <c:pt idx="37">
                  <c:v>40</c:v>
                </c:pt>
                <c:pt idx="38">
                  <c:v>45</c:v>
                </c:pt>
                <c:pt idx="39">
                  <c:v>75</c:v>
                </c:pt>
                <c:pt idx="40">
                  <c:v>58</c:v>
                </c:pt>
                <c:pt idx="41">
                  <c:v>91</c:v>
                </c:pt>
                <c:pt idx="42">
                  <c:v>51</c:v>
                </c:pt>
                <c:pt idx="43">
                  <c:v>42</c:v>
                </c:pt>
                <c:pt idx="44">
                  <c:v>41</c:v>
                </c:pt>
                <c:pt idx="45">
                  <c:v>55</c:v>
                </c:pt>
                <c:pt idx="46">
                  <c:v>91</c:v>
                </c:pt>
                <c:pt idx="47">
                  <c:v>57</c:v>
                </c:pt>
                <c:pt idx="48">
                  <c:v>86</c:v>
                </c:pt>
                <c:pt idx="49">
                  <c:v>77</c:v>
                </c:pt>
                <c:pt idx="50">
                  <c:v>61</c:v>
                </c:pt>
                <c:pt idx="51">
                  <c:v>43</c:v>
                </c:pt>
                <c:pt idx="52">
                  <c:v>55</c:v>
                </c:pt>
                <c:pt idx="53">
                  <c:v>43</c:v>
                </c:pt>
                <c:pt idx="54">
                  <c:v>54</c:v>
                </c:pt>
                <c:pt idx="55">
                  <c:v>40</c:v>
                </c:pt>
                <c:pt idx="56">
                  <c:v>51</c:v>
                </c:pt>
                <c:pt idx="57">
                  <c:v>86</c:v>
                </c:pt>
                <c:pt idx="58">
                  <c:v>72</c:v>
                </c:pt>
                <c:pt idx="59">
                  <c:v>88</c:v>
                </c:pt>
                <c:pt idx="60">
                  <c:v>48</c:v>
                </c:pt>
                <c:pt idx="61">
                  <c:v>68</c:v>
                </c:pt>
                <c:pt idx="62">
                  <c:v>46</c:v>
                </c:pt>
                <c:pt idx="63">
                  <c:v>52</c:v>
                </c:pt>
                <c:pt idx="64">
                  <c:v>73</c:v>
                </c:pt>
                <c:pt idx="65">
                  <c:v>39</c:v>
                </c:pt>
                <c:pt idx="66">
                  <c:v>53</c:v>
                </c:pt>
                <c:pt idx="67">
                  <c:v>43</c:v>
                </c:pt>
                <c:pt idx="68">
                  <c:v>49</c:v>
                </c:pt>
                <c:pt idx="69">
                  <c:v>69</c:v>
                </c:pt>
                <c:pt idx="70">
                  <c:v>53</c:v>
                </c:pt>
                <c:pt idx="71">
                  <c:v>68</c:v>
                </c:pt>
                <c:pt idx="72">
                  <c:v>87</c:v>
                </c:pt>
                <c:pt idx="73">
                  <c:v>65</c:v>
                </c:pt>
                <c:pt idx="74">
                  <c:v>47</c:v>
                </c:pt>
                <c:pt idx="75">
                  <c:v>81</c:v>
                </c:pt>
                <c:pt idx="76">
                  <c:v>53</c:v>
                </c:pt>
                <c:pt idx="77">
                  <c:v>60</c:v>
                </c:pt>
                <c:pt idx="78">
                  <c:v>30</c:v>
                </c:pt>
                <c:pt idx="79">
                  <c:v>57</c:v>
                </c:pt>
                <c:pt idx="80">
                  <c:v>74</c:v>
                </c:pt>
                <c:pt idx="81">
                  <c:v>74</c:v>
                </c:pt>
                <c:pt idx="82">
                  <c:v>69</c:v>
                </c:pt>
                <c:pt idx="83">
                  <c:v>46</c:v>
                </c:pt>
                <c:pt idx="84">
                  <c:v>40</c:v>
                </c:pt>
                <c:pt idx="85">
                  <c:v>58</c:v>
                </c:pt>
                <c:pt idx="86">
                  <c:v>78</c:v>
                </c:pt>
                <c:pt idx="87">
                  <c:v>73</c:v>
                </c:pt>
                <c:pt idx="88">
                  <c:v>43</c:v>
                </c:pt>
                <c:pt idx="89">
                  <c:v>43</c:v>
                </c:pt>
                <c:pt idx="90">
                  <c:v>54</c:v>
                </c:pt>
                <c:pt idx="91">
                  <c:v>30</c:v>
                </c:pt>
                <c:pt idx="92">
                  <c:v>36</c:v>
                </c:pt>
                <c:pt idx="93">
                  <c:v>57</c:v>
                </c:pt>
                <c:pt idx="94">
                  <c:v>38</c:v>
                </c:pt>
                <c:pt idx="95">
                  <c:v>48</c:v>
                </c:pt>
                <c:pt idx="96">
                  <c:v>74</c:v>
                </c:pt>
                <c:pt idx="97">
                  <c:v>57</c:v>
                </c:pt>
                <c:pt idx="98">
                  <c:v>60</c:v>
                </c:pt>
                <c:pt idx="99">
                  <c:v>60</c:v>
                </c:pt>
                <c:pt idx="100">
                  <c:v>32</c:v>
                </c:pt>
                <c:pt idx="101">
                  <c:v>59</c:v>
                </c:pt>
                <c:pt idx="102">
                  <c:v>62</c:v>
                </c:pt>
                <c:pt idx="103">
                  <c:v>55</c:v>
                </c:pt>
                <c:pt idx="104">
                  <c:v>70</c:v>
                </c:pt>
                <c:pt idx="105">
                  <c:v>45</c:v>
                </c:pt>
                <c:pt idx="106">
                  <c:v>23</c:v>
                </c:pt>
                <c:pt idx="107">
                  <c:v>20</c:v>
                </c:pt>
                <c:pt idx="108">
                  <c:v>28</c:v>
                </c:pt>
                <c:pt idx="109">
                  <c:v>31</c:v>
                </c:pt>
                <c:pt idx="110">
                  <c:v>52</c:v>
                </c:pt>
                <c:pt idx="111">
                  <c:v>31</c:v>
                </c:pt>
                <c:pt idx="112">
                  <c:v>38</c:v>
                </c:pt>
                <c:pt idx="113">
                  <c:v>90</c:v>
                </c:pt>
                <c:pt idx="114">
                  <c:v>60</c:v>
                </c:pt>
                <c:pt idx="115">
                  <c:v>31</c:v>
                </c:pt>
                <c:pt idx="116">
                  <c:v>43</c:v>
                </c:pt>
                <c:pt idx="117">
                  <c:v>38</c:v>
                </c:pt>
                <c:pt idx="118">
                  <c:v>48</c:v>
                </c:pt>
                <c:pt idx="119">
                  <c:v>38</c:v>
                </c:pt>
                <c:pt idx="120">
                  <c:v>67</c:v>
                </c:pt>
                <c:pt idx="121">
                  <c:v>53</c:v>
                </c:pt>
                <c:pt idx="122">
                  <c:v>53</c:v>
                </c:pt>
                <c:pt idx="123">
                  <c:v>85</c:v>
                </c:pt>
                <c:pt idx="124">
                  <c:v>20</c:v>
                </c:pt>
                <c:pt idx="125">
                  <c:v>31</c:v>
                </c:pt>
                <c:pt idx="126">
                  <c:v>61</c:v>
                </c:pt>
                <c:pt idx="127">
                  <c:v>64</c:v>
                </c:pt>
                <c:pt idx="128">
                  <c:v>61</c:v>
                </c:pt>
                <c:pt idx="129">
                  <c:v>46</c:v>
                </c:pt>
                <c:pt idx="130">
                  <c:v>79</c:v>
                </c:pt>
                <c:pt idx="131">
                  <c:v>26</c:v>
                </c:pt>
                <c:pt idx="132">
                  <c:v>44</c:v>
                </c:pt>
                <c:pt idx="133">
                  <c:v>44</c:v>
                </c:pt>
                <c:pt idx="134">
                  <c:v>49</c:v>
                </c:pt>
                <c:pt idx="13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5-41C1-8F74-7F104A97D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99616"/>
        <c:axId val="90005504"/>
      </c:barChart>
      <c:catAx>
        <c:axId val="8999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005504"/>
        <c:crosses val="autoZero"/>
        <c:auto val="1"/>
        <c:lblAlgn val="ctr"/>
        <c:lblOffset val="100"/>
        <c:noMultiLvlLbl val="0"/>
      </c:catAx>
      <c:valAx>
        <c:axId val="90005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99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Eistage (Früh- &amp; Spätwinter)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Klotzsche!$A$119</c:f>
              <c:strCache>
                <c:ptCount val="1"/>
                <c:pt idx="0">
                  <c:v>FW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(Klotzsche!$E$122:$AL$122,Klotzsche!$AN$122:$EK$122)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(Klotzsche!$E$119:$AL$119,Klotzsche!$AN$119:$EK$119)</c:f>
              <c:numCache>
                <c:formatCode>0</c:formatCode>
                <c:ptCount val="136"/>
                <c:pt idx="0">
                  <c:v>8</c:v>
                </c:pt>
                <c:pt idx="1">
                  <c:v>0</c:v>
                </c:pt>
                <c:pt idx="2">
                  <c:v>12</c:v>
                </c:pt>
                <c:pt idx="3">
                  <c:v>10</c:v>
                </c:pt>
                <c:pt idx="4">
                  <c:v>6</c:v>
                </c:pt>
                <c:pt idx="5">
                  <c:v>12</c:v>
                </c:pt>
                <c:pt idx="6">
                  <c:v>8</c:v>
                </c:pt>
                <c:pt idx="7">
                  <c:v>20</c:v>
                </c:pt>
                <c:pt idx="8">
                  <c:v>28</c:v>
                </c:pt>
                <c:pt idx="9">
                  <c:v>7</c:v>
                </c:pt>
                <c:pt idx="10">
                  <c:v>20</c:v>
                </c:pt>
                <c:pt idx="11">
                  <c:v>9</c:v>
                </c:pt>
                <c:pt idx="12">
                  <c:v>3</c:v>
                </c:pt>
                <c:pt idx="13">
                  <c:v>11</c:v>
                </c:pt>
                <c:pt idx="14">
                  <c:v>11</c:v>
                </c:pt>
                <c:pt idx="15">
                  <c:v>5</c:v>
                </c:pt>
                <c:pt idx="16">
                  <c:v>1</c:v>
                </c:pt>
                <c:pt idx="17">
                  <c:v>18</c:v>
                </c:pt>
                <c:pt idx="18">
                  <c:v>1</c:v>
                </c:pt>
                <c:pt idx="19">
                  <c:v>6</c:v>
                </c:pt>
                <c:pt idx="20">
                  <c:v>20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15</c:v>
                </c:pt>
                <c:pt idx="25">
                  <c:v>14</c:v>
                </c:pt>
                <c:pt idx="26">
                  <c:v>10</c:v>
                </c:pt>
                <c:pt idx="27">
                  <c:v>6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4</c:v>
                </c:pt>
                <c:pt idx="33">
                  <c:v>7</c:v>
                </c:pt>
                <c:pt idx="34">
                  <c:v>18</c:v>
                </c:pt>
                <c:pt idx="35">
                  <c:v>0</c:v>
                </c:pt>
                <c:pt idx="36">
                  <c:v>15</c:v>
                </c:pt>
                <c:pt idx="37">
                  <c:v>13</c:v>
                </c:pt>
                <c:pt idx="38">
                  <c:v>18</c:v>
                </c:pt>
                <c:pt idx="39">
                  <c:v>3</c:v>
                </c:pt>
                <c:pt idx="40">
                  <c:v>14</c:v>
                </c:pt>
                <c:pt idx="41">
                  <c:v>7</c:v>
                </c:pt>
                <c:pt idx="42">
                  <c:v>12</c:v>
                </c:pt>
                <c:pt idx="43">
                  <c:v>6</c:v>
                </c:pt>
                <c:pt idx="44">
                  <c:v>21</c:v>
                </c:pt>
                <c:pt idx="45">
                  <c:v>12</c:v>
                </c:pt>
                <c:pt idx="46">
                  <c:v>5</c:v>
                </c:pt>
                <c:pt idx="47">
                  <c:v>6</c:v>
                </c:pt>
                <c:pt idx="48">
                  <c:v>12</c:v>
                </c:pt>
                <c:pt idx="49">
                  <c:v>5</c:v>
                </c:pt>
                <c:pt idx="50">
                  <c:v>17</c:v>
                </c:pt>
                <c:pt idx="51">
                  <c:v>3</c:v>
                </c:pt>
                <c:pt idx="52">
                  <c:v>6</c:v>
                </c:pt>
                <c:pt idx="53">
                  <c:v>5</c:v>
                </c:pt>
                <c:pt idx="54">
                  <c:v>10</c:v>
                </c:pt>
                <c:pt idx="55">
                  <c:v>15</c:v>
                </c:pt>
                <c:pt idx="56">
                  <c:v>21</c:v>
                </c:pt>
                <c:pt idx="57">
                  <c:v>15</c:v>
                </c:pt>
                <c:pt idx="58">
                  <c:v>11</c:v>
                </c:pt>
                <c:pt idx="59">
                  <c:v>3</c:v>
                </c:pt>
                <c:pt idx="60">
                  <c:v>13</c:v>
                </c:pt>
                <c:pt idx="61">
                  <c:v>10</c:v>
                </c:pt>
                <c:pt idx="62">
                  <c:v>7</c:v>
                </c:pt>
                <c:pt idx="63">
                  <c:v>13</c:v>
                </c:pt>
                <c:pt idx="64">
                  <c:v>7</c:v>
                </c:pt>
                <c:pt idx="65">
                  <c:v>10</c:v>
                </c:pt>
                <c:pt idx="66">
                  <c:v>2</c:v>
                </c:pt>
                <c:pt idx="67">
                  <c:v>10</c:v>
                </c:pt>
                <c:pt idx="68">
                  <c:v>0</c:v>
                </c:pt>
                <c:pt idx="69">
                  <c:v>12</c:v>
                </c:pt>
                <c:pt idx="70">
                  <c:v>6</c:v>
                </c:pt>
                <c:pt idx="71">
                  <c:v>3</c:v>
                </c:pt>
                <c:pt idx="72">
                  <c:v>4</c:v>
                </c:pt>
                <c:pt idx="73">
                  <c:v>13</c:v>
                </c:pt>
                <c:pt idx="74">
                  <c:v>7</c:v>
                </c:pt>
                <c:pt idx="75">
                  <c:v>2</c:v>
                </c:pt>
                <c:pt idx="76">
                  <c:v>8</c:v>
                </c:pt>
                <c:pt idx="77">
                  <c:v>3</c:v>
                </c:pt>
                <c:pt idx="78">
                  <c:v>12</c:v>
                </c:pt>
                <c:pt idx="79">
                  <c:v>16</c:v>
                </c:pt>
                <c:pt idx="80">
                  <c:v>19</c:v>
                </c:pt>
                <c:pt idx="81">
                  <c:v>9</c:v>
                </c:pt>
                <c:pt idx="82">
                  <c:v>9</c:v>
                </c:pt>
                <c:pt idx="83">
                  <c:v>2</c:v>
                </c:pt>
                <c:pt idx="84">
                  <c:v>6</c:v>
                </c:pt>
                <c:pt idx="85">
                  <c:v>15</c:v>
                </c:pt>
                <c:pt idx="86">
                  <c:v>28</c:v>
                </c:pt>
                <c:pt idx="87">
                  <c:v>9</c:v>
                </c:pt>
                <c:pt idx="88">
                  <c:v>4</c:v>
                </c:pt>
                <c:pt idx="89">
                  <c:v>2</c:v>
                </c:pt>
                <c:pt idx="90">
                  <c:v>7</c:v>
                </c:pt>
                <c:pt idx="91">
                  <c:v>1</c:v>
                </c:pt>
                <c:pt idx="92">
                  <c:v>8</c:v>
                </c:pt>
                <c:pt idx="93">
                  <c:v>9</c:v>
                </c:pt>
                <c:pt idx="94">
                  <c:v>3</c:v>
                </c:pt>
                <c:pt idx="95">
                  <c:v>9</c:v>
                </c:pt>
                <c:pt idx="96">
                  <c:v>2</c:v>
                </c:pt>
                <c:pt idx="97">
                  <c:v>13</c:v>
                </c:pt>
                <c:pt idx="98">
                  <c:v>13</c:v>
                </c:pt>
                <c:pt idx="99">
                  <c:v>1</c:v>
                </c:pt>
                <c:pt idx="100">
                  <c:v>8</c:v>
                </c:pt>
                <c:pt idx="101">
                  <c:v>4</c:v>
                </c:pt>
                <c:pt idx="102">
                  <c:v>13</c:v>
                </c:pt>
                <c:pt idx="103">
                  <c:v>5</c:v>
                </c:pt>
                <c:pt idx="104">
                  <c:v>5</c:v>
                </c:pt>
                <c:pt idx="105">
                  <c:v>7</c:v>
                </c:pt>
                <c:pt idx="106">
                  <c:v>5</c:v>
                </c:pt>
                <c:pt idx="107">
                  <c:v>5</c:v>
                </c:pt>
                <c:pt idx="108">
                  <c:v>4</c:v>
                </c:pt>
                <c:pt idx="109">
                  <c:v>7</c:v>
                </c:pt>
                <c:pt idx="110">
                  <c:v>11</c:v>
                </c:pt>
                <c:pt idx="111">
                  <c:v>2</c:v>
                </c:pt>
                <c:pt idx="112">
                  <c:v>16</c:v>
                </c:pt>
                <c:pt idx="113">
                  <c:v>13</c:v>
                </c:pt>
                <c:pt idx="114">
                  <c:v>3</c:v>
                </c:pt>
                <c:pt idx="115">
                  <c:v>20</c:v>
                </c:pt>
                <c:pt idx="116">
                  <c:v>8</c:v>
                </c:pt>
                <c:pt idx="117">
                  <c:v>3</c:v>
                </c:pt>
                <c:pt idx="118">
                  <c:v>9</c:v>
                </c:pt>
                <c:pt idx="119">
                  <c:v>15</c:v>
                </c:pt>
                <c:pt idx="120">
                  <c:v>2</c:v>
                </c:pt>
                <c:pt idx="121">
                  <c:v>2</c:v>
                </c:pt>
                <c:pt idx="122">
                  <c:v>5</c:v>
                </c:pt>
                <c:pt idx="123">
                  <c:v>0</c:v>
                </c:pt>
                <c:pt idx="124">
                  <c:v>9</c:v>
                </c:pt>
                <c:pt idx="125">
                  <c:v>8</c:v>
                </c:pt>
                <c:pt idx="126">
                  <c:v>8</c:v>
                </c:pt>
                <c:pt idx="127">
                  <c:v>24</c:v>
                </c:pt>
                <c:pt idx="128">
                  <c:v>1</c:v>
                </c:pt>
                <c:pt idx="129">
                  <c:v>10</c:v>
                </c:pt>
                <c:pt idx="130">
                  <c:v>1</c:v>
                </c:pt>
                <c:pt idx="131">
                  <c:v>6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D-485D-B3E6-303FABD83A50}"/>
            </c:ext>
          </c:extLst>
        </c:ser>
        <c:ser>
          <c:idx val="1"/>
          <c:order val="1"/>
          <c:tx>
            <c:strRef>
              <c:f>Klotzsche!$A$120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(Klotzsche!$E$122:$AL$122,Klotzsche!$AN$122:$EK$122)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(Klotzsche!$E$120:$AL$120,Klotzsche!$AN$120:$EK$120)</c:f>
              <c:numCache>
                <c:formatCode>0</c:formatCode>
                <c:ptCount val="136"/>
                <c:pt idx="0">
                  <c:v>4</c:v>
                </c:pt>
                <c:pt idx="1">
                  <c:v>26</c:v>
                </c:pt>
                <c:pt idx="2">
                  <c:v>2</c:v>
                </c:pt>
                <c:pt idx="3">
                  <c:v>21</c:v>
                </c:pt>
                <c:pt idx="4">
                  <c:v>30</c:v>
                </c:pt>
                <c:pt idx="5">
                  <c:v>32</c:v>
                </c:pt>
                <c:pt idx="6">
                  <c:v>32</c:v>
                </c:pt>
                <c:pt idx="7">
                  <c:v>36</c:v>
                </c:pt>
                <c:pt idx="8">
                  <c:v>22</c:v>
                </c:pt>
                <c:pt idx="9">
                  <c:v>26</c:v>
                </c:pt>
                <c:pt idx="10">
                  <c:v>24</c:v>
                </c:pt>
                <c:pt idx="11">
                  <c:v>28</c:v>
                </c:pt>
                <c:pt idx="12">
                  <c:v>19</c:v>
                </c:pt>
                <c:pt idx="13">
                  <c:v>43</c:v>
                </c:pt>
                <c:pt idx="14">
                  <c:v>14</c:v>
                </c:pt>
                <c:pt idx="15">
                  <c:v>18</c:v>
                </c:pt>
                <c:pt idx="16">
                  <c:v>4</c:v>
                </c:pt>
                <c:pt idx="17">
                  <c:v>8</c:v>
                </c:pt>
                <c:pt idx="18">
                  <c:v>14</c:v>
                </c:pt>
                <c:pt idx="19">
                  <c:v>35</c:v>
                </c:pt>
                <c:pt idx="20">
                  <c:v>5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11</c:v>
                </c:pt>
                <c:pt idx="25">
                  <c:v>22</c:v>
                </c:pt>
                <c:pt idx="26">
                  <c:v>16</c:v>
                </c:pt>
                <c:pt idx="27">
                  <c:v>31</c:v>
                </c:pt>
                <c:pt idx="28">
                  <c:v>2</c:v>
                </c:pt>
                <c:pt idx="29">
                  <c:v>12</c:v>
                </c:pt>
                <c:pt idx="30">
                  <c:v>19</c:v>
                </c:pt>
                <c:pt idx="31">
                  <c:v>12</c:v>
                </c:pt>
                <c:pt idx="32">
                  <c:v>18</c:v>
                </c:pt>
                <c:pt idx="33">
                  <c:v>13</c:v>
                </c:pt>
                <c:pt idx="34">
                  <c:v>37</c:v>
                </c:pt>
                <c:pt idx="35">
                  <c:v>10</c:v>
                </c:pt>
                <c:pt idx="36">
                  <c:v>22</c:v>
                </c:pt>
                <c:pt idx="37">
                  <c:v>2</c:v>
                </c:pt>
                <c:pt idx="38">
                  <c:v>1</c:v>
                </c:pt>
                <c:pt idx="39">
                  <c:v>32</c:v>
                </c:pt>
                <c:pt idx="40">
                  <c:v>9</c:v>
                </c:pt>
                <c:pt idx="41">
                  <c:v>37</c:v>
                </c:pt>
                <c:pt idx="42">
                  <c:v>7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53</c:v>
                </c:pt>
                <c:pt idx="47">
                  <c:v>7</c:v>
                </c:pt>
                <c:pt idx="48">
                  <c:v>22</c:v>
                </c:pt>
                <c:pt idx="49">
                  <c:v>16</c:v>
                </c:pt>
                <c:pt idx="50">
                  <c:v>29</c:v>
                </c:pt>
                <c:pt idx="51">
                  <c:v>7</c:v>
                </c:pt>
                <c:pt idx="52">
                  <c:v>22</c:v>
                </c:pt>
                <c:pt idx="53">
                  <c:v>8</c:v>
                </c:pt>
                <c:pt idx="54">
                  <c:v>19</c:v>
                </c:pt>
                <c:pt idx="55">
                  <c:v>9</c:v>
                </c:pt>
                <c:pt idx="56">
                  <c:v>6</c:v>
                </c:pt>
                <c:pt idx="57">
                  <c:v>51</c:v>
                </c:pt>
                <c:pt idx="58">
                  <c:v>32</c:v>
                </c:pt>
                <c:pt idx="59">
                  <c:v>56</c:v>
                </c:pt>
                <c:pt idx="60">
                  <c:v>14</c:v>
                </c:pt>
                <c:pt idx="61">
                  <c:v>16</c:v>
                </c:pt>
                <c:pt idx="62">
                  <c:v>20</c:v>
                </c:pt>
                <c:pt idx="63">
                  <c:v>22</c:v>
                </c:pt>
                <c:pt idx="64">
                  <c:v>51</c:v>
                </c:pt>
                <c:pt idx="65">
                  <c:v>11</c:v>
                </c:pt>
                <c:pt idx="66">
                  <c:v>14</c:v>
                </c:pt>
                <c:pt idx="67">
                  <c:v>22</c:v>
                </c:pt>
                <c:pt idx="68">
                  <c:v>14</c:v>
                </c:pt>
                <c:pt idx="69">
                  <c:v>19</c:v>
                </c:pt>
                <c:pt idx="70">
                  <c:v>21</c:v>
                </c:pt>
                <c:pt idx="71">
                  <c:v>39</c:v>
                </c:pt>
                <c:pt idx="72">
                  <c:v>34</c:v>
                </c:pt>
                <c:pt idx="73">
                  <c:v>40</c:v>
                </c:pt>
                <c:pt idx="74">
                  <c:v>11</c:v>
                </c:pt>
                <c:pt idx="75">
                  <c:v>19</c:v>
                </c:pt>
                <c:pt idx="76">
                  <c:v>15</c:v>
                </c:pt>
                <c:pt idx="77">
                  <c:v>21</c:v>
                </c:pt>
                <c:pt idx="78">
                  <c:v>10</c:v>
                </c:pt>
                <c:pt idx="79">
                  <c:v>15</c:v>
                </c:pt>
                <c:pt idx="80">
                  <c:v>52</c:v>
                </c:pt>
                <c:pt idx="81">
                  <c:v>23</c:v>
                </c:pt>
                <c:pt idx="82">
                  <c:v>21</c:v>
                </c:pt>
                <c:pt idx="83">
                  <c:v>29</c:v>
                </c:pt>
                <c:pt idx="84">
                  <c:v>10</c:v>
                </c:pt>
                <c:pt idx="85">
                  <c:v>17</c:v>
                </c:pt>
                <c:pt idx="86">
                  <c:v>26</c:v>
                </c:pt>
                <c:pt idx="87">
                  <c:v>31</c:v>
                </c:pt>
                <c:pt idx="88">
                  <c:v>19</c:v>
                </c:pt>
                <c:pt idx="89">
                  <c:v>15</c:v>
                </c:pt>
                <c:pt idx="90">
                  <c:v>6</c:v>
                </c:pt>
                <c:pt idx="91">
                  <c:v>2</c:v>
                </c:pt>
                <c:pt idx="92">
                  <c:v>2</c:v>
                </c:pt>
                <c:pt idx="93">
                  <c:v>18</c:v>
                </c:pt>
                <c:pt idx="94">
                  <c:v>9</c:v>
                </c:pt>
                <c:pt idx="95">
                  <c:v>13</c:v>
                </c:pt>
                <c:pt idx="96">
                  <c:v>21</c:v>
                </c:pt>
                <c:pt idx="97">
                  <c:v>26</c:v>
                </c:pt>
                <c:pt idx="98">
                  <c:v>19</c:v>
                </c:pt>
                <c:pt idx="99">
                  <c:v>18</c:v>
                </c:pt>
                <c:pt idx="100">
                  <c:v>13</c:v>
                </c:pt>
                <c:pt idx="101">
                  <c:v>8</c:v>
                </c:pt>
                <c:pt idx="102">
                  <c:v>37</c:v>
                </c:pt>
                <c:pt idx="103">
                  <c:v>36</c:v>
                </c:pt>
                <c:pt idx="104">
                  <c:v>41</c:v>
                </c:pt>
                <c:pt idx="105">
                  <c:v>2</c:v>
                </c:pt>
                <c:pt idx="106">
                  <c:v>0</c:v>
                </c:pt>
                <c:pt idx="107">
                  <c:v>6</c:v>
                </c:pt>
                <c:pt idx="108">
                  <c:v>17</c:v>
                </c:pt>
                <c:pt idx="109">
                  <c:v>9</c:v>
                </c:pt>
                <c:pt idx="110">
                  <c:v>14</c:v>
                </c:pt>
                <c:pt idx="111">
                  <c:v>6</c:v>
                </c:pt>
                <c:pt idx="112">
                  <c:v>9</c:v>
                </c:pt>
                <c:pt idx="113">
                  <c:v>39</c:v>
                </c:pt>
                <c:pt idx="114">
                  <c:v>19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12</c:v>
                </c:pt>
                <c:pt idx="119">
                  <c:v>8</c:v>
                </c:pt>
                <c:pt idx="120">
                  <c:v>25</c:v>
                </c:pt>
                <c:pt idx="121">
                  <c:v>16</c:v>
                </c:pt>
                <c:pt idx="122">
                  <c:v>27</c:v>
                </c:pt>
                <c:pt idx="123">
                  <c:v>35</c:v>
                </c:pt>
                <c:pt idx="124">
                  <c:v>4</c:v>
                </c:pt>
                <c:pt idx="125">
                  <c:v>5</c:v>
                </c:pt>
                <c:pt idx="126">
                  <c:v>26</c:v>
                </c:pt>
                <c:pt idx="127">
                  <c:v>39</c:v>
                </c:pt>
                <c:pt idx="128">
                  <c:v>17</c:v>
                </c:pt>
                <c:pt idx="129">
                  <c:v>17</c:v>
                </c:pt>
                <c:pt idx="130">
                  <c:v>35</c:v>
                </c:pt>
                <c:pt idx="131">
                  <c:v>8</c:v>
                </c:pt>
                <c:pt idx="132">
                  <c:v>4</c:v>
                </c:pt>
                <c:pt idx="133">
                  <c:v>12</c:v>
                </c:pt>
                <c:pt idx="134">
                  <c:v>21</c:v>
                </c:pt>
                <c:pt idx="13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AD-485D-B3E6-303FABD8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41344"/>
        <c:axId val="89916160"/>
      </c:barChart>
      <c:catAx>
        <c:axId val="9004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916160"/>
        <c:crosses val="autoZero"/>
        <c:auto val="1"/>
        <c:lblAlgn val="ctr"/>
        <c:lblOffset val="100"/>
        <c:noMultiLvlLbl val="0"/>
      </c:catAx>
      <c:valAx>
        <c:axId val="899161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04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Hitzetage (VP 1 &amp; VP 2)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Klotzsche!$A$170</c:f>
              <c:strCache>
                <c:ptCount val="1"/>
                <c:pt idx="0">
                  <c:v>VP 1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(Klotzsche!$E$155:$AL$155,Klotzsche!$AN$155:$EK$155)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(Klotzsche!$E$170:$AL$170,Klotzsche!$AN$170:$EK$170)</c:f>
              <c:numCache>
                <c:formatCode>0</c:formatCode>
                <c:ptCount val="1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5</c:v>
                </c:pt>
                <c:pt idx="53">
                  <c:v>0</c:v>
                </c:pt>
                <c:pt idx="54">
                  <c:v>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8</c:v>
                </c:pt>
                <c:pt idx="65">
                  <c:v>2</c:v>
                </c:pt>
                <c:pt idx="66">
                  <c:v>0</c:v>
                </c:pt>
                <c:pt idx="67">
                  <c:v>3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3</c:v>
                </c:pt>
                <c:pt idx="82">
                  <c:v>0</c:v>
                </c:pt>
                <c:pt idx="83">
                  <c:v>3</c:v>
                </c:pt>
                <c:pt idx="84">
                  <c:v>2</c:v>
                </c:pt>
                <c:pt idx="85">
                  <c:v>1</c:v>
                </c:pt>
                <c:pt idx="86">
                  <c:v>0</c:v>
                </c:pt>
                <c:pt idx="87">
                  <c:v>3</c:v>
                </c:pt>
                <c:pt idx="88">
                  <c:v>2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  <c:pt idx="96">
                  <c:v>5</c:v>
                </c:pt>
                <c:pt idx="97">
                  <c:v>1</c:v>
                </c:pt>
                <c:pt idx="98">
                  <c:v>1</c:v>
                </c:pt>
                <c:pt idx="99">
                  <c:v>3</c:v>
                </c:pt>
                <c:pt idx="100">
                  <c:v>6</c:v>
                </c:pt>
                <c:pt idx="101">
                  <c:v>0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</c:v>
                </c:pt>
                <c:pt idx="112">
                  <c:v>0</c:v>
                </c:pt>
                <c:pt idx="113">
                  <c:v>2</c:v>
                </c:pt>
                <c:pt idx="114">
                  <c:v>1</c:v>
                </c:pt>
                <c:pt idx="115">
                  <c:v>1</c:v>
                </c:pt>
                <c:pt idx="116">
                  <c:v>0</c:v>
                </c:pt>
                <c:pt idx="117">
                  <c:v>6</c:v>
                </c:pt>
                <c:pt idx="118">
                  <c:v>0</c:v>
                </c:pt>
                <c:pt idx="119">
                  <c:v>2</c:v>
                </c:pt>
                <c:pt idx="120">
                  <c:v>5</c:v>
                </c:pt>
                <c:pt idx="121">
                  <c:v>0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2</c:v>
                </c:pt>
                <c:pt idx="130">
                  <c:v>2</c:v>
                </c:pt>
                <c:pt idx="131">
                  <c:v>3</c:v>
                </c:pt>
                <c:pt idx="132">
                  <c:v>1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9-4369-B25A-1E80CEDAFFB3}"/>
            </c:ext>
          </c:extLst>
        </c:ser>
        <c:ser>
          <c:idx val="1"/>
          <c:order val="1"/>
          <c:tx>
            <c:strRef>
              <c:f>Klotzsche!$A$171</c:f>
              <c:strCache>
                <c:ptCount val="1"/>
                <c:pt idx="0">
                  <c:v>VP 2</c:v>
                </c:pt>
              </c:strCache>
            </c:strRef>
          </c:tx>
          <c:invertIfNegative val="0"/>
          <c:trendline>
            <c:trendlineType val="poly"/>
            <c:order val="6"/>
            <c:dispRSqr val="0"/>
            <c:dispEq val="0"/>
          </c:trendline>
          <c:cat>
            <c:strRef>
              <c:f>(Klotzsche!$E$155:$AL$155,Klotzsche!$AN$155:$EK$155)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(Klotzsche!$E$171:$AL$171,Klotzsche!$AN$171:$EK$171)</c:f>
              <c:numCache>
                <c:formatCode>0</c:formatCode>
                <c:ptCount val="1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24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7</c:v>
                </c:pt>
                <c:pt idx="39">
                  <c:v>1</c:v>
                </c:pt>
                <c:pt idx="40">
                  <c:v>4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8</c:v>
                </c:pt>
                <c:pt idx="46">
                  <c:v>11</c:v>
                </c:pt>
                <c:pt idx="47">
                  <c:v>3</c:v>
                </c:pt>
                <c:pt idx="48">
                  <c:v>2</c:v>
                </c:pt>
                <c:pt idx="49">
                  <c:v>9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1</c:v>
                </c:pt>
                <c:pt idx="54">
                  <c:v>0</c:v>
                </c:pt>
                <c:pt idx="55">
                  <c:v>5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3</c:v>
                </c:pt>
                <c:pt idx="63">
                  <c:v>5</c:v>
                </c:pt>
                <c:pt idx="64">
                  <c:v>17</c:v>
                </c:pt>
                <c:pt idx="65">
                  <c:v>5</c:v>
                </c:pt>
                <c:pt idx="66">
                  <c:v>5</c:v>
                </c:pt>
                <c:pt idx="67">
                  <c:v>3</c:v>
                </c:pt>
                <c:pt idx="68">
                  <c:v>4</c:v>
                </c:pt>
                <c:pt idx="69">
                  <c:v>9</c:v>
                </c:pt>
                <c:pt idx="70">
                  <c:v>9</c:v>
                </c:pt>
                <c:pt idx="71">
                  <c:v>4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3</c:v>
                </c:pt>
                <c:pt idx="76">
                  <c:v>5</c:v>
                </c:pt>
                <c:pt idx="77">
                  <c:v>3</c:v>
                </c:pt>
                <c:pt idx="78">
                  <c:v>4</c:v>
                </c:pt>
                <c:pt idx="79">
                  <c:v>3</c:v>
                </c:pt>
                <c:pt idx="80">
                  <c:v>9</c:v>
                </c:pt>
                <c:pt idx="81">
                  <c:v>11</c:v>
                </c:pt>
                <c:pt idx="82">
                  <c:v>2</c:v>
                </c:pt>
                <c:pt idx="83">
                  <c:v>1</c:v>
                </c:pt>
                <c:pt idx="84">
                  <c:v>3</c:v>
                </c:pt>
                <c:pt idx="85">
                  <c:v>2</c:v>
                </c:pt>
                <c:pt idx="86">
                  <c:v>9</c:v>
                </c:pt>
                <c:pt idx="87">
                  <c:v>2</c:v>
                </c:pt>
                <c:pt idx="88">
                  <c:v>13</c:v>
                </c:pt>
                <c:pt idx="89">
                  <c:v>12</c:v>
                </c:pt>
                <c:pt idx="90">
                  <c:v>5</c:v>
                </c:pt>
                <c:pt idx="91">
                  <c:v>5</c:v>
                </c:pt>
                <c:pt idx="92">
                  <c:v>6</c:v>
                </c:pt>
                <c:pt idx="93">
                  <c:v>7</c:v>
                </c:pt>
                <c:pt idx="94">
                  <c:v>0</c:v>
                </c:pt>
                <c:pt idx="95">
                  <c:v>4</c:v>
                </c:pt>
                <c:pt idx="96">
                  <c:v>1</c:v>
                </c:pt>
                <c:pt idx="97">
                  <c:v>1</c:v>
                </c:pt>
                <c:pt idx="98">
                  <c:v>3</c:v>
                </c:pt>
                <c:pt idx="99">
                  <c:v>2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9</c:v>
                </c:pt>
                <c:pt idx="104">
                  <c:v>0</c:v>
                </c:pt>
                <c:pt idx="105">
                  <c:v>5</c:v>
                </c:pt>
                <c:pt idx="106">
                  <c:v>7</c:v>
                </c:pt>
                <c:pt idx="107">
                  <c:v>10</c:v>
                </c:pt>
                <c:pt idx="108">
                  <c:v>6</c:v>
                </c:pt>
                <c:pt idx="109">
                  <c:v>14</c:v>
                </c:pt>
                <c:pt idx="110">
                  <c:v>1</c:v>
                </c:pt>
                <c:pt idx="111">
                  <c:v>16</c:v>
                </c:pt>
                <c:pt idx="112">
                  <c:v>14</c:v>
                </c:pt>
                <c:pt idx="113">
                  <c:v>0</c:v>
                </c:pt>
                <c:pt idx="114">
                  <c:v>2</c:v>
                </c:pt>
                <c:pt idx="115">
                  <c:v>6</c:v>
                </c:pt>
                <c:pt idx="116">
                  <c:v>1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11</c:v>
                </c:pt>
                <c:pt idx="121">
                  <c:v>2</c:v>
                </c:pt>
                <c:pt idx="122">
                  <c:v>3</c:v>
                </c:pt>
                <c:pt idx="123">
                  <c:v>17</c:v>
                </c:pt>
                <c:pt idx="124">
                  <c:v>4</c:v>
                </c:pt>
                <c:pt idx="125">
                  <c:v>7</c:v>
                </c:pt>
                <c:pt idx="126">
                  <c:v>1</c:v>
                </c:pt>
                <c:pt idx="127">
                  <c:v>11</c:v>
                </c:pt>
                <c:pt idx="128">
                  <c:v>2</c:v>
                </c:pt>
                <c:pt idx="129">
                  <c:v>8</c:v>
                </c:pt>
                <c:pt idx="130">
                  <c:v>6</c:v>
                </c:pt>
                <c:pt idx="131">
                  <c:v>2</c:v>
                </c:pt>
                <c:pt idx="132">
                  <c:v>23</c:v>
                </c:pt>
                <c:pt idx="133">
                  <c:v>4</c:v>
                </c:pt>
                <c:pt idx="134">
                  <c:v>3</c:v>
                </c:pt>
                <c:pt idx="13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B9-4369-B25A-1E80CEDA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53248"/>
        <c:axId val="89654784"/>
      </c:barChart>
      <c:catAx>
        <c:axId val="896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654784"/>
        <c:crosses val="autoZero"/>
        <c:auto val="1"/>
        <c:lblAlgn val="ctr"/>
        <c:lblOffset val="100"/>
        <c:noMultiLvlLbl val="0"/>
      </c:catAx>
      <c:valAx>
        <c:axId val="896547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65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Bedeckungsgrad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Klotzsche!$A$71</c:f>
              <c:strCache>
                <c:ptCount val="1"/>
                <c:pt idx="0">
                  <c:v>Bedeckungs-grad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strRef>
              <c:f>(Klotzsche!$E$71:$AL$71,Klotzsche!$AN$71:$EK$71)</c:f>
              <c:strCache>
                <c:ptCount val="136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1917</c:v>
                </c:pt>
                <c:pt idx="35">
                  <c:v>1918</c:v>
                </c:pt>
                <c:pt idx="36">
                  <c:v>1919</c:v>
                </c:pt>
                <c:pt idx="37">
                  <c:v>1920</c:v>
                </c:pt>
                <c:pt idx="38">
                  <c:v>1921</c:v>
                </c:pt>
                <c:pt idx="39">
                  <c:v>1922</c:v>
                </c:pt>
                <c:pt idx="40">
                  <c:v>1923</c:v>
                </c:pt>
                <c:pt idx="41">
                  <c:v>1924</c:v>
                </c:pt>
                <c:pt idx="42">
                  <c:v>1925</c:v>
                </c:pt>
                <c:pt idx="43">
                  <c:v>1926</c:v>
                </c:pt>
                <c:pt idx="44">
                  <c:v>1927</c:v>
                </c:pt>
                <c:pt idx="45">
                  <c:v>1928</c:v>
                </c:pt>
                <c:pt idx="46">
                  <c:v>1929</c:v>
                </c:pt>
                <c:pt idx="47">
                  <c:v>1930</c:v>
                </c:pt>
                <c:pt idx="48">
                  <c:v>1931</c:v>
                </c:pt>
                <c:pt idx="49">
                  <c:v>1932</c:v>
                </c:pt>
                <c:pt idx="50">
                  <c:v>1933</c:v>
                </c:pt>
                <c:pt idx="51">
                  <c:v>1934</c:v>
                </c:pt>
                <c:pt idx="52">
                  <c:v>1935</c:v>
                </c:pt>
                <c:pt idx="53">
                  <c:v>1936</c:v>
                </c:pt>
                <c:pt idx="54">
                  <c:v>1937</c:v>
                </c:pt>
                <c:pt idx="55">
                  <c:v>1938</c:v>
                </c:pt>
                <c:pt idx="56">
                  <c:v>1939</c:v>
                </c:pt>
                <c:pt idx="57">
                  <c:v>1940</c:v>
                </c:pt>
                <c:pt idx="58">
                  <c:v>1941</c:v>
                </c:pt>
                <c:pt idx="59">
                  <c:v>1942</c:v>
                </c:pt>
                <c:pt idx="60">
                  <c:v>1943</c:v>
                </c:pt>
                <c:pt idx="61">
                  <c:v>1944</c:v>
                </c:pt>
                <c:pt idx="62">
                  <c:v>1945</c:v>
                </c:pt>
                <c:pt idx="63">
                  <c:v>1946</c:v>
                </c:pt>
                <c:pt idx="64">
                  <c:v>1947</c:v>
                </c:pt>
                <c:pt idx="65">
                  <c:v>1948</c:v>
                </c:pt>
                <c:pt idx="66">
                  <c:v>1949</c:v>
                </c:pt>
                <c:pt idx="67">
                  <c:v>1950</c:v>
                </c:pt>
                <c:pt idx="68">
                  <c:v>1951</c:v>
                </c:pt>
                <c:pt idx="69">
                  <c:v>1952</c:v>
                </c:pt>
                <c:pt idx="70">
                  <c:v>1953</c:v>
                </c:pt>
                <c:pt idx="71">
                  <c:v>1954</c:v>
                </c:pt>
                <c:pt idx="72">
                  <c:v>1955</c:v>
                </c:pt>
                <c:pt idx="73">
                  <c:v>1956</c:v>
                </c:pt>
                <c:pt idx="74">
                  <c:v>1957</c:v>
                </c:pt>
                <c:pt idx="75">
                  <c:v>1958</c:v>
                </c:pt>
                <c:pt idx="76">
                  <c:v>1959</c:v>
                </c:pt>
                <c:pt idx="77">
                  <c:v>1960</c:v>
                </c:pt>
                <c:pt idx="78">
                  <c:v>1961</c:v>
                </c:pt>
                <c:pt idx="79">
                  <c:v>1962</c:v>
                </c:pt>
                <c:pt idx="80">
                  <c:v>1963</c:v>
                </c:pt>
                <c:pt idx="81">
                  <c:v>1964</c:v>
                </c:pt>
                <c:pt idx="82">
                  <c:v>1965</c:v>
                </c:pt>
                <c:pt idx="83">
                  <c:v>1966</c:v>
                </c:pt>
                <c:pt idx="84">
                  <c:v>1967</c:v>
                </c:pt>
                <c:pt idx="85">
                  <c:v>1968</c:v>
                </c:pt>
                <c:pt idx="86">
                  <c:v>1969</c:v>
                </c:pt>
                <c:pt idx="87">
                  <c:v>1970</c:v>
                </c:pt>
                <c:pt idx="88">
                  <c:v>1971</c:v>
                </c:pt>
                <c:pt idx="89">
                  <c:v>1972</c:v>
                </c:pt>
                <c:pt idx="90">
                  <c:v>1973</c:v>
                </c:pt>
                <c:pt idx="91">
                  <c:v>1974</c:v>
                </c:pt>
                <c:pt idx="92">
                  <c:v>1975</c:v>
                </c:pt>
                <c:pt idx="93">
                  <c:v>1976</c:v>
                </c:pt>
                <c:pt idx="94">
                  <c:v>1977</c:v>
                </c:pt>
                <c:pt idx="95">
                  <c:v>1978</c:v>
                </c:pt>
                <c:pt idx="96">
                  <c:v>1979</c:v>
                </c:pt>
                <c:pt idx="97">
                  <c:v>1980</c:v>
                </c:pt>
                <c:pt idx="98">
                  <c:v>1981</c:v>
                </c:pt>
                <c:pt idx="99">
                  <c:v>1982</c:v>
                </c:pt>
                <c:pt idx="100">
                  <c:v>1983</c:v>
                </c:pt>
                <c:pt idx="101">
                  <c:v>1984</c:v>
                </c:pt>
                <c:pt idx="102">
                  <c:v>1985</c:v>
                </c:pt>
                <c:pt idx="103">
                  <c:v>1986</c:v>
                </c:pt>
                <c:pt idx="104">
                  <c:v>1987</c:v>
                </c:pt>
                <c:pt idx="105">
                  <c:v>1988</c:v>
                </c:pt>
                <c:pt idx="106">
                  <c:v>1989</c:v>
                </c:pt>
                <c:pt idx="107">
                  <c:v>1990</c:v>
                </c:pt>
                <c:pt idx="108">
                  <c:v>1991</c:v>
                </c:pt>
                <c:pt idx="109">
                  <c:v>1992</c:v>
                </c:pt>
                <c:pt idx="110">
                  <c:v>1993</c:v>
                </c:pt>
                <c:pt idx="111">
                  <c:v>1994</c:v>
                </c:pt>
                <c:pt idx="112">
                  <c:v>1995</c:v>
                </c:pt>
                <c:pt idx="113">
                  <c:v>1996</c:v>
                </c:pt>
                <c:pt idx="114">
                  <c:v>1997</c:v>
                </c:pt>
                <c:pt idx="115">
                  <c:v>1998</c:v>
                </c:pt>
                <c:pt idx="116">
                  <c:v>1999</c:v>
                </c:pt>
                <c:pt idx="117">
                  <c:v>2000</c:v>
                </c:pt>
                <c:pt idx="118">
                  <c:v>2001</c:v>
                </c:pt>
                <c:pt idx="119">
                  <c:v>2002</c:v>
                </c:pt>
                <c:pt idx="120">
                  <c:v>2003</c:v>
                </c:pt>
                <c:pt idx="121">
                  <c:v>2004</c:v>
                </c:pt>
                <c:pt idx="122">
                  <c:v>2005</c:v>
                </c:pt>
                <c:pt idx="123">
                  <c:v>2006</c:v>
                </c:pt>
                <c:pt idx="124">
                  <c:v>2007</c:v>
                </c:pt>
                <c:pt idx="125">
                  <c:v>2008</c:v>
                </c:pt>
                <c:pt idx="126">
                  <c:v>2009</c:v>
                </c:pt>
                <c:pt idx="127">
                  <c:v>2010</c:v>
                </c:pt>
                <c:pt idx="128">
                  <c:v>2011</c:v>
                </c:pt>
                <c:pt idx="129">
                  <c:v>2012</c:v>
                </c:pt>
                <c:pt idx="130">
                  <c:v>2013</c:v>
                </c:pt>
                <c:pt idx="131">
                  <c:v>2014</c:v>
                </c:pt>
                <c:pt idx="132">
                  <c:v>2015</c:v>
                </c:pt>
                <c:pt idx="133">
                  <c:v>2016</c:v>
                </c:pt>
                <c:pt idx="134">
                  <c:v>2017</c:v>
                </c:pt>
                <c:pt idx="135">
                  <c:v>2018</c:v>
                </c:pt>
              </c:strCache>
            </c:strRef>
          </c:cat>
          <c:val>
            <c:numRef>
              <c:f>(Klotzsche!$E$84:$AL$84,Klotzsche!$AN$84:$EK$84)</c:f>
              <c:numCache>
                <c:formatCode>0.0</c:formatCode>
                <c:ptCount val="136"/>
                <c:pt idx="0">
                  <c:v>5.5818181818181811</c:v>
                </c:pt>
                <c:pt idx="1">
                  <c:v>5.245454545454546</c:v>
                </c:pt>
                <c:pt idx="2">
                  <c:v>5.163636363636364</c:v>
                </c:pt>
                <c:pt idx="3">
                  <c:v>5.0333333333333332</c:v>
                </c:pt>
                <c:pt idx="4">
                  <c:v>5.2000000000000011</c:v>
                </c:pt>
                <c:pt idx="5">
                  <c:v>5.3</c:v>
                </c:pt>
                <c:pt idx="6">
                  <c:v>5.4916666666666671</c:v>
                </c:pt>
                <c:pt idx="7">
                  <c:v>5.6249999999999991</c:v>
                </c:pt>
                <c:pt idx="8">
                  <c:v>5.3999999999999995</c:v>
                </c:pt>
                <c:pt idx="9">
                  <c:v>5.4666666666666677</c:v>
                </c:pt>
                <c:pt idx="10">
                  <c:v>4.9166666666666661</c:v>
                </c:pt>
                <c:pt idx="11">
                  <c:v>4.7583333333333329</c:v>
                </c:pt>
                <c:pt idx="12">
                  <c:v>5.6416666666666657</c:v>
                </c:pt>
                <c:pt idx="13">
                  <c:v>5.3583333333333334</c:v>
                </c:pt>
                <c:pt idx="14">
                  <c:v>5.6666666666666652</c:v>
                </c:pt>
                <c:pt idx="15">
                  <c:v>5.6916666666666664</c:v>
                </c:pt>
                <c:pt idx="16">
                  <c:v>5.6583333333333341</c:v>
                </c:pt>
                <c:pt idx="17">
                  <c:v>5.4416666666666664</c:v>
                </c:pt>
                <c:pt idx="18">
                  <c:v>5.5666666666666664</c:v>
                </c:pt>
                <c:pt idx="19">
                  <c:v>5.0000000000000009</c:v>
                </c:pt>
                <c:pt idx="20">
                  <c:v>5.6166666666666663</c:v>
                </c:pt>
                <c:pt idx="21">
                  <c:v>5.8</c:v>
                </c:pt>
                <c:pt idx="22">
                  <c:v>5.25</c:v>
                </c:pt>
                <c:pt idx="23">
                  <c:v>5</c:v>
                </c:pt>
                <c:pt idx="24">
                  <c:v>5.1166666666666663</c:v>
                </c:pt>
                <c:pt idx="25">
                  <c:v>5.0833333333333348</c:v>
                </c:pt>
                <c:pt idx="26">
                  <c:v>4.8249999999999993</c:v>
                </c:pt>
                <c:pt idx="27">
                  <c:v>5.2499999999999991</c:v>
                </c:pt>
                <c:pt idx="28">
                  <c:v>5.2833333333333332</c:v>
                </c:pt>
                <c:pt idx="29">
                  <c:v>5.1333333333333337</c:v>
                </c:pt>
                <c:pt idx="30">
                  <c:v>5.3250000000000002</c:v>
                </c:pt>
                <c:pt idx="31">
                  <c:v>4.9833333333333334</c:v>
                </c:pt>
                <c:pt idx="32">
                  <c:v>5.2250000000000005</c:v>
                </c:pt>
                <c:pt idx="33">
                  <c:v>5.3999999999999995</c:v>
                </c:pt>
                <c:pt idx="34">
                  <c:v>5.2750000000000004</c:v>
                </c:pt>
                <c:pt idx="35">
                  <c:v>5.291666666666667</c:v>
                </c:pt>
                <c:pt idx="36">
                  <c:v>5.8000000000000007</c:v>
                </c:pt>
                <c:pt idx="37">
                  <c:v>5.0999999999999996</c:v>
                </c:pt>
                <c:pt idx="38">
                  <c:v>4.6333333333333337</c:v>
                </c:pt>
                <c:pt idx="39">
                  <c:v>5.791666666666667</c:v>
                </c:pt>
                <c:pt idx="40">
                  <c:v>5.8916666666666666</c:v>
                </c:pt>
                <c:pt idx="41">
                  <c:v>5.416666666666667</c:v>
                </c:pt>
                <c:pt idx="42">
                  <c:v>5.7250000000000005</c:v>
                </c:pt>
                <c:pt idx="43">
                  <c:v>5.875</c:v>
                </c:pt>
                <c:pt idx="44">
                  <c:v>5.375</c:v>
                </c:pt>
                <c:pt idx="45">
                  <c:v>5.1916666666666664</c:v>
                </c:pt>
                <c:pt idx="46">
                  <c:v>4.9750000000000005</c:v>
                </c:pt>
                <c:pt idx="47">
                  <c:v>5.3249999999999993</c:v>
                </c:pt>
                <c:pt idx="48">
                  <c:v>5.5916666666666659</c:v>
                </c:pt>
                <c:pt idx="49">
                  <c:v>5.0916666666666668</c:v>
                </c:pt>
                <c:pt idx="50">
                  <c:v>5.2583333333333337</c:v>
                </c:pt>
                <c:pt idx="51">
                  <c:v>5.3583333333333334</c:v>
                </c:pt>
                <c:pt idx="52">
                  <c:v>5.458333333333333</c:v>
                </c:pt>
                <c:pt idx="53">
                  <c:v>5.5</c:v>
                </c:pt>
                <c:pt idx="54">
                  <c:v>5.4916666666666671</c:v>
                </c:pt>
                <c:pt idx="55">
                  <c:v>5.0916666666666659</c:v>
                </c:pt>
                <c:pt idx="56">
                  <c:v>5.7666666666666657</c:v>
                </c:pt>
                <c:pt idx="57">
                  <c:v>5.7166666666666659</c:v>
                </c:pt>
                <c:pt idx="58">
                  <c:v>5.9250000000000007</c:v>
                </c:pt>
                <c:pt idx="59">
                  <c:v>5.5333333333333341</c:v>
                </c:pt>
                <c:pt idx="60">
                  <c:v>5.2333333333333334</c:v>
                </c:pt>
                <c:pt idx="61">
                  <c:v>5.7749999999999995</c:v>
                </c:pt>
                <c:pt idx="62">
                  <c:v>5.8833333333333337</c:v>
                </c:pt>
                <c:pt idx="63">
                  <c:v>5.4249999999999998</c:v>
                </c:pt>
                <c:pt idx="64">
                  <c:v>4.9833333333333343</c:v>
                </c:pt>
                <c:pt idx="65">
                  <c:v>5.25</c:v>
                </c:pt>
                <c:pt idx="66">
                  <c:v>5.2583333333333337</c:v>
                </c:pt>
                <c:pt idx="67">
                  <c:v>5.625</c:v>
                </c:pt>
                <c:pt idx="68">
                  <c:v>5.4333333333333327</c:v>
                </c:pt>
                <c:pt idx="69">
                  <c:v>5.833333333333333</c:v>
                </c:pt>
                <c:pt idx="70">
                  <c:v>5.0583333333333336</c:v>
                </c:pt>
                <c:pt idx="71">
                  <c:v>5.4583333333333348</c:v>
                </c:pt>
                <c:pt idx="72">
                  <c:v>5.5750000000000002</c:v>
                </c:pt>
                <c:pt idx="73">
                  <c:v>5.4083333333333341</c:v>
                </c:pt>
                <c:pt idx="74">
                  <c:v>5.3916666666666657</c:v>
                </c:pt>
                <c:pt idx="75">
                  <c:v>5.7250000000000005</c:v>
                </c:pt>
                <c:pt idx="76">
                  <c:v>4.6416666666666666</c:v>
                </c:pt>
                <c:pt idx="77">
                  <c:v>5.6166666666666663</c:v>
                </c:pt>
                <c:pt idx="78">
                  <c:v>5.3583333333333334</c:v>
                </c:pt>
                <c:pt idx="79">
                  <c:v>5.5583333333333336</c:v>
                </c:pt>
                <c:pt idx="80">
                  <c:v>5.291666666666667</c:v>
                </c:pt>
                <c:pt idx="81">
                  <c:v>5.1833333333333336</c:v>
                </c:pt>
                <c:pt idx="82">
                  <c:v>5.5916666666666659</c:v>
                </c:pt>
                <c:pt idx="83">
                  <c:v>5.6916666666666673</c:v>
                </c:pt>
                <c:pt idx="84">
                  <c:v>5.4333333333333336</c:v>
                </c:pt>
                <c:pt idx="85">
                  <c:v>5.5333333333333341</c:v>
                </c:pt>
                <c:pt idx="86">
                  <c:v>5.0583333333333327</c:v>
                </c:pt>
                <c:pt idx="87">
                  <c:v>5.6666666666666679</c:v>
                </c:pt>
                <c:pt idx="88">
                  <c:v>5.0916666666666659</c:v>
                </c:pt>
                <c:pt idx="89">
                  <c:v>4.9750000000000005</c:v>
                </c:pt>
                <c:pt idx="90">
                  <c:v>5.1166666666666663</c:v>
                </c:pt>
                <c:pt idx="91">
                  <c:v>5.6416666666666657</c:v>
                </c:pt>
                <c:pt idx="92">
                  <c:v>5.2416666666666671</c:v>
                </c:pt>
                <c:pt idx="93">
                  <c:v>5.166666666666667</c:v>
                </c:pt>
                <c:pt idx="94">
                  <c:v>5.8</c:v>
                </c:pt>
                <c:pt idx="95">
                  <c:v>5.5083333333333329</c:v>
                </c:pt>
                <c:pt idx="96">
                  <c:v>5.3916666666666666</c:v>
                </c:pt>
                <c:pt idx="97">
                  <c:v>5.4583333333333348</c:v>
                </c:pt>
                <c:pt idx="98">
                  <c:v>5.6500000000000012</c:v>
                </c:pt>
                <c:pt idx="99">
                  <c:v>4.4833333333333334</c:v>
                </c:pt>
                <c:pt idx="100">
                  <c:v>5.0916666666666677</c:v>
                </c:pt>
                <c:pt idx="101">
                  <c:v>5.2333333333333334</c:v>
                </c:pt>
                <c:pt idx="102">
                  <c:v>5.375</c:v>
                </c:pt>
                <c:pt idx="103">
                  <c:v>5.0583333333333345</c:v>
                </c:pt>
                <c:pt idx="104">
                  <c:v>5.5249999999999995</c:v>
                </c:pt>
                <c:pt idx="105">
                  <c:v>5.375</c:v>
                </c:pt>
                <c:pt idx="106">
                  <c:v>4.708333333333333</c:v>
                </c:pt>
                <c:pt idx="107">
                  <c:v>5.1166666666666671</c:v>
                </c:pt>
                <c:pt idx="108">
                  <c:v>4.966666666666665</c:v>
                </c:pt>
                <c:pt idx="109">
                  <c:v>4.9749999999999988</c:v>
                </c:pt>
                <c:pt idx="110">
                  <c:v>5.2250000000000005</c:v>
                </c:pt>
                <c:pt idx="111">
                  <c:v>5.3583333333333334</c:v>
                </c:pt>
                <c:pt idx="112">
                  <c:v>5.5</c:v>
                </c:pt>
                <c:pt idx="113">
                  <c:v>5.5333333333333341</c:v>
                </c:pt>
                <c:pt idx="114">
                  <c:v>5.3083333333333327</c:v>
                </c:pt>
                <c:pt idx="115">
                  <c:v>5.7833333333333323</c:v>
                </c:pt>
                <c:pt idx="116">
                  <c:v>5.6083333333333343</c:v>
                </c:pt>
                <c:pt idx="117">
                  <c:v>5.5083333333333329</c:v>
                </c:pt>
                <c:pt idx="118">
                  <c:v>5.7583333333333337</c:v>
                </c:pt>
                <c:pt idx="119">
                  <c:v>5.4416666666666664</c:v>
                </c:pt>
                <c:pt idx="120">
                  <c:v>4.7249999999999996</c:v>
                </c:pt>
                <c:pt idx="121">
                  <c:v>5.4750000000000005</c:v>
                </c:pt>
                <c:pt idx="122">
                  <c:v>5.2416666666666671</c:v>
                </c:pt>
                <c:pt idx="123">
                  <c:v>5.1749999999999998</c:v>
                </c:pt>
                <c:pt idx="124">
                  <c:v>5.3166666666666664</c:v>
                </c:pt>
                <c:pt idx="125">
                  <c:v>5.6166666666666671</c:v>
                </c:pt>
                <c:pt idx="126">
                  <c:v>5.5249999999999995</c:v>
                </c:pt>
                <c:pt idx="127">
                  <c:v>5.7083333333333321</c:v>
                </c:pt>
                <c:pt idx="128">
                  <c:v>4.8999999999999995</c:v>
                </c:pt>
                <c:pt idx="129">
                  <c:v>5.4166666666666679</c:v>
                </c:pt>
                <c:pt idx="130">
                  <c:v>5.8416666666666677</c:v>
                </c:pt>
                <c:pt idx="131">
                  <c:v>5.5666666666666664</c:v>
                </c:pt>
                <c:pt idx="132">
                  <c:v>5.1916666666666655</c:v>
                </c:pt>
                <c:pt idx="133">
                  <c:v>5.4749999999999988</c:v>
                </c:pt>
                <c:pt idx="134">
                  <c:v>5.708333333333333</c:v>
                </c:pt>
                <c:pt idx="135">
                  <c:v>5.0166666666666675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6-475B-B24D-53F44C2FA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64512"/>
        <c:axId val="89690880"/>
      </c:lineChart>
      <c:catAx>
        <c:axId val="8966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690880"/>
        <c:crosses val="autoZero"/>
        <c:auto val="1"/>
        <c:lblAlgn val="ctr"/>
        <c:lblOffset val="100"/>
        <c:noMultiLvlLbl val="0"/>
      </c:catAx>
      <c:valAx>
        <c:axId val="89690880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66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Klotzsche!$B$71</c:f>
              <c:strCache>
                <c:ptCount val="1"/>
                <c:pt idx="0">
                  <c:v>Mittelwert 1981 - 2010</c:v>
                </c:pt>
              </c:strCache>
            </c:strRef>
          </c:tx>
          <c:spPr>
            <a:ln w="28575" cap="rnd">
              <a:solidFill>
                <a:schemeClr val="accent6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Klotzsche!$A$72:$A$83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Klotzsche!$B$72:$B$83</c:f>
              <c:numCache>
                <c:formatCode>0.0</c:formatCode>
                <c:ptCount val="12"/>
                <c:pt idx="0">
                  <c:v>5.7566666666666668</c:v>
                </c:pt>
                <c:pt idx="1">
                  <c:v>5.6400000000000023</c:v>
                </c:pt>
                <c:pt idx="2">
                  <c:v>5.6099999999999985</c:v>
                </c:pt>
                <c:pt idx="3">
                  <c:v>4.9800000000000004</c:v>
                </c:pt>
                <c:pt idx="4">
                  <c:v>4.9400000000000013</c:v>
                </c:pt>
                <c:pt idx="5">
                  <c:v>5.2266666666666657</c:v>
                </c:pt>
                <c:pt idx="6">
                  <c:v>4.870000000000001</c:v>
                </c:pt>
                <c:pt idx="7">
                  <c:v>4.6499999999999995</c:v>
                </c:pt>
                <c:pt idx="8">
                  <c:v>4.9766666666666657</c:v>
                </c:pt>
                <c:pt idx="9">
                  <c:v>5.1033333333333335</c:v>
                </c:pt>
                <c:pt idx="10">
                  <c:v>5.9333333333333353</c:v>
                </c:pt>
                <c:pt idx="11">
                  <c:v>6.0600000000000005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2-4BE4-A2A5-8165CEC31630}"/>
            </c:ext>
          </c:extLst>
        </c:ser>
        <c:ser>
          <c:idx val="1"/>
          <c:order val="1"/>
          <c:tx>
            <c:strRef>
              <c:f>Klotzsche!$C$71</c:f>
              <c:strCache>
                <c:ptCount val="1"/>
                <c:pt idx="0">
                  <c:v>Mittelwert  1882 - 2018</c:v>
                </c:pt>
              </c:strCache>
            </c:strRef>
          </c:tx>
          <c:spPr>
            <a:ln w="28575" cap="rnd">
              <a:solidFill>
                <a:schemeClr val="accent6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Klotzsche!$A$72:$A$83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Klotzsche!$C$72:$C$83</c:f>
              <c:numCache>
                <c:formatCode>0.0</c:formatCode>
                <c:ptCount val="12"/>
                <c:pt idx="0">
                  <c:v>5.8985185185185189</c:v>
                </c:pt>
                <c:pt idx="1">
                  <c:v>5.7647058823529385</c:v>
                </c:pt>
                <c:pt idx="2">
                  <c:v>5.4470588235294111</c:v>
                </c:pt>
                <c:pt idx="3">
                  <c:v>5.235555555555556</c:v>
                </c:pt>
                <c:pt idx="4">
                  <c:v>5.0191176470588257</c:v>
                </c:pt>
                <c:pt idx="5">
                  <c:v>5.1029411764705879</c:v>
                </c:pt>
                <c:pt idx="6">
                  <c:v>5.0705882352941165</c:v>
                </c:pt>
                <c:pt idx="7">
                  <c:v>4.8411764705882359</c:v>
                </c:pt>
                <c:pt idx="8">
                  <c:v>4.8250000000000002</c:v>
                </c:pt>
                <c:pt idx="9">
                  <c:v>5.2073529411764712</c:v>
                </c:pt>
                <c:pt idx="10">
                  <c:v>5.8963235294117649</c:v>
                </c:pt>
                <c:pt idx="11">
                  <c:v>6.0918518518518505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2-4BE4-A2A5-8165CEC3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95200"/>
        <c:axId val="89801088"/>
      </c:lineChart>
      <c:catAx>
        <c:axId val="8979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801088"/>
        <c:crosses val="autoZero"/>
        <c:auto val="1"/>
        <c:lblAlgn val="ctr"/>
        <c:lblOffset val="100"/>
        <c:noMultiLvlLbl val="0"/>
      </c:catAx>
      <c:valAx>
        <c:axId val="89801088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79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</xdr:rowOff>
    </xdr:from>
    <xdr:to>
      <xdr:col>31</xdr:col>
      <xdr:colOff>400049</xdr:colOff>
      <xdr:row>51</xdr:row>
      <xdr:rowOff>161925</xdr:rowOff>
    </xdr:to>
    <xdr:graphicFrame macro="">
      <xdr:nvGraphicFramePr>
        <xdr:cNvPr id="2175" name="Diagramm 2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24</xdr:col>
      <xdr:colOff>28574</xdr:colOff>
      <xdr:row>77</xdr:row>
      <xdr:rowOff>28575</xdr:rowOff>
    </xdr:to>
    <xdr:graphicFrame macro="">
      <xdr:nvGraphicFramePr>
        <xdr:cNvPr id="2177" name="Diagramm 3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723900</xdr:colOff>
      <xdr:row>6</xdr:row>
      <xdr:rowOff>85725</xdr:rowOff>
    </xdr:from>
    <xdr:to>
      <xdr:col>38</xdr:col>
      <xdr:colOff>733425</xdr:colOff>
      <xdr:row>21</xdr:row>
      <xdr:rowOff>76200</xdr:rowOff>
    </xdr:to>
    <xdr:graphicFrame macro="">
      <xdr:nvGraphicFramePr>
        <xdr:cNvPr id="2178" name="Diagramm 4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723899</xdr:colOff>
      <xdr:row>28</xdr:row>
      <xdr:rowOff>180973</xdr:rowOff>
    </xdr:from>
    <xdr:to>
      <xdr:col>39</xdr:col>
      <xdr:colOff>542925</xdr:colOff>
      <xdr:row>50</xdr:row>
      <xdr:rowOff>180975</xdr:rowOff>
    </xdr:to>
    <xdr:graphicFrame macro="">
      <xdr:nvGraphicFramePr>
        <xdr:cNvPr id="2179" name="Diagramm 5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695325</xdr:colOff>
      <xdr:row>56</xdr:row>
      <xdr:rowOff>76200</xdr:rowOff>
    </xdr:from>
    <xdr:to>
      <xdr:col>31</xdr:col>
      <xdr:colOff>695325</xdr:colOff>
      <xdr:row>72</xdr:row>
      <xdr:rowOff>180975</xdr:rowOff>
    </xdr:to>
    <xdr:graphicFrame macro="">
      <xdr:nvGraphicFramePr>
        <xdr:cNvPr id="2180" name="Diagramm 6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733425</xdr:colOff>
      <xdr:row>81</xdr:row>
      <xdr:rowOff>152400</xdr:rowOff>
    </xdr:from>
    <xdr:to>
      <xdr:col>36</xdr:col>
      <xdr:colOff>733425</xdr:colOff>
      <xdr:row>96</xdr:row>
      <xdr:rowOff>38100</xdr:rowOff>
    </xdr:to>
    <xdr:graphicFrame macro="">
      <xdr:nvGraphicFramePr>
        <xdr:cNvPr id="2181" name="Diagramm 7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704850</xdr:colOff>
      <xdr:row>128</xdr:row>
      <xdr:rowOff>66675</xdr:rowOff>
    </xdr:from>
    <xdr:to>
      <xdr:col>36</xdr:col>
      <xdr:colOff>704850</xdr:colOff>
      <xdr:row>142</xdr:row>
      <xdr:rowOff>142875</xdr:rowOff>
    </xdr:to>
    <xdr:graphicFrame macro="">
      <xdr:nvGraphicFramePr>
        <xdr:cNvPr id="2182" name="Diagramm 8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30</xdr:col>
      <xdr:colOff>419100</xdr:colOff>
      <xdr:row>102</xdr:row>
      <xdr:rowOff>19050</xdr:rowOff>
    </xdr:to>
    <xdr:graphicFrame macro="">
      <xdr:nvGraphicFramePr>
        <xdr:cNvPr id="2183" name="Diagramm 9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694748</xdr:colOff>
      <xdr:row>187</xdr:row>
      <xdr:rowOff>123825</xdr:rowOff>
    </xdr:from>
    <xdr:to>
      <xdr:col>36</xdr:col>
      <xdr:colOff>694749</xdr:colOff>
      <xdr:row>200</xdr:row>
      <xdr:rowOff>38100</xdr:rowOff>
    </xdr:to>
    <xdr:graphicFrame macro="">
      <xdr:nvGraphicFramePr>
        <xdr:cNvPr id="2186" name="Diagramm 12">
          <a:extLs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723900</xdr:colOff>
      <xdr:row>228</xdr:row>
      <xdr:rowOff>104775</xdr:rowOff>
    </xdr:from>
    <xdr:to>
      <xdr:col>36</xdr:col>
      <xdr:colOff>723900</xdr:colOff>
      <xdr:row>240</xdr:row>
      <xdr:rowOff>114300</xdr:rowOff>
    </xdr:to>
    <xdr:graphicFrame macro="">
      <xdr:nvGraphicFramePr>
        <xdr:cNvPr id="2188" name="Diagramm 14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263</xdr:row>
      <xdr:rowOff>85725</xdr:rowOff>
    </xdr:from>
    <xdr:to>
      <xdr:col>30</xdr:col>
      <xdr:colOff>66674</xdr:colOff>
      <xdr:row>283</xdr:row>
      <xdr:rowOff>95250</xdr:rowOff>
    </xdr:to>
    <xdr:graphicFrame macro="">
      <xdr:nvGraphicFramePr>
        <xdr:cNvPr id="2189" name="Diagramm 15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284</xdr:row>
      <xdr:rowOff>9525</xdr:rowOff>
    </xdr:from>
    <xdr:to>
      <xdr:col>30</xdr:col>
      <xdr:colOff>295274</xdr:colOff>
      <xdr:row>304</xdr:row>
      <xdr:rowOff>104775</xdr:rowOff>
    </xdr:to>
    <xdr:graphicFrame macro="">
      <xdr:nvGraphicFramePr>
        <xdr:cNvPr id="2190" name="Diagramm 16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714376</xdr:colOff>
      <xdr:row>312</xdr:row>
      <xdr:rowOff>28575</xdr:rowOff>
    </xdr:from>
    <xdr:to>
      <xdr:col>35</xdr:col>
      <xdr:colOff>733426</xdr:colOff>
      <xdr:row>326</xdr:row>
      <xdr:rowOff>104775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666750</xdr:colOff>
      <xdr:row>290</xdr:row>
      <xdr:rowOff>19049</xdr:rowOff>
    </xdr:from>
    <xdr:to>
      <xdr:col>35</xdr:col>
      <xdr:colOff>742950</xdr:colOff>
      <xdr:row>303</xdr:row>
      <xdr:rowOff>47624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328</xdr:row>
      <xdr:rowOff>104775</xdr:rowOff>
    </xdr:from>
    <xdr:to>
      <xdr:col>30</xdr:col>
      <xdr:colOff>238124</xdr:colOff>
      <xdr:row>347</xdr:row>
      <xdr:rowOff>133351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685800</xdr:colOff>
      <xdr:row>333</xdr:row>
      <xdr:rowOff>28575</xdr:rowOff>
    </xdr:from>
    <xdr:to>
      <xdr:col>36</xdr:col>
      <xdr:colOff>685800</xdr:colOff>
      <xdr:row>344</xdr:row>
      <xdr:rowOff>180975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348</xdr:row>
      <xdr:rowOff>9525</xdr:rowOff>
    </xdr:from>
    <xdr:to>
      <xdr:col>30</xdr:col>
      <xdr:colOff>238124</xdr:colOff>
      <xdr:row>367</xdr:row>
      <xdr:rowOff>85725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30</xdr:col>
      <xdr:colOff>714375</xdr:colOff>
      <xdr:row>352</xdr:row>
      <xdr:rowOff>104775</xdr:rowOff>
    </xdr:from>
    <xdr:to>
      <xdr:col>36</xdr:col>
      <xdr:colOff>714375</xdr:colOff>
      <xdr:row>366</xdr:row>
      <xdr:rowOff>29775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368</xdr:row>
      <xdr:rowOff>9525</xdr:rowOff>
    </xdr:from>
    <xdr:to>
      <xdr:col>30</xdr:col>
      <xdr:colOff>581024</xdr:colOff>
      <xdr:row>387</xdr:row>
      <xdr:rowOff>104775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30</xdr:col>
      <xdr:colOff>733425</xdr:colOff>
      <xdr:row>372</xdr:row>
      <xdr:rowOff>28575</xdr:rowOff>
    </xdr:from>
    <xdr:to>
      <xdr:col>36</xdr:col>
      <xdr:colOff>733425</xdr:colOff>
      <xdr:row>385</xdr:row>
      <xdr:rowOff>144075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31</xdr:col>
      <xdr:colOff>400050</xdr:colOff>
      <xdr:row>23</xdr:row>
      <xdr:rowOff>185738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124</xdr:row>
      <xdr:rowOff>33336</xdr:rowOff>
    </xdr:from>
    <xdr:to>
      <xdr:col>30</xdr:col>
      <xdr:colOff>285750</xdr:colOff>
      <xdr:row>144</xdr:row>
      <xdr:rowOff>171449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185</xdr:row>
      <xdr:rowOff>23812</xdr:rowOff>
    </xdr:from>
    <xdr:to>
      <xdr:col>30</xdr:col>
      <xdr:colOff>533400</xdr:colOff>
      <xdr:row>202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224</xdr:row>
      <xdr:rowOff>33336</xdr:rowOff>
    </xdr:from>
    <xdr:to>
      <xdr:col>30</xdr:col>
      <xdr:colOff>333374</xdr:colOff>
      <xdr:row>242</xdr:row>
      <xdr:rowOff>190499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305</xdr:row>
      <xdr:rowOff>23811</xdr:rowOff>
    </xdr:from>
    <xdr:to>
      <xdr:col>30</xdr:col>
      <xdr:colOff>314324</xdr:colOff>
      <xdr:row>328</xdr:row>
      <xdr:rowOff>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388</xdr:row>
      <xdr:rowOff>33337</xdr:rowOff>
    </xdr:from>
    <xdr:to>
      <xdr:col>29</xdr:col>
      <xdr:colOff>647700</xdr:colOff>
      <xdr:row>408</xdr:row>
      <xdr:rowOff>19051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408</xdr:row>
      <xdr:rowOff>47626</xdr:rowOff>
    </xdr:from>
    <xdr:to>
      <xdr:col>29</xdr:col>
      <xdr:colOff>695324</xdr:colOff>
      <xdr:row>428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428</xdr:row>
      <xdr:rowOff>47625</xdr:rowOff>
    </xdr:from>
    <xdr:to>
      <xdr:col>29</xdr:col>
      <xdr:colOff>733424</xdr:colOff>
      <xdr:row>448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448</xdr:row>
      <xdr:rowOff>71438</xdr:rowOff>
    </xdr:from>
    <xdr:to>
      <xdr:col>29</xdr:col>
      <xdr:colOff>714374</xdr:colOff>
      <xdr:row>469</xdr:row>
      <xdr:rowOff>47626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30</xdr:col>
      <xdr:colOff>723900</xdr:colOff>
      <xdr:row>266</xdr:row>
      <xdr:rowOff>138112</xdr:rowOff>
    </xdr:from>
    <xdr:to>
      <xdr:col>36</xdr:col>
      <xdr:colOff>723900</xdr:colOff>
      <xdr:row>281</xdr:row>
      <xdr:rowOff>23812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29</xdr:col>
      <xdr:colOff>733425</xdr:colOff>
      <xdr:row>413</xdr:row>
      <xdr:rowOff>42862</xdr:rowOff>
    </xdr:from>
    <xdr:to>
      <xdr:col>35</xdr:col>
      <xdr:colOff>733425</xdr:colOff>
      <xdr:row>427</xdr:row>
      <xdr:rowOff>3862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30</xdr:col>
      <xdr:colOff>628650</xdr:colOff>
      <xdr:row>392</xdr:row>
      <xdr:rowOff>147637</xdr:rowOff>
    </xdr:from>
    <xdr:to>
      <xdr:col>36</xdr:col>
      <xdr:colOff>628650</xdr:colOff>
      <xdr:row>405</xdr:row>
      <xdr:rowOff>57150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</xdr:colOff>
      <xdr:row>490</xdr:row>
      <xdr:rowOff>38100</xdr:rowOff>
    </xdr:from>
    <xdr:to>
      <xdr:col>19</xdr:col>
      <xdr:colOff>209550</xdr:colOff>
      <xdr:row>510</xdr:row>
      <xdr:rowOff>28575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</xdr:colOff>
      <xdr:row>469</xdr:row>
      <xdr:rowOff>109536</xdr:rowOff>
    </xdr:from>
    <xdr:to>
      <xdr:col>30</xdr:col>
      <xdr:colOff>47624</xdr:colOff>
      <xdr:row>489</xdr:row>
      <xdr:rowOff>171449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510</xdr:row>
      <xdr:rowOff>71436</xdr:rowOff>
    </xdr:from>
    <xdr:to>
      <xdr:col>30</xdr:col>
      <xdr:colOff>666750</xdr:colOff>
      <xdr:row>529</xdr:row>
      <xdr:rowOff>190499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530</xdr:row>
      <xdr:rowOff>23811</xdr:rowOff>
    </xdr:from>
    <xdr:to>
      <xdr:col>30</xdr:col>
      <xdr:colOff>723900</xdr:colOff>
      <xdr:row>549</xdr:row>
      <xdr:rowOff>161924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165</xdr:row>
      <xdr:rowOff>42861</xdr:rowOff>
    </xdr:from>
    <xdr:to>
      <xdr:col>30</xdr:col>
      <xdr:colOff>123824</xdr:colOff>
      <xdr:row>184</xdr:row>
      <xdr:rowOff>161924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30</xdr:col>
      <xdr:colOff>571500</xdr:colOff>
      <xdr:row>169</xdr:row>
      <xdr:rowOff>52387</xdr:rowOff>
    </xdr:from>
    <xdr:to>
      <xdr:col>36</xdr:col>
      <xdr:colOff>742950</xdr:colOff>
      <xdr:row>183</xdr:row>
      <xdr:rowOff>128587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202</xdr:row>
      <xdr:rowOff>176212</xdr:rowOff>
    </xdr:from>
    <xdr:to>
      <xdr:col>30</xdr:col>
      <xdr:colOff>342900</xdr:colOff>
      <xdr:row>222</xdr:row>
      <xdr:rowOff>171450</xdr:rowOff>
    </xdr:to>
    <xdr:graphicFrame macro="">
      <xdr:nvGraphicFramePr>
        <xdr:cNvPr id="2144" name="Diagramm 2143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103</xdr:row>
      <xdr:rowOff>14287</xdr:rowOff>
    </xdr:from>
    <xdr:to>
      <xdr:col>30</xdr:col>
      <xdr:colOff>304800</xdr:colOff>
      <xdr:row>122</xdr:row>
      <xdr:rowOff>180975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145</xdr:row>
      <xdr:rowOff>42862</xdr:rowOff>
    </xdr:from>
    <xdr:to>
      <xdr:col>29</xdr:col>
      <xdr:colOff>552450</xdr:colOff>
      <xdr:row>164</xdr:row>
      <xdr:rowOff>171450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243</xdr:row>
      <xdr:rowOff>109536</xdr:rowOff>
    </xdr:from>
    <xdr:to>
      <xdr:col>30</xdr:col>
      <xdr:colOff>371474</xdr:colOff>
      <xdr:row>263</xdr:row>
      <xdr:rowOff>19049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550</xdr:row>
      <xdr:rowOff>61911</xdr:rowOff>
    </xdr:from>
    <xdr:to>
      <xdr:col>30</xdr:col>
      <xdr:colOff>542924</xdr:colOff>
      <xdr:row>569</xdr:row>
      <xdr:rowOff>142874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5CFAC7EA-217D-498A-A124-975034E4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30</xdr:col>
      <xdr:colOff>695325</xdr:colOff>
      <xdr:row>555</xdr:row>
      <xdr:rowOff>61912</xdr:rowOff>
    </xdr:from>
    <xdr:to>
      <xdr:col>36</xdr:col>
      <xdr:colOff>695325</xdr:colOff>
      <xdr:row>569</xdr:row>
      <xdr:rowOff>22912</xdr:rowOff>
    </xdr:to>
    <xdr:graphicFrame macro="">
      <xdr:nvGraphicFramePr>
        <xdr:cNvPr id="33" name="Diagramm 32">
          <a:extLst>
            <a:ext uri="{FF2B5EF4-FFF2-40B4-BE49-F238E27FC236}">
              <a16:creationId xmlns:a16="http://schemas.microsoft.com/office/drawing/2014/main" id="{B69085B5-A5BF-4C3C-9F66-4EB328A0D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0.00124</cdr:x>
      <cdr:y>0.02694</cdr:y>
    </cdr:from>
    <cdr:to>
      <cdr:x>0.03232</cdr:x>
      <cdr:y>0.14478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8576" y="85449"/>
          <a:ext cx="714374" cy="373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Tage</a:t>
          </a:r>
        </a:p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606"/>
  <sheetViews>
    <sheetView tabSelected="1" topLeftCell="A250" zoomScale="80" zoomScaleNormal="80" workbookViewId="0">
      <pane xSplit="4" topLeftCell="CK1" activePane="topRight" state="frozen"/>
      <selection pane="topRight" activeCell="CK251" sqref="CK251"/>
    </sheetView>
  </sheetViews>
  <sheetFormatPr baseColWidth="10" defaultRowHeight="15" x14ac:dyDescent="0.25"/>
  <cols>
    <col min="1" max="1" width="15" customWidth="1"/>
    <col min="2" max="3" width="11.5703125" customWidth="1"/>
    <col min="4" max="4" width="12.7109375" style="7" customWidth="1"/>
    <col min="5" max="43" width="7.140625" style="80" customWidth="1"/>
    <col min="44" max="49" width="7.140625" style="7" customWidth="1"/>
    <col min="50" max="50" width="7.140625" style="43" customWidth="1"/>
    <col min="51" max="65" width="7.140625" style="7" customWidth="1"/>
    <col min="66" max="66" width="7.140625" style="19" customWidth="1"/>
    <col min="67" max="95" width="7.140625" style="7" customWidth="1"/>
    <col min="96" max="135" width="7.140625" customWidth="1"/>
    <col min="136" max="136" width="7.140625" style="4" customWidth="1"/>
    <col min="137" max="140" width="7.140625" customWidth="1"/>
    <col min="141" max="141" width="7.140625" style="4" customWidth="1"/>
    <col min="142" max="142" width="7.140625" style="146" customWidth="1"/>
    <col min="143" max="153" width="7.140625" style="157" customWidth="1"/>
  </cols>
  <sheetData>
    <row r="1" spans="1:160" s="166" customFormat="1" ht="30" customHeight="1" thickBot="1" x14ac:dyDescent="0.3">
      <c r="A1" s="198" t="s">
        <v>1601</v>
      </c>
      <c r="B1" s="178" t="s">
        <v>891</v>
      </c>
      <c r="C1" s="199" t="s">
        <v>1408</v>
      </c>
      <c r="D1" s="195" t="s">
        <v>932</v>
      </c>
      <c r="E1" s="200" t="s">
        <v>1044</v>
      </c>
      <c r="F1" s="200" t="s">
        <v>1045</v>
      </c>
      <c r="G1" s="200" t="s">
        <v>1046</v>
      </c>
      <c r="H1" s="200" t="s">
        <v>1047</v>
      </c>
      <c r="I1" s="200" t="s">
        <v>1048</v>
      </c>
      <c r="J1" s="200" t="s">
        <v>1049</v>
      </c>
      <c r="K1" s="200" t="s">
        <v>1050</v>
      </c>
      <c r="L1" s="200" t="s">
        <v>1051</v>
      </c>
      <c r="M1" s="200" t="s">
        <v>1052</v>
      </c>
      <c r="N1" s="200" t="s">
        <v>1053</v>
      </c>
      <c r="O1" s="200" t="s">
        <v>1054</v>
      </c>
      <c r="P1" s="200" t="s">
        <v>1055</v>
      </c>
      <c r="Q1" s="201" t="s">
        <v>1056</v>
      </c>
      <c r="R1" s="201" t="s">
        <v>1057</v>
      </c>
      <c r="S1" s="201" t="s">
        <v>1058</v>
      </c>
      <c r="T1" s="201" t="s">
        <v>1025</v>
      </c>
      <c r="U1" s="201" t="s">
        <v>1026</v>
      </c>
      <c r="V1" s="201" t="s">
        <v>1027</v>
      </c>
      <c r="W1" s="201" t="s">
        <v>1028</v>
      </c>
      <c r="X1" s="201" t="s">
        <v>1029</v>
      </c>
      <c r="Y1" s="201" t="s">
        <v>1030</v>
      </c>
      <c r="Z1" s="201" t="s">
        <v>1031</v>
      </c>
      <c r="AA1" s="201" t="s">
        <v>1032</v>
      </c>
      <c r="AB1" s="201" t="s">
        <v>1033</v>
      </c>
      <c r="AC1" s="201" t="s">
        <v>1034</v>
      </c>
      <c r="AD1" s="201" t="s">
        <v>1035</v>
      </c>
      <c r="AE1" s="201" t="s">
        <v>1036</v>
      </c>
      <c r="AF1" s="201" t="s">
        <v>1037</v>
      </c>
      <c r="AG1" s="201" t="s">
        <v>1038</v>
      </c>
      <c r="AH1" s="201" t="s">
        <v>1039</v>
      </c>
      <c r="AI1" s="201" t="s">
        <v>1040</v>
      </c>
      <c r="AJ1" s="201" t="s">
        <v>1041</v>
      </c>
      <c r="AK1" s="201" t="s">
        <v>1042</v>
      </c>
      <c r="AL1" s="201" t="s">
        <v>1043</v>
      </c>
      <c r="AM1" s="195" t="s">
        <v>1024</v>
      </c>
      <c r="AN1" s="195" t="s">
        <v>182</v>
      </c>
      <c r="AO1" s="195" t="s">
        <v>183</v>
      </c>
      <c r="AP1" s="195" t="s">
        <v>184</v>
      </c>
      <c r="AQ1" s="195" t="s">
        <v>185</v>
      </c>
      <c r="AR1" s="195" t="s">
        <v>181</v>
      </c>
      <c r="AS1" s="195" t="s">
        <v>180</v>
      </c>
      <c r="AT1" s="195" t="s">
        <v>179</v>
      </c>
      <c r="AU1" s="195" t="s">
        <v>178</v>
      </c>
      <c r="AV1" s="195" t="s">
        <v>177</v>
      </c>
      <c r="AW1" s="195" t="s">
        <v>176</v>
      </c>
      <c r="AX1" s="195" t="s">
        <v>175</v>
      </c>
      <c r="AY1" s="195" t="s">
        <v>174</v>
      </c>
      <c r="AZ1" s="195" t="s">
        <v>173</v>
      </c>
      <c r="BA1" s="195" t="s">
        <v>172</v>
      </c>
      <c r="BB1" s="195" t="s">
        <v>171</v>
      </c>
      <c r="BC1" s="195" t="s">
        <v>170</v>
      </c>
      <c r="BD1" s="195" t="s">
        <v>169</v>
      </c>
      <c r="BE1" s="195" t="s">
        <v>168</v>
      </c>
      <c r="BF1" s="195" t="s">
        <v>167</v>
      </c>
      <c r="BG1" s="195" t="s">
        <v>166</v>
      </c>
      <c r="BH1" s="195" t="s">
        <v>165</v>
      </c>
      <c r="BI1" s="195" t="s">
        <v>164</v>
      </c>
      <c r="BJ1" s="195" t="s">
        <v>163</v>
      </c>
      <c r="BK1" s="195" t="s">
        <v>162</v>
      </c>
      <c r="BL1" s="195" t="s">
        <v>161</v>
      </c>
      <c r="BM1" s="195" t="s">
        <v>160</v>
      </c>
      <c r="BN1" s="223" t="s">
        <v>159</v>
      </c>
      <c r="BO1" s="195" t="s">
        <v>158</v>
      </c>
      <c r="BP1" s="196" t="s">
        <v>135</v>
      </c>
      <c r="BQ1" s="196" t="s">
        <v>134</v>
      </c>
      <c r="BR1" s="196" t="s">
        <v>133</v>
      </c>
      <c r="BS1" s="196" t="s">
        <v>132</v>
      </c>
      <c r="BT1" s="196" t="s">
        <v>131</v>
      </c>
      <c r="BU1" s="196" t="s">
        <v>130</v>
      </c>
      <c r="BV1" s="196" t="s">
        <v>129</v>
      </c>
      <c r="BW1" s="196" t="s">
        <v>128</v>
      </c>
      <c r="BX1" s="196" t="s">
        <v>127</v>
      </c>
      <c r="BY1" s="196" t="s">
        <v>126</v>
      </c>
      <c r="BZ1" s="196" t="s">
        <v>125</v>
      </c>
      <c r="CA1" s="196" t="s">
        <v>124</v>
      </c>
      <c r="CB1" s="196" t="s">
        <v>123</v>
      </c>
      <c r="CC1" s="196" t="s">
        <v>122</v>
      </c>
      <c r="CD1" s="196" t="s">
        <v>121</v>
      </c>
      <c r="CE1" s="196" t="s">
        <v>120</v>
      </c>
      <c r="CF1" s="196" t="s">
        <v>119</v>
      </c>
      <c r="CG1" s="196" t="s">
        <v>118</v>
      </c>
      <c r="CH1" s="196" t="s">
        <v>117</v>
      </c>
      <c r="CI1" s="196" t="s">
        <v>116</v>
      </c>
      <c r="CJ1" s="196" t="s">
        <v>115</v>
      </c>
      <c r="CK1" s="196" t="s">
        <v>114</v>
      </c>
      <c r="CL1" s="195" t="s">
        <v>102</v>
      </c>
      <c r="CM1" s="195" t="s">
        <v>101</v>
      </c>
      <c r="CN1" s="195" t="s">
        <v>100</v>
      </c>
      <c r="CO1" s="195" t="s">
        <v>99</v>
      </c>
      <c r="CP1" s="195" t="s">
        <v>98</v>
      </c>
      <c r="CQ1" s="195" t="s">
        <v>97</v>
      </c>
      <c r="CR1" s="166">
        <v>1973</v>
      </c>
      <c r="CS1" s="166">
        <v>1974</v>
      </c>
      <c r="CT1" s="166">
        <v>1975</v>
      </c>
      <c r="CU1" s="166">
        <v>1976</v>
      </c>
      <c r="CV1" s="166">
        <v>1977</v>
      </c>
      <c r="CW1" s="166">
        <v>1978</v>
      </c>
      <c r="CX1" s="166">
        <v>1979</v>
      </c>
      <c r="CY1" s="166">
        <v>1980</v>
      </c>
      <c r="CZ1" s="166">
        <v>1981</v>
      </c>
      <c r="DA1" s="166">
        <v>1982</v>
      </c>
      <c r="DB1" s="166">
        <v>1983</v>
      </c>
      <c r="DC1" s="166">
        <v>1984</v>
      </c>
      <c r="DD1" s="166">
        <v>1985</v>
      </c>
      <c r="DE1" s="166">
        <v>1986</v>
      </c>
      <c r="DF1" s="166">
        <v>1987</v>
      </c>
      <c r="DG1" s="166">
        <v>1988</v>
      </c>
      <c r="DH1" s="166">
        <v>1989</v>
      </c>
      <c r="DI1" s="166">
        <v>1990</v>
      </c>
      <c r="DJ1" s="166">
        <v>1991</v>
      </c>
      <c r="DK1" s="166">
        <v>1992</v>
      </c>
      <c r="DL1" s="166">
        <v>1993</v>
      </c>
      <c r="DM1" s="166">
        <v>1994</v>
      </c>
      <c r="DN1" s="166">
        <v>1995</v>
      </c>
      <c r="DO1" s="166">
        <v>1996</v>
      </c>
      <c r="DP1" s="166">
        <v>1997</v>
      </c>
      <c r="DQ1" s="166">
        <v>1998</v>
      </c>
      <c r="DR1" s="166">
        <v>1999</v>
      </c>
      <c r="DS1" s="166">
        <v>2000</v>
      </c>
      <c r="DT1" s="166">
        <v>2001</v>
      </c>
      <c r="DU1" s="166">
        <v>2002</v>
      </c>
      <c r="DV1" s="166">
        <v>2003</v>
      </c>
      <c r="DW1" s="166">
        <v>2004</v>
      </c>
      <c r="DX1" s="166">
        <v>2005</v>
      </c>
      <c r="DY1" s="166">
        <v>2006</v>
      </c>
      <c r="DZ1" s="166">
        <v>2007</v>
      </c>
      <c r="EA1" s="166">
        <v>2008</v>
      </c>
      <c r="EB1" s="166">
        <v>2009</v>
      </c>
      <c r="EC1" s="166">
        <v>2010</v>
      </c>
      <c r="ED1" s="166">
        <v>2011</v>
      </c>
      <c r="EE1" s="166">
        <v>2012</v>
      </c>
      <c r="EF1" s="166">
        <v>2013</v>
      </c>
      <c r="EG1" s="166">
        <v>2014</v>
      </c>
      <c r="EH1" s="166">
        <v>2015</v>
      </c>
      <c r="EI1" s="166">
        <v>2016</v>
      </c>
      <c r="EJ1" s="166">
        <v>2017</v>
      </c>
      <c r="EK1" s="166">
        <v>2018</v>
      </c>
      <c r="EL1" s="209" t="s">
        <v>1675</v>
      </c>
    </row>
    <row r="2" spans="1:160" x14ac:dyDescent="0.25">
      <c r="A2" s="3" t="s">
        <v>0</v>
      </c>
      <c r="B2" s="17">
        <f>AVERAGE(CZ2:EC2)</f>
        <v>0.46666666666666684</v>
      </c>
      <c r="C2" s="17">
        <f>AVERAGE(E2:EK2)</f>
        <v>-0.40597014925373126</v>
      </c>
      <c r="D2" s="142" t="s">
        <v>1012</v>
      </c>
      <c r="E2" s="17">
        <v>0.6</v>
      </c>
      <c r="F2" s="17">
        <v>-0.5</v>
      </c>
      <c r="G2" s="17" t="s">
        <v>304</v>
      </c>
      <c r="H2" s="17">
        <v>-2.6</v>
      </c>
      <c r="I2" s="17">
        <v>-1</v>
      </c>
      <c r="J2" s="17">
        <v>-3.4</v>
      </c>
      <c r="K2" s="17">
        <v>-1.8</v>
      </c>
      <c r="L2" s="17">
        <v>-2.7</v>
      </c>
      <c r="M2" s="17">
        <v>2</v>
      </c>
      <c r="N2" s="17">
        <v>-3.8</v>
      </c>
      <c r="O2" s="17">
        <v>-1</v>
      </c>
      <c r="P2" s="17">
        <v>-7.2</v>
      </c>
      <c r="Q2" s="17">
        <v>-1.5</v>
      </c>
      <c r="R2" s="17">
        <v>-3.4</v>
      </c>
      <c r="S2" s="17">
        <v>-1.1000000000000001</v>
      </c>
      <c r="T2" s="17">
        <v>-1.5</v>
      </c>
      <c r="U2" s="17">
        <v>2</v>
      </c>
      <c r="V2" s="17">
        <v>2.8</v>
      </c>
      <c r="W2" s="17">
        <v>1</v>
      </c>
      <c r="X2" s="17">
        <v>-3.9</v>
      </c>
      <c r="Y2" s="17">
        <v>3.8</v>
      </c>
      <c r="Z2" s="17">
        <v>0.6</v>
      </c>
      <c r="AA2" s="17">
        <v>-0.4</v>
      </c>
      <c r="AB2" s="17">
        <v>-1.3</v>
      </c>
      <c r="AC2" s="17">
        <v>1.4</v>
      </c>
      <c r="AD2" s="17">
        <v>-0.7</v>
      </c>
      <c r="AE2" s="17">
        <v>-1.8</v>
      </c>
      <c r="AF2" s="17">
        <v>-1.5</v>
      </c>
      <c r="AG2" s="17">
        <v>1.9</v>
      </c>
      <c r="AH2" s="17">
        <v>-0.9</v>
      </c>
      <c r="AI2" s="17">
        <v>-2.8</v>
      </c>
      <c r="AJ2" s="17">
        <v>-0.9</v>
      </c>
      <c r="AK2" s="17">
        <v>-3.2</v>
      </c>
      <c r="AL2" s="17">
        <v>0.8</v>
      </c>
      <c r="AM2" s="17" t="s">
        <v>304</v>
      </c>
      <c r="AN2" s="17">
        <v>-3.8</v>
      </c>
      <c r="AO2" s="17">
        <v>1.2</v>
      </c>
      <c r="AP2" s="17">
        <v>0.9</v>
      </c>
      <c r="AQ2" s="17">
        <v>2.4</v>
      </c>
      <c r="AR2" s="17">
        <v>4.4000000000000004</v>
      </c>
      <c r="AS2" s="17">
        <v>-3.2</v>
      </c>
      <c r="AT2" s="17">
        <v>1.3</v>
      </c>
      <c r="AU2" s="17">
        <v>-3.1</v>
      </c>
      <c r="AV2" s="17">
        <v>2.6</v>
      </c>
      <c r="AW2" s="17">
        <v>-0.5</v>
      </c>
      <c r="AX2" s="17">
        <v>2.1</v>
      </c>
      <c r="AY2" s="17">
        <v>1.5</v>
      </c>
      <c r="AZ2" s="17">
        <v>-4.9000000000000004</v>
      </c>
      <c r="BA2" s="17">
        <v>1</v>
      </c>
      <c r="BB2" s="17">
        <v>-0.6</v>
      </c>
      <c r="BC2" s="17">
        <v>1.7</v>
      </c>
      <c r="BD2" s="17">
        <v>-3.9</v>
      </c>
      <c r="BE2" s="17">
        <v>0.6</v>
      </c>
      <c r="BF2" s="17">
        <v>-1.1000000000000001</v>
      </c>
      <c r="BG2" s="17">
        <v>3.3</v>
      </c>
      <c r="BH2" s="17">
        <v>-2.4</v>
      </c>
      <c r="BI2" s="17">
        <v>1.4</v>
      </c>
      <c r="BJ2" s="17">
        <v>2.7</v>
      </c>
      <c r="BK2" s="17">
        <v>-9.8000000000000007</v>
      </c>
      <c r="BL2" s="17">
        <v>-5.7</v>
      </c>
      <c r="BM2" s="17">
        <v>-8.9</v>
      </c>
      <c r="BN2" s="17">
        <v>-1.4</v>
      </c>
      <c r="BO2" s="17">
        <v>3.1</v>
      </c>
      <c r="BP2" s="17" t="s">
        <v>90</v>
      </c>
      <c r="BQ2" s="17">
        <v>-2</v>
      </c>
      <c r="BR2" s="17">
        <v>-5.9</v>
      </c>
      <c r="BS2" s="17">
        <v>3.6</v>
      </c>
      <c r="BT2" s="17">
        <v>0.5</v>
      </c>
      <c r="BU2" s="17">
        <v>-1.9</v>
      </c>
      <c r="BV2" s="17">
        <v>1.5</v>
      </c>
      <c r="BW2" s="17">
        <v>0.5</v>
      </c>
      <c r="BX2" s="17">
        <v>-0.8</v>
      </c>
      <c r="BY2" s="17">
        <v>-4.8</v>
      </c>
      <c r="BZ2" s="17">
        <v>-2.6</v>
      </c>
      <c r="CA2" s="17">
        <v>-0.2</v>
      </c>
      <c r="CB2" s="17">
        <v>0</v>
      </c>
      <c r="CC2" s="17">
        <v>-0.5</v>
      </c>
      <c r="CD2" s="17">
        <v>0.5</v>
      </c>
      <c r="CE2" s="17">
        <v>-0.9</v>
      </c>
      <c r="CF2" s="17">
        <v>-1.3</v>
      </c>
      <c r="CG2" s="17">
        <v>1.8</v>
      </c>
      <c r="CH2" s="17">
        <v>-8.6999999999999993</v>
      </c>
      <c r="CI2" s="17">
        <v>-2.7</v>
      </c>
      <c r="CJ2" s="17">
        <v>1.3</v>
      </c>
      <c r="CK2" s="17">
        <v>4.0999999999999996</v>
      </c>
      <c r="CL2" s="17">
        <v>-0.1</v>
      </c>
      <c r="CM2" s="17">
        <v>-1.4</v>
      </c>
      <c r="CN2" s="17">
        <v>-0.8</v>
      </c>
      <c r="CO2" s="17">
        <v>-3.4</v>
      </c>
      <c r="CP2" s="17">
        <v>-0.7</v>
      </c>
      <c r="CQ2" s="17">
        <v>-2.8</v>
      </c>
      <c r="CR2" s="13">
        <v>0.3</v>
      </c>
      <c r="CS2" s="13">
        <v>3.4</v>
      </c>
      <c r="CT2" s="13">
        <v>4.5999999999999996</v>
      </c>
      <c r="CU2" s="13">
        <v>0.7</v>
      </c>
      <c r="CV2" s="17">
        <v>0.5</v>
      </c>
      <c r="CW2" s="13">
        <v>1.3</v>
      </c>
      <c r="CX2" s="13">
        <v>-4.5</v>
      </c>
      <c r="CY2" s="17">
        <v>-3.5</v>
      </c>
      <c r="CZ2" s="17">
        <v>-1.3</v>
      </c>
      <c r="DA2" s="17">
        <v>-2.2999999999999998</v>
      </c>
      <c r="DB2" s="17">
        <v>4.7</v>
      </c>
      <c r="DC2" s="17">
        <v>1.2</v>
      </c>
      <c r="DD2" s="17">
        <v>4.9000000000000004</v>
      </c>
      <c r="DE2" s="17">
        <v>0.1</v>
      </c>
      <c r="DF2" s="17">
        <v>-7.4</v>
      </c>
      <c r="DG2" s="17">
        <v>3.6</v>
      </c>
      <c r="DH2" s="17">
        <v>2.4</v>
      </c>
      <c r="DI2" s="17">
        <v>2.7</v>
      </c>
      <c r="DJ2" s="17">
        <v>2</v>
      </c>
      <c r="DK2" s="17">
        <v>1.4</v>
      </c>
      <c r="DL2" s="17">
        <v>2.6</v>
      </c>
      <c r="DM2" s="17">
        <v>3.7</v>
      </c>
      <c r="DN2" s="17">
        <v>0</v>
      </c>
      <c r="DO2" s="17">
        <v>-4</v>
      </c>
      <c r="DP2" s="17">
        <v>-3.6</v>
      </c>
      <c r="DQ2" s="17">
        <v>2.2000000000000002</v>
      </c>
      <c r="DR2" s="17">
        <v>2.1</v>
      </c>
      <c r="DS2" s="17">
        <v>0.4</v>
      </c>
      <c r="DT2" s="17">
        <v>0.8</v>
      </c>
      <c r="DU2" s="17">
        <v>1.1000000000000001</v>
      </c>
      <c r="DV2" s="17">
        <v>-1</v>
      </c>
      <c r="DW2" s="17">
        <v>-1.8</v>
      </c>
      <c r="DX2" s="17">
        <v>2.1</v>
      </c>
      <c r="DY2" s="17">
        <v>-3.9</v>
      </c>
      <c r="DZ2" s="17">
        <v>5</v>
      </c>
      <c r="EA2" s="17">
        <v>3.6</v>
      </c>
      <c r="EB2" s="17">
        <v>-2.9</v>
      </c>
      <c r="EC2" s="17">
        <v>-4.4000000000000004</v>
      </c>
      <c r="ED2" s="17">
        <v>0.9</v>
      </c>
      <c r="EE2" s="17">
        <v>1.6</v>
      </c>
      <c r="EF2" s="17">
        <v>-0.7</v>
      </c>
      <c r="EG2" s="17">
        <v>1.5</v>
      </c>
      <c r="EH2" s="17">
        <v>2.8</v>
      </c>
      <c r="EI2" s="17">
        <v>0.6</v>
      </c>
      <c r="EJ2" s="17">
        <v>-3</v>
      </c>
      <c r="EK2" s="17">
        <v>3.9</v>
      </c>
      <c r="EL2" s="17">
        <v>0.4</v>
      </c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FC2" s="17"/>
      <c r="FD2" s="17"/>
    </row>
    <row r="3" spans="1:160" x14ac:dyDescent="0.25">
      <c r="A3" s="3" t="s">
        <v>1</v>
      </c>
      <c r="B3" s="17">
        <f t="shared" ref="B3:B14" si="0">AVERAGE(CZ3:EC3)</f>
        <v>0.94666666666666655</v>
      </c>
      <c r="C3" s="17">
        <f t="shared" ref="C3:C14" si="1">AVERAGE(E3:EK3)</f>
        <v>0.28296296296296303</v>
      </c>
      <c r="D3" s="142" t="s">
        <v>991</v>
      </c>
      <c r="E3" s="17">
        <v>1.7</v>
      </c>
      <c r="F3" s="17">
        <v>1.7</v>
      </c>
      <c r="G3" s="17">
        <v>2.5</v>
      </c>
      <c r="H3" s="17">
        <v>2.2000000000000002</v>
      </c>
      <c r="I3" s="17">
        <v>-1.5</v>
      </c>
      <c r="J3" s="17">
        <v>-0.8</v>
      </c>
      <c r="K3" s="17">
        <v>-2.2000000000000002</v>
      </c>
      <c r="L3" s="17">
        <v>-2.1</v>
      </c>
      <c r="M3" s="17">
        <v>-2.5</v>
      </c>
      <c r="N3" s="17">
        <v>-0.5</v>
      </c>
      <c r="O3" s="17">
        <v>1.4</v>
      </c>
      <c r="P3" s="17">
        <v>2.4</v>
      </c>
      <c r="Q3" s="17">
        <v>2.4</v>
      </c>
      <c r="R3" s="17">
        <v>-5.4</v>
      </c>
      <c r="S3" s="17">
        <v>0.4</v>
      </c>
      <c r="T3" s="17">
        <v>1.6</v>
      </c>
      <c r="U3" s="17">
        <v>2.2999999999999998</v>
      </c>
      <c r="V3" s="17">
        <v>2.7</v>
      </c>
      <c r="W3" s="17">
        <v>1.5</v>
      </c>
      <c r="X3" s="17">
        <v>-3.5</v>
      </c>
      <c r="Y3" s="17">
        <v>-0.1</v>
      </c>
      <c r="Z3" s="17">
        <v>4.5999999999999996</v>
      </c>
      <c r="AA3" s="17">
        <v>2.4</v>
      </c>
      <c r="AB3" s="17">
        <v>2.2999999999999998</v>
      </c>
      <c r="AC3" s="17">
        <v>1.5</v>
      </c>
      <c r="AD3" s="17">
        <v>-0.8</v>
      </c>
      <c r="AE3" s="17">
        <v>1.6</v>
      </c>
      <c r="AF3" s="17">
        <v>-2.6</v>
      </c>
      <c r="AG3" s="17">
        <v>3</v>
      </c>
      <c r="AH3" s="17">
        <v>1.6</v>
      </c>
      <c r="AI3" s="17">
        <v>2.2000000000000002</v>
      </c>
      <c r="AJ3" s="17">
        <v>1.5</v>
      </c>
      <c r="AK3" s="17">
        <v>1.8</v>
      </c>
      <c r="AL3" s="17">
        <v>1.3</v>
      </c>
      <c r="AM3" s="17" t="s">
        <v>304</v>
      </c>
      <c r="AN3" s="17">
        <v>-4.5</v>
      </c>
      <c r="AO3" s="17">
        <v>1.5</v>
      </c>
      <c r="AP3" s="17">
        <v>-0.2</v>
      </c>
      <c r="AQ3" s="17">
        <v>2.7</v>
      </c>
      <c r="AR3" s="17">
        <v>1.2</v>
      </c>
      <c r="AS3" s="17">
        <v>-1.9</v>
      </c>
      <c r="AT3" s="17">
        <v>0.1</v>
      </c>
      <c r="AU3" s="17">
        <v>-3.6</v>
      </c>
      <c r="AV3" s="17">
        <v>4.3</v>
      </c>
      <c r="AW3" s="17">
        <v>4</v>
      </c>
      <c r="AX3" s="17">
        <v>0.2</v>
      </c>
      <c r="AY3" s="17">
        <v>2</v>
      </c>
      <c r="AZ3" s="17">
        <v>-11.1</v>
      </c>
      <c r="BA3" s="17">
        <v>-0.3</v>
      </c>
      <c r="BB3" s="17">
        <v>-1.2</v>
      </c>
      <c r="BC3" s="17">
        <v>-3.2</v>
      </c>
      <c r="BD3" s="17">
        <v>-0.3</v>
      </c>
      <c r="BE3" s="17">
        <v>1.3</v>
      </c>
      <c r="BF3" s="17">
        <v>1.7</v>
      </c>
      <c r="BG3" s="17">
        <v>0.3</v>
      </c>
      <c r="BH3" s="17">
        <v>2.1</v>
      </c>
      <c r="BI3" s="17">
        <v>0.9</v>
      </c>
      <c r="BJ3" s="17">
        <v>2.4</v>
      </c>
      <c r="BK3" s="17">
        <v>-6</v>
      </c>
      <c r="BL3" s="17">
        <v>0.1</v>
      </c>
      <c r="BM3" s="17">
        <v>-5.9</v>
      </c>
      <c r="BN3" s="17">
        <v>3.1</v>
      </c>
      <c r="BO3" s="17">
        <v>-1.5</v>
      </c>
      <c r="BP3" s="17" t="s">
        <v>136</v>
      </c>
      <c r="BQ3" s="17">
        <v>1.9</v>
      </c>
      <c r="BR3" s="17">
        <v>-8.4</v>
      </c>
      <c r="BS3" s="17">
        <v>-0.3</v>
      </c>
      <c r="BT3" s="17">
        <v>1.7</v>
      </c>
      <c r="BU3" s="17">
        <v>2.5</v>
      </c>
      <c r="BV3" s="17">
        <v>2.2000000000000002</v>
      </c>
      <c r="BW3" s="17">
        <v>0</v>
      </c>
      <c r="BX3" s="17">
        <v>0</v>
      </c>
      <c r="BY3" s="17">
        <v>-4.9000000000000004</v>
      </c>
      <c r="BZ3" s="17">
        <v>-2.5</v>
      </c>
      <c r="CA3" s="17">
        <v>-11</v>
      </c>
      <c r="CB3" s="17">
        <v>3.8</v>
      </c>
      <c r="CC3" s="17">
        <v>2.1</v>
      </c>
      <c r="CD3" s="17">
        <v>-0.5</v>
      </c>
      <c r="CE3" s="17">
        <v>-0.3</v>
      </c>
      <c r="CF3" s="17">
        <v>4.3</v>
      </c>
      <c r="CG3" s="17">
        <v>-0.4</v>
      </c>
      <c r="CH3" s="17">
        <v>-5.7</v>
      </c>
      <c r="CI3" s="17">
        <v>-0.7</v>
      </c>
      <c r="CJ3" s="17">
        <v>-2.2000000000000002</v>
      </c>
      <c r="CK3" s="17">
        <v>-3.4</v>
      </c>
      <c r="CL3" s="17">
        <v>2.5</v>
      </c>
      <c r="CM3" s="17">
        <v>0.9</v>
      </c>
      <c r="CN3" s="17">
        <v>-2</v>
      </c>
      <c r="CO3" s="17">
        <v>-1.4</v>
      </c>
      <c r="CP3" s="17">
        <v>1.4</v>
      </c>
      <c r="CQ3" s="17">
        <v>2.4</v>
      </c>
      <c r="CR3" s="13">
        <v>1.8</v>
      </c>
      <c r="CS3" s="13">
        <v>3.2</v>
      </c>
      <c r="CT3" s="13">
        <v>1</v>
      </c>
      <c r="CU3" s="13">
        <v>0.5</v>
      </c>
      <c r="CV3" s="17">
        <v>2.6</v>
      </c>
      <c r="CW3" s="13">
        <v>-1.2</v>
      </c>
      <c r="CX3" s="13">
        <v>-1.2</v>
      </c>
      <c r="CY3" s="17">
        <v>2.5</v>
      </c>
      <c r="CZ3" s="17">
        <v>0.3</v>
      </c>
      <c r="DA3" s="17">
        <v>-0.3</v>
      </c>
      <c r="DB3" s="17">
        <v>-1.9</v>
      </c>
      <c r="DC3" s="17">
        <v>-0.1</v>
      </c>
      <c r="DD3" s="17">
        <v>-3.8</v>
      </c>
      <c r="DE3" s="17">
        <v>-7.7</v>
      </c>
      <c r="DF3" s="17">
        <v>-0.7</v>
      </c>
      <c r="DG3" s="17">
        <v>2.4</v>
      </c>
      <c r="DH3" s="17">
        <v>4.2</v>
      </c>
      <c r="DI3" s="17">
        <v>6.8</v>
      </c>
      <c r="DJ3" s="17">
        <v>-2.2999999999999998</v>
      </c>
      <c r="DK3" s="17">
        <v>3.5</v>
      </c>
      <c r="DL3" s="17">
        <v>-0.7</v>
      </c>
      <c r="DM3" s="17">
        <v>-0.5</v>
      </c>
      <c r="DN3" s="17">
        <v>5.3</v>
      </c>
      <c r="DO3" s="17">
        <v>-3</v>
      </c>
      <c r="DP3" s="17">
        <v>4.3</v>
      </c>
      <c r="DQ3" s="17">
        <v>5</v>
      </c>
      <c r="DR3" s="17">
        <v>0.2</v>
      </c>
      <c r="DS3" s="17">
        <v>4</v>
      </c>
      <c r="DT3" s="17">
        <v>1.8</v>
      </c>
      <c r="DU3" s="17">
        <v>5.4</v>
      </c>
      <c r="DV3" s="17">
        <v>-2.2999999999999998</v>
      </c>
      <c r="DW3" s="17">
        <v>2.5</v>
      </c>
      <c r="DX3" s="17">
        <v>-1.6</v>
      </c>
      <c r="DY3" s="17">
        <v>-1.3</v>
      </c>
      <c r="DZ3" s="17">
        <v>4.2</v>
      </c>
      <c r="EA3" s="17">
        <v>4.5999999999999996</v>
      </c>
      <c r="EB3" s="17">
        <v>0.4</v>
      </c>
      <c r="EC3" s="17">
        <v>-0.3</v>
      </c>
      <c r="ED3" s="17">
        <v>-0.6</v>
      </c>
      <c r="EE3" s="13">
        <v>-3.5</v>
      </c>
      <c r="EF3" s="17">
        <v>-0.9</v>
      </c>
      <c r="EG3" s="17">
        <v>4.7</v>
      </c>
      <c r="EH3" s="17">
        <v>1.6</v>
      </c>
      <c r="EI3" s="17">
        <v>3.8</v>
      </c>
      <c r="EJ3" s="17">
        <v>2.7</v>
      </c>
      <c r="EK3" s="17">
        <v>-2</v>
      </c>
      <c r="EL3" s="17">
        <v>3.9</v>
      </c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FC3" s="17"/>
      <c r="FD3" s="17"/>
    </row>
    <row r="4" spans="1:160" x14ac:dyDescent="0.25">
      <c r="A4" s="3" t="s">
        <v>2</v>
      </c>
      <c r="B4" s="17">
        <f t="shared" si="0"/>
        <v>4.4633333333333329</v>
      </c>
      <c r="C4" s="17">
        <f t="shared" si="1"/>
        <v>3.8367647058823526</v>
      </c>
      <c r="D4" s="142" t="s">
        <v>993</v>
      </c>
      <c r="E4" s="17">
        <v>6.6</v>
      </c>
      <c r="F4" s="17">
        <v>-2</v>
      </c>
      <c r="G4" s="17">
        <v>4.8</v>
      </c>
      <c r="H4" s="17">
        <v>3.2</v>
      </c>
      <c r="I4" s="17">
        <v>0.4</v>
      </c>
      <c r="J4" s="17">
        <v>1.7</v>
      </c>
      <c r="K4" s="17">
        <v>1.9</v>
      </c>
      <c r="L4" s="17">
        <v>0.6</v>
      </c>
      <c r="M4" s="17">
        <v>5.4</v>
      </c>
      <c r="N4" s="17">
        <v>3.8</v>
      </c>
      <c r="O4" s="17">
        <v>1.1000000000000001</v>
      </c>
      <c r="P4" s="17">
        <v>5</v>
      </c>
      <c r="Q4" s="17">
        <v>5.4</v>
      </c>
      <c r="R4" s="17">
        <v>2.4</v>
      </c>
      <c r="S4" s="17">
        <v>6.3</v>
      </c>
      <c r="T4" s="17">
        <v>6.4</v>
      </c>
      <c r="U4" s="17">
        <v>5</v>
      </c>
      <c r="V4" s="17">
        <v>3.5</v>
      </c>
      <c r="W4" s="17">
        <v>1.3</v>
      </c>
      <c r="X4" s="17">
        <v>3</v>
      </c>
      <c r="Y4" s="17">
        <v>3.9</v>
      </c>
      <c r="Z4" s="17">
        <v>6.5</v>
      </c>
      <c r="AA4" s="17">
        <v>4.2</v>
      </c>
      <c r="AB4" s="17">
        <v>5.6</v>
      </c>
      <c r="AC4" s="17">
        <v>2.9</v>
      </c>
      <c r="AD4" s="17">
        <v>2.9</v>
      </c>
      <c r="AE4" s="17">
        <v>3.4</v>
      </c>
      <c r="AF4" s="17">
        <v>2.2000000000000002</v>
      </c>
      <c r="AG4" s="17">
        <v>4.2</v>
      </c>
      <c r="AH4" s="17">
        <v>4.5999999999999996</v>
      </c>
      <c r="AI4" s="17">
        <v>6.4</v>
      </c>
      <c r="AJ4" s="17">
        <v>7</v>
      </c>
      <c r="AK4" s="17">
        <v>5.4</v>
      </c>
      <c r="AL4" s="17">
        <v>1.6</v>
      </c>
      <c r="AM4" s="17" t="s">
        <v>304</v>
      </c>
      <c r="AN4" s="17">
        <v>0.6</v>
      </c>
      <c r="AO4" s="17">
        <v>4.3</v>
      </c>
      <c r="AP4" s="17">
        <v>3.4</v>
      </c>
      <c r="AQ4" s="17">
        <v>6.6</v>
      </c>
      <c r="AR4" s="17">
        <v>6.9</v>
      </c>
      <c r="AS4" s="17">
        <v>3.6</v>
      </c>
      <c r="AT4" s="17">
        <v>5.3</v>
      </c>
      <c r="AU4" s="17">
        <v>2</v>
      </c>
      <c r="AV4" s="17">
        <v>1.2</v>
      </c>
      <c r="AW4" s="17">
        <v>4</v>
      </c>
      <c r="AX4" s="17">
        <v>6.6</v>
      </c>
      <c r="AY4" s="17">
        <v>2.2999999999999998</v>
      </c>
      <c r="AZ4" s="17">
        <v>2.2000000000000002</v>
      </c>
      <c r="BA4" s="17">
        <v>4.9000000000000004</v>
      </c>
      <c r="BB4" s="17">
        <v>0.1</v>
      </c>
      <c r="BC4" s="17">
        <v>0.1</v>
      </c>
      <c r="BD4" s="17">
        <v>5.6</v>
      </c>
      <c r="BE4" s="17">
        <v>5.0999999999999996</v>
      </c>
      <c r="BF4" s="17">
        <v>1.8</v>
      </c>
      <c r="BG4" s="17">
        <v>5.4</v>
      </c>
      <c r="BH4" s="17">
        <v>3.5</v>
      </c>
      <c r="BI4" s="17">
        <v>7.8</v>
      </c>
      <c r="BJ4" s="17">
        <v>1.3</v>
      </c>
      <c r="BK4" s="17">
        <v>2.2999999999999998</v>
      </c>
      <c r="BL4" s="17">
        <v>2.8</v>
      </c>
      <c r="BM4" s="17">
        <v>0.5</v>
      </c>
      <c r="BN4" s="17">
        <v>6.2</v>
      </c>
      <c r="BO4" s="17">
        <v>0.1</v>
      </c>
      <c r="BP4" s="17">
        <v>6.4</v>
      </c>
      <c r="BQ4" s="17">
        <v>3.7</v>
      </c>
      <c r="BR4" s="17">
        <v>2.9</v>
      </c>
      <c r="BS4" s="17">
        <v>5.8</v>
      </c>
      <c r="BT4" s="17">
        <v>1.9</v>
      </c>
      <c r="BU4" s="17">
        <v>4.8</v>
      </c>
      <c r="BV4" s="17">
        <v>1.9</v>
      </c>
      <c r="BW4" s="17">
        <v>1.3</v>
      </c>
      <c r="BX4" s="17">
        <v>5.7</v>
      </c>
      <c r="BY4" s="17">
        <v>4.7</v>
      </c>
      <c r="BZ4" s="17">
        <v>0.5</v>
      </c>
      <c r="CA4" s="17">
        <v>1.8</v>
      </c>
      <c r="CB4" s="17">
        <v>6.1</v>
      </c>
      <c r="CC4" s="17">
        <v>-0.8</v>
      </c>
      <c r="CD4" s="17">
        <v>6.5</v>
      </c>
      <c r="CE4" s="17">
        <v>3.7</v>
      </c>
      <c r="CF4" s="17">
        <v>6.5</v>
      </c>
      <c r="CG4" s="17">
        <v>0.3</v>
      </c>
      <c r="CH4" s="17">
        <v>2.4</v>
      </c>
      <c r="CI4" s="17">
        <v>-0.6</v>
      </c>
      <c r="CJ4" s="17">
        <v>1.8</v>
      </c>
      <c r="CK4" s="17">
        <v>3.5</v>
      </c>
      <c r="CL4" s="17">
        <v>6</v>
      </c>
      <c r="CM4" s="17">
        <v>5</v>
      </c>
      <c r="CN4" s="17">
        <v>-0.1</v>
      </c>
      <c r="CO4" s="17">
        <v>1.2</v>
      </c>
      <c r="CP4" s="17">
        <v>1.2</v>
      </c>
      <c r="CQ4" s="17">
        <v>6.2</v>
      </c>
      <c r="CR4" s="13">
        <v>4.5999999999999996</v>
      </c>
      <c r="CS4" s="13">
        <v>6.6</v>
      </c>
      <c r="CT4" s="13">
        <v>4.4000000000000004</v>
      </c>
      <c r="CU4" s="13">
        <v>1</v>
      </c>
      <c r="CV4" s="17">
        <v>6.6</v>
      </c>
      <c r="CW4" s="13">
        <v>5.6</v>
      </c>
      <c r="CX4" s="13">
        <v>4.2</v>
      </c>
      <c r="CY4" s="17">
        <v>2.9</v>
      </c>
      <c r="CZ4" s="17">
        <v>7.4</v>
      </c>
      <c r="DA4" s="17">
        <v>5.5</v>
      </c>
      <c r="DB4" s="17">
        <v>5.2</v>
      </c>
      <c r="DC4" s="17">
        <v>2.4</v>
      </c>
      <c r="DD4" s="17">
        <v>3.4</v>
      </c>
      <c r="DE4" s="17">
        <v>3.7</v>
      </c>
      <c r="DF4" s="17">
        <v>-0.9</v>
      </c>
      <c r="DG4" s="17">
        <v>2.2999999999999998</v>
      </c>
      <c r="DH4" s="17">
        <v>7.6</v>
      </c>
      <c r="DI4" s="17">
        <v>7.7</v>
      </c>
      <c r="DJ4" s="17">
        <v>6.9</v>
      </c>
      <c r="DK4" s="17">
        <v>5</v>
      </c>
      <c r="DL4" s="17">
        <v>3.7</v>
      </c>
      <c r="DM4" s="17">
        <v>6.6</v>
      </c>
      <c r="DN4" s="17">
        <v>3.8</v>
      </c>
      <c r="DO4" s="17">
        <v>0.2</v>
      </c>
      <c r="DP4" s="17">
        <v>5.3</v>
      </c>
      <c r="DQ4" s="17">
        <v>4.5999999999999996</v>
      </c>
      <c r="DR4" s="17">
        <v>5.6</v>
      </c>
      <c r="DS4" s="17">
        <v>4.5999999999999996</v>
      </c>
      <c r="DT4" s="17">
        <v>3.5</v>
      </c>
      <c r="DU4" s="17">
        <v>5.3</v>
      </c>
      <c r="DV4" s="17">
        <v>5</v>
      </c>
      <c r="DW4" s="17">
        <v>4.4000000000000004</v>
      </c>
      <c r="DX4" s="17">
        <v>3.1</v>
      </c>
      <c r="DY4" s="17">
        <v>1.3</v>
      </c>
      <c r="DZ4" s="17">
        <v>6.9</v>
      </c>
      <c r="EA4" s="17">
        <v>4.5999999999999996</v>
      </c>
      <c r="EB4" s="17">
        <v>4.8</v>
      </c>
      <c r="EC4" s="17">
        <v>4.4000000000000004</v>
      </c>
      <c r="ED4" s="17">
        <v>5.2</v>
      </c>
      <c r="EE4" s="17">
        <v>7.1</v>
      </c>
      <c r="EF4" s="17">
        <v>-1.1000000000000001</v>
      </c>
      <c r="EG4" s="17">
        <v>7.9</v>
      </c>
      <c r="EH4" s="17">
        <v>5.7</v>
      </c>
      <c r="EI4" s="17">
        <v>4.4000000000000004</v>
      </c>
      <c r="EJ4" s="17">
        <v>7.5</v>
      </c>
      <c r="EK4" s="17">
        <v>1.9</v>
      </c>
      <c r="EL4" s="17">
        <v>7.2</v>
      </c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FC4" s="17"/>
      <c r="FD4" s="17"/>
    </row>
    <row r="5" spans="1:160" x14ac:dyDescent="0.25">
      <c r="A5" s="3" t="s">
        <v>3</v>
      </c>
      <c r="B5" s="17">
        <f t="shared" si="0"/>
        <v>9.0299999999999994</v>
      </c>
      <c r="C5" s="17">
        <f t="shared" si="1"/>
        <v>8.3718518518518525</v>
      </c>
      <c r="D5" s="142" t="s">
        <v>991</v>
      </c>
      <c r="E5" s="17" t="s">
        <v>304</v>
      </c>
      <c r="F5" s="17">
        <v>6</v>
      </c>
      <c r="G5" s="17">
        <v>5.8</v>
      </c>
      <c r="H5" s="17">
        <v>11</v>
      </c>
      <c r="I5" s="17">
        <v>10.199999999999999</v>
      </c>
      <c r="J5" s="17">
        <v>8.1</v>
      </c>
      <c r="K5" s="17">
        <v>7.4</v>
      </c>
      <c r="L5" s="17">
        <v>8</v>
      </c>
      <c r="M5" s="17">
        <v>8.5</v>
      </c>
      <c r="N5" s="17">
        <v>6</v>
      </c>
      <c r="O5" s="17">
        <v>7.9</v>
      </c>
      <c r="P5" s="17">
        <v>8.9</v>
      </c>
      <c r="Q5" s="17">
        <v>10.8</v>
      </c>
      <c r="R5" s="17">
        <v>9.6</v>
      </c>
      <c r="S5" s="17">
        <v>7.1</v>
      </c>
      <c r="T5" s="17">
        <v>8.6999999999999993</v>
      </c>
      <c r="U5" s="17">
        <v>8.6999999999999993</v>
      </c>
      <c r="V5" s="17">
        <v>9</v>
      </c>
      <c r="W5" s="17">
        <v>8</v>
      </c>
      <c r="X5" s="17">
        <v>9.5</v>
      </c>
      <c r="Y5" s="17">
        <v>7.7</v>
      </c>
      <c r="Z5" s="17">
        <v>6</v>
      </c>
      <c r="AA5" s="17">
        <v>10.1</v>
      </c>
      <c r="AB5" s="17">
        <v>6.3</v>
      </c>
      <c r="AC5" s="17">
        <v>9.5</v>
      </c>
      <c r="AD5" s="17">
        <v>6.6</v>
      </c>
      <c r="AE5" s="17">
        <v>6</v>
      </c>
      <c r="AF5" s="17">
        <v>8.3000000000000007</v>
      </c>
      <c r="AG5" s="17">
        <v>8</v>
      </c>
      <c r="AH5" s="17">
        <v>8.1999999999999993</v>
      </c>
      <c r="AI5" s="17">
        <v>7.1</v>
      </c>
      <c r="AJ5" s="17">
        <v>8.8000000000000007</v>
      </c>
      <c r="AK5" s="17">
        <v>10.1</v>
      </c>
      <c r="AL5" s="17">
        <v>7.4</v>
      </c>
      <c r="AM5" s="17" t="s">
        <v>304</v>
      </c>
      <c r="AN5" s="17">
        <v>4.7</v>
      </c>
      <c r="AO5" s="17">
        <v>10.4</v>
      </c>
      <c r="AP5" s="17">
        <v>5.8</v>
      </c>
      <c r="AQ5" s="17">
        <v>10.6</v>
      </c>
      <c r="AR5" s="17">
        <v>8.1999999999999993</v>
      </c>
      <c r="AS5" s="17">
        <v>5.9</v>
      </c>
      <c r="AT5" s="17">
        <v>6.6</v>
      </c>
      <c r="AU5" s="17">
        <v>6.6</v>
      </c>
      <c r="AV5" s="17">
        <v>8.5</v>
      </c>
      <c r="AW5" s="17">
        <v>10.6</v>
      </c>
      <c r="AX5" s="17">
        <v>7.1</v>
      </c>
      <c r="AY5" s="17">
        <v>7.7</v>
      </c>
      <c r="AZ5" s="17">
        <v>4.2</v>
      </c>
      <c r="BA5" s="17">
        <v>8.8000000000000007</v>
      </c>
      <c r="BB5" s="17">
        <v>5.6</v>
      </c>
      <c r="BC5" s="17">
        <v>8.1999999999999993</v>
      </c>
      <c r="BD5" s="17">
        <v>6.4</v>
      </c>
      <c r="BE5" s="17">
        <v>11.1</v>
      </c>
      <c r="BF5" s="17">
        <v>8.1</v>
      </c>
      <c r="BG5" s="17">
        <v>7</v>
      </c>
      <c r="BH5" s="17">
        <v>8.5</v>
      </c>
      <c r="BI5" s="17">
        <v>4.9000000000000004</v>
      </c>
      <c r="BJ5" s="17">
        <v>9.5</v>
      </c>
      <c r="BK5" s="17">
        <v>8.6</v>
      </c>
      <c r="BL5" s="17">
        <v>5.4</v>
      </c>
      <c r="BM5" s="17">
        <v>7.2</v>
      </c>
      <c r="BN5" s="17">
        <v>9.8000000000000007</v>
      </c>
      <c r="BO5" s="17">
        <v>8.3000000000000007</v>
      </c>
      <c r="BP5" s="17">
        <v>8.9</v>
      </c>
      <c r="BQ5" s="17">
        <v>10.3</v>
      </c>
      <c r="BR5" s="17">
        <v>10.199999999999999</v>
      </c>
      <c r="BS5" s="17">
        <v>11.1</v>
      </c>
      <c r="BT5" s="17">
        <v>10.4</v>
      </c>
      <c r="BU5" s="17">
        <v>7.5</v>
      </c>
      <c r="BV5" s="17">
        <v>8.6999999999999993</v>
      </c>
      <c r="BW5" s="17">
        <v>11.5</v>
      </c>
      <c r="BX5" s="17">
        <v>10.3</v>
      </c>
      <c r="BY5" s="17">
        <v>5.8</v>
      </c>
      <c r="BZ5" s="17">
        <v>6.6</v>
      </c>
      <c r="CA5" s="17">
        <v>5.3</v>
      </c>
      <c r="CB5" s="17">
        <v>8.1</v>
      </c>
      <c r="CC5" s="17">
        <v>5.0999999999999996</v>
      </c>
      <c r="CD5" s="17">
        <v>10.199999999999999</v>
      </c>
      <c r="CE5" s="17">
        <v>7.1</v>
      </c>
      <c r="CF5" s="17">
        <v>11.4</v>
      </c>
      <c r="CG5" s="17">
        <v>9.9</v>
      </c>
      <c r="CH5" s="17">
        <v>8.9</v>
      </c>
      <c r="CI5" s="17">
        <v>9</v>
      </c>
      <c r="CJ5" s="17">
        <v>7.3</v>
      </c>
      <c r="CK5" s="17">
        <v>9.8000000000000007</v>
      </c>
      <c r="CL5" s="17">
        <v>6.7</v>
      </c>
      <c r="CM5" s="17">
        <v>9.8000000000000007</v>
      </c>
      <c r="CN5" s="17">
        <v>7.4</v>
      </c>
      <c r="CO5" s="17">
        <v>6.4</v>
      </c>
      <c r="CP5" s="17">
        <v>8.8000000000000007</v>
      </c>
      <c r="CQ5" s="17">
        <v>7.8</v>
      </c>
      <c r="CR5" s="13">
        <v>5.6</v>
      </c>
      <c r="CS5" s="13">
        <v>8.3000000000000007</v>
      </c>
      <c r="CT5" s="13">
        <v>7.2</v>
      </c>
      <c r="CU5" s="13">
        <v>7.4</v>
      </c>
      <c r="CV5" s="17">
        <v>6.2</v>
      </c>
      <c r="CW5" s="13">
        <v>7.1</v>
      </c>
      <c r="CX5" s="13">
        <v>7</v>
      </c>
      <c r="CY5" s="17">
        <v>6</v>
      </c>
      <c r="CZ5" s="17">
        <v>8</v>
      </c>
      <c r="DA5" s="17">
        <v>6.6</v>
      </c>
      <c r="DB5" s="17">
        <v>10.1</v>
      </c>
      <c r="DC5" s="17">
        <v>7.2</v>
      </c>
      <c r="DD5" s="17">
        <v>8.5</v>
      </c>
      <c r="DE5" s="17">
        <v>7.4</v>
      </c>
      <c r="DF5" s="17">
        <v>9.5</v>
      </c>
      <c r="DG5" s="17">
        <v>8.6999999999999993</v>
      </c>
      <c r="DH5" s="17">
        <v>8.6</v>
      </c>
      <c r="DI5" s="17">
        <v>8.1</v>
      </c>
      <c r="DJ5" s="17">
        <v>7.5</v>
      </c>
      <c r="DK5" s="17">
        <v>8.9</v>
      </c>
      <c r="DL5" s="17">
        <v>11.4</v>
      </c>
      <c r="DM5" s="17">
        <v>9</v>
      </c>
      <c r="DN5" s="17">
        <v>8.8000000000000007</v>
      </c>
      <c r="DO5" s="17">
        <v>9.1</v>
      </c>
      <c r="DP5" s="17">
        <v>5.9</v>
      </c>
      <c r="DQ5" s="17">
        <v>10.7</v>
      </c>
      <c r="DR5" s="17">
        <v>9.5</v>
      </c>
      <c r="DS5" s="17">
        <v>11.5</v>
      </c>
      <c r="DT5" s="17">
        <v>7.7</v>
      </c>
      <c r="DU5" s="17">
        <v>8.1</v>
      </c>
      <c r="DV5" s="17">
        <v>8.6999999999999993</v>
      </c>
      <c r="DW5" s="17">
        <v>10</v>
      </c>
      <c r="DX5" s="17">
        <v>10.3</v>
      </c>
      <c r="DY5" s="17">
        <v>9</v>
      </c>
      <c r="DZ5" s="17">
        <v>11.8</v>
      </c>
      <c r="EA5" s="17">
        <v>8.1999999999999993</v>
      </c>
      <c r="EB5" s="17">
        <v>13</v>
      </c>
      <c r="EC5" s="17">
        <v>9.1</v>
      </c>
      <c r="ED5" s="17">
        <v>12</v>
      </c>
      <c r="EE5" s="13">
        <v>9.4</v>
      </c>
      <c r="EF5" s="17">
        <v>8.9</v>
      </c>
      <c r="EG5" s="17">
        <v>11.5</v>
      </c>
      <c r="EH5" s="17">
        <v>8.6999999999999993</v>
      </c>
      <c r="EI5" s="17">
        <v>8.5</v>
      </c>
      <c r="EJ5" s="17">
        <v>7.8</v>
      </c>
      <c r="EK5" s="17">
        <v>13.8</v>
      </c>
      <c r="EL5" s="17">
        <v>10.8</v>
      </c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FC5" s="17"/>
      <c r="FD5" s="17"/>
    </row>
    <row r="6" spans="1:160" x14ac:dyDescent="0.25">
      <c r="A6" s="3" t="s">
        <v>4</v>
      </c>
      <c r="B6" s="17">
        <f t="shared" si="0"/>
        <v>13.940000000000003</v>
      </c>
      <c r="C6" s="17">
        <f t="shared" si="1"/>
        <v>13.387500000000003</v>
      </c>
      <c r="D6" s="142" t="s">
        <v>996</v>
      </c>
      <c r="E6" s="17">
        <v>11.7</v>
      </c>
      <c r="F6" s="17">
        <v>13.9</v>
      </c>
      <c r="G6" s="17">
        <v>14.5</v>
      </c>
      <c r="H6" s="17">
        <v>12.4</v>
      </c>
      <c r="I6" s="17">
        <v>14.4</v>
      </c>
      <c r="J6" s="17">
        <v>13.5</v>
      </c>
      <c r="K6" s="17">
        <v>14.1</v>
      </c>
      <c r="L6" s="17">
        <v>18</v>
      </c>
      <c r="M6" s="17">
        <v>15.6</v>
      </c>
      <c r="N6" s="17">
        <v>15.4</v>
      </c>
      <c r="O6" s="17">
        <v>13</v>
      </c>
      <c r="P6" s="17">
        <v>13.2</v>
      </c>
      <c r="Q6" s="17">
        <v>12.6</v>
      </c>
      <c r="R6" s="17">
        <v>13.4</v>
      </c>
      <c r="S6" s="17">
        <v>12.3</v>
      </c>
      <c r="T6" s="17">
        <v>12.1</v>
      </c>
      <c r="U6" s="17">
        <v>13.9</v>
      </c>
      <c r="V6" s="17">
        <v>12.7</v>
      </c>
      <c r="W6" s="17">
        <v>12.6</v>
      </c>
      <c r="X6" s="17">
        <v>14.7</v>
      </c>
      <c r="Y6" s="17">
        <v>9.8000000000000007</v>
      </c>
      <c r="Z6" s="17">
        <v>13.6</v>
      </c>
      <c r="AA6" s="17">
        <v>12.8</v>
      </c>
      <c r="AB6" s="17">
        <v>13.5</v>
      </c>
      <c r="AC6" s="17">
        <v>14.4</v>
      </c>
      <c r="AD6" s="17">
        <v>14.4</v>
      </c>
      <c r="AE6" s="17">
        <v>14.5</v>
      </c>
      <c r="AF6" s="17">
        <v>11.8</v>
      </c>
      <c r="AG6" s="17">
        <v>13.7</v>
      </c>
      <c r="AH6" s="17">
        <v>13.9</v>
      </c>
      <c r="AI6" s="17">
        <v>12.3</v>
      </c>
      <c r="AJ6" s="17">
        <v>13.4</v>
      </c>
      <c r="AK6" s="17">
        <v>11.8</v>
      </c>
      <c r="AL6" s="17">
        <v>14</v>
      </c>
      <c r="AM6" s="17" t="s">
        <v>304</v>
      </c>
      <c r="AN6" s="17">
        <v>15.4</v>
      </c>
      <c r="AO6" s="17">
        <v>14.4</v>
      </c>
      <c r="AP6" s="17">
        <v>10.9</v>
      </c>
      <c r="AQ6" s="17">
        <v>14.8</v>
      </c>
      <c r="AR6" s="17">
        <v>14.7</v>
      </c>
      <c r="AS6" s="17">
        <v>14</v>
      </c>
      <c r="AT6" s="17">
        <v>12.7</v>
      </c>
      <c r="AU6" s="17">
        <v>14.8</v>
      </c>
      <c r="AV6" s="17">
        <v>14.9</v>
      </c>
      <c r="AW6" s="17">
        <v>11.7</v>
      </c>
      <c r="AX6" s="17">
        <v>10.8</v>
      </c>
      <c r="AY6" s="17">
        <v>10.199999999999999</v>
      </c>
      <c r="AZ6" s="17">
        <v>13.7</v>
      </c>
      <c r="BA6" s="17">
        <v>12.4</v>
      </c>
      <c r="BB6" s="17">
        <v>16.3</v>
      </c>
      <c r="BC6" s="17">
        <v>13.6</v>
      </c>
      <c r="BD6" s="17">
        <v>12.2</v>
      </c>
      <c r="BE6" s="17">
        <v>14.5</v>
      </c>
      <c r="BF6" s="17">
        <v>11</v>
      </c>
      <c r="BG6" s="17">
        <v>13.2</v>
      </c>
      <c r="BH6" s="17">
        <v>16.2</v>
      </c>
      <c r="BI6" s="17">
        <v>11.8</v>
      </c>
      <c r="BJ6" s="17">
        <v>10.199999999999999</v>
      </c>
      <c r="BK6" s="17">
        <v>12.1</v>
      </c>
      <c r="BL6" s="17">
        <v>9</v>
      </c>
      <c r="BM6" s="17">
        <v>13.2</v>
      </c>
      <c r="BN6" s="17">
        <v>13.1</v>
      </c>
      <c r="BO6" s="17">
        <v>12</v>
      </c>
      <c r="BP6" s="17">
        <v>13.6</v>
      </c>
      <c r="BQ6" s="17">
        <v>15.1</v>
      </c>
      <c r="BR6" s="17">
        <v>15.1</v>
      </c>
      <c r="BS6" s="17">
        <v>14</v>
      </c>
      <c r="BT6" s="17">
        <v>13.4</v>
      </c>
      <c r="BU6" s="17">
        <v>14.6</v>
      </c>
      <c r="BV6" s="17">
        <v>11.8</v>
      </c>
      <c r="BW6" s="17">
        <v>12.3</v>
      </c>
      <c r="BX6" s="17">
        <v>13.8</v>
      </c>
      <c r="BY6" s="17">
        <v>13.2</v>
      </c>
      <c r="BZ6" s="17">
        <v>11.3</v>
      </c>
      <c r="CA6" s="17">
        <v>13.1</v>
      </c>
      <c r="CB6" s="17">
        <v>10.5</v>
      </c>
      <c r="CC6" s="17">
        <v>14.6</v>
      </c>
      <c r="CD6" s="17">
        <v>13.3</v>
      </c>
      <c r="CE6" s="17">
        <v>13</v>
      </c>
      <c r="CF6" s="17">
        <v>10.5</v>
      </c>
      <c r="CG6" s="17">
        <v>10.5</v>
      </c>
      <c r="CH6" s="17">
        <v>13</v>
      </c>
      <c r="CI6" s="17">
        <v>14.2</v>
      </c>
      <c r="CJ6" s="17">
        <v>11.4</v>
      </c>
      <c r="CK6" s="17">
        <v>13.8</v>
      </c>
      <c r="CL6" s="17">
        <v>13.6</v>
      </c>
      <c r="CM6" s="17">
        <v>11.6</v>
      </c>
      <c r="CN6" s="17">
        <v>14.3</v>
      </c>
      <c r="CO6" s="17">
        <v>11.7</v>
      </c>
      <c r="CP6" s="17">
        <v>14.6</v>
      </c>
      <c r="CQ6" s="17">
        <v>12.5</v>
      </c>
      <c r="CR6" s="13">
        <v>13.1</v>
      </c>
      <c r="CS6" s="13">
        <v>11.7</v>
      </c>
      <c r="CT6" s="13">
        <v>12.7</v>
      </c>
      <c r="CU6" s="13">
        <v>13.5</v>
      </c>
      <c r="CV6" s="17">
        <v>12.5</v>
      </c>
      <c r="CW6" s="13">
        <v>12.3</v>
      </c>
      <c r="CX6" s="13">
        <v>13.7</v>
      </c>
      <c r="CY6" s="17">
        <v>11</v>
      </c>
      <c r="CZ6" s="17">
        <v>14.2</v>
      </c>
      <c r="DA6" s="17">
        <v>13.7</v>
      </c>
      <c r="DB6" s="17">
        <v>13.4</v>
      </c>
      <c r="DC6" s="17">
        <v>12.2</v>
      </c>
      <c r="DD6" s="17">
        <v>14.4</v>
      </c>
      <c r="DE6" s="17">
        <v>15.9</v>
      </c>
      <c r="DF6" s="17">
        <v>10.6</v>
      </c>
      <c r="DG6" s="17">
        <v>15</v>
      </c>
      <c r="DH6" s="17">
        <v>14.7</v>
      </c>
      <c r="DI6" s="17">
        <v>14.8</v>
      </c>
      <c r="DJ6" s="17">
        <v>9.8000000000000007</v>
      </c>
      <c r="DK6" s="17">
        <v>15.1</v>
      </c>
      <c r="DL6" s="17">
        <v>16.399999999999999</v>
      </c>
      <c r="DM6" s="17">
        <v>13.4</v>
      </c>
      <c r="DN6" s="17">
        <v>13.3</v>
      </c>
      <c r="DO6" s="17">
        <v>11.5</v>
      </c>
      <c r="DP6" s="17">
        <v>13.5</v>
      </c>
      <c r="DQ6" s="17">
        <v>14.9</v>
      </c>
      <c r="DR6" s="17">
        <v>14.5</v>
      </c>
      <c r="DS6" s="17">
        <v>16.2</v>
      </c>
      <c r="DT6" s="17">
        <v>14.5</v>
      </c>
      <c r="DU6" s="17">
        <v>15.3</v>
      </c>
      <c r="DV6" s="17">
        <v>15.5</v>
      </c>
      <c r="DW6" s="17">
        <v>11.8</v>
      </c>
      <c r="DX6" s="17">
        <v>13.6</v>
      </c>
      <c r="DY6" s="17">
        <v>13.9</v>
      </c>
      <c r="DZ6" s="17">
        <v>15.6</v>
      </c>
      <c r="EA6" s="17">
        <v>15.1</v>
      </c>
      <c r="EB6" s="17">
        <v>14.2</v>
      </c>
      <c r="EC6" s="17">
        <v>11.2</v>
      </c>
      <c r="ED6" s="17">
        <v>14.6</v>
      </c>
      <c r="EE6" s="13">
        <v>15.4</v>
      </c>
      <c r="EF6" s="13">
        <v>12.9</v>
      </c>
      <c r="EG6" s="17">
        <v>12.9</v>
      </c>
      <c r="EH6" s="17">
        <v>13.5</v>
      </c>
      <c r="EI6" s="17">
        <v>14.7</v>
      </c>
      <c r="EJ6" s="17">
        <v>14.8</v>
      </c>
      <c r="EK6" s="17">
        <v>17.100000000000001</v>
      </c>
      <c r="EL6" s="17">
        <v>11.8</v>
      </c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FC6" s="17"/>
      <c r="FD6" s="17"/>
    </row>
    <row r="7" spans="1:160" x14ac:dyDescent="0.25">
      <c r="A7" s="3" t="s">
        <v>5</v>
      </c>
      <c r="B7" s="17">
        <f t="shared" si="0"/>
        <v>16.673333333333336</v>
      </c>
      <c r="C7" s="17">
        <f t="shared" si="1"/>
        <v>16.55220588235294</v>
      </c>
      <c r="D7" s="142" t="s">
        <v>1604</v>
      </c>
      <c r="E7" s="17">
        <v>14.2</v>
      </c>
      <c r="F7" s="17">
        <v>18.5</v>
      </c>
      <c r="G7" s="17">
        <v>14.6</v>
      </c>
      <c r="H7" s="17">
        <v>19.2</v>
      </c>
      <c r="I7" s="17">
        <v>16.100000000000001</v>
      </c>
      <c r="J7" s="17">
        <v>16.2</v>
      </c>
      <c r="K7" s="17">
        <v>17.7</v>
      </c>
      <c r="L7" s="17">
        <v>20.6</v>
      </c>
      <c r="M7" s="17">
        <v>15</v>
      </c>
      <c r="N7" s="17">
        <v>16.3</v>
      </c>
      <c r="O7" s="17">
        <v>17.100000000000001</v>
      </c>
      <c r="P7" s="17">
        <v>17.399999999999999</v>
      </c>
      <c r="Q7" s="17">
        <v>15.5</v>
      </c>
      <c r="R7" s="17">
        <v>17.399999999999999</v>
      </c>
      <c r="S7" s="17">
        <v>18.2</v>
      </c>
      <c r="T7" s="17">
        <v>18.8</v>
      </c>
      <c r="U7" s="17">
        <v>17</v>
      </c>
      <c r="V7" s="17">
        <v>15.9</v>
      </c>
      <c r="W7" s="17">
        <v>18.100000000000001</v>
      </c>
      <c r="X7" s="17">
        <v>16.899999999999999</v>
      </c>
      <c r="Y7" s="17">
        <v>16.100000000000001</v>
      </c>
      <c r="Z7" s="17">
        <v>16.100000000000001</v>
      </c>
      <c r="AA7" s="17">
        <v>15.9</v>
      </c>
      <c r="AB7" s="17">
        <v>18.3</v>
      </c>
      <c r="AC7" s="17">
        <v>15.6</v>
      </c>
      <c r="AD7" s="17">
        <v>16.3</v>
      </c>
      <c r="AE7" s="17">
        <v>18.100000000000001</v>
      </c>
      <c r="AF7" s="17">
        <v>15.5</v>
      </c>
      <c r="AG7" s="17">
        <v>17.7</v>
      </c>
      <c r="AH7" s="17">
        <v>16.3</v>
      </c>
      <c r="AI7" s="17">
        <v>16.5</v>
      </c>
      <c r="AJ7" s="17">
        <v>15.8</v>
      </c>
      <c r="AK7" s="17">
        <v>15.6</v>
      </c>
      <c r="AL7" s="17">
        <v>19</v>
      </c>
      <c r="AM7" s="17" t="s">
        <v>304</v>
      </c>
      <c r="AN7" s="17">
        <v>20.3</v>
      </c>
      <c r="AO7" s="17">
        <v>13.8</v>
      </c>
      <c r="AP7" s="17">
        <v>15.5</v>
      </c>
      <c r="AQ7" s="17">
        <v>14.4</v>
      </c>
      <c r="AR7" s="17">
        <v>14.2</v>
      </c>
      <c r="AS7" s="17">
        <v>16.3</v>
      </c>
      <c r="AT7" s="17">
        <v>11.2</v>
      </c>
      <c r="AU7" s="17">
        <v>15.8</v>
      </c>
      <c r="AV7" s="17">
        <v>14.9</v>
      </c>
      <c r="AW7" s="17">
        <v>14</v>
      </c>
      <c r="AX7" s="17">
        <v>14.4</v>
      </c>
      <c r="AY7" s="17">
        <v>14.4</v>
      </c>
      <c r="AZ7" s="17">
        <v>14.9</v>
      </c>
      <c r="BA7" s="17">
        <v>19.3</v>
      </c>
      <c r="BB7" s="17">
        <v>16.899999999999999</v>
      </c>
      <c r="BC7" s="17">
        <v>14.6</v>
      </c>
      <c r="BD7" s="17">
        <v>14.7</v>
      </c>
      <c r="BE7" s="17">
        <v>18</v>
      </c>
      <c r="BF7" s="17">
        <v>18.899999999999999</v>
      </c>
      <c r="BG7" s="17">
        <v>17.100000000000001</v>
      </c>
      <c r="BH7" s="17">
        <v>17.600000000000001</v>
      </c>
      <c r="BI7" s="17">
        <v>16.899999999999999</v>
      </c>
      <c r="BJ7" s="17">
        <v>16.7</v>
      </c>
      <c r="BK7" s="17">
        <v>17.600000000000001</v>
      </c>
      <c r="BL7" s="17">
        <v>16.399999999999999</v>
      </c>
      <c r="BM7" s="17">
        <v>14.7</v>
      </c>
      <c r="BN7" s="17">
        <v>14.7</v>
      </c>
      <c r="BO7" s="17">
        <v>14.8</v>
      </c>
      <c r="BP7" s="17">
        <v>17.100000000000001</v>
      </c>
      <c r="BQ7" s="17">
        <v>15.7</v>
      </c>
      <c r="BR7" s="17">
        <v>18.5</v>
      </c>
      <c r="BS7" s="17">
        <v>17.100000000000001</v>
      </c>
      <c r="BT7" s="17">
        <v>13.5</v>
      </c>
      <c r="BU7" s="17">
        <v>18.3</v>
      </c>
      <c r="BV7" s="17">
        <v>16.5</v>
      </c>
      <c r="BW7" s="17">
        <v>15.9</v>
      </c>
      <c r="BX7" s="17">
        <v>17.600000000000001</v>
      </c>
      <c r="BY7" s="17">
        <v>17.899999999999999</v>
      </c>
      <c r="BZ7" s="17">
        <v>15.2</v>
      </c>
      <c r="CA7" s="17">
        <v>13.8</v>
      </c>
      <c r="CB7" s="17">
        <v>18.399999999999999</v>
      </c>
      <c r="CC7" s="17">
        <v>15.3</v>
      </c>
      <c r="CD7" s="17">
        <v>17.3</v>
      </c>
      <c r="CE7" s="17">
        <v>17</v>
      </c>
      <c r="CF7" s="17">
        <v>17</v>
      </c>
      <c r="CG7" s="17">
        <v>14.9</v>
      </c>
      <c r="CH7" s="17">
        <v>17.100000000000001</v>
      </c>
      <c r="CI7" s="17">
        <v>18.7</v>
      </c>
      <c r="CJ7" s="17">
        <v>16.3</v>
      </c>
      <c r="CK7" s="17">
        <v>18.100000000000001</v>
      </c>
      <c r="CL7" s="17">
        <v>15.3</v>
      </c>
      <c r="CM7" s="17">
        <v>17.3</v>
      </c>
      <c r="CN7" s="17">
        <v>15.3</v>
      </c>
      <c r="CO7" s="17">
        <v>17.899999999999999</v>
      </c>
      <c r="CP7" s="17">
        <v>14.7</v>
      </c>
      <c r="CQ7" s="17">
        <v>16</v>
      </c>
      <c r="CR7" s="13">
        <v>16.399999999999999</v>
      </c>
      <c r="CS7" s="13">
        <v>14.5</v>
      </c>
      <c r="CT7" s="13">
        <v>15.6</v>
      </c>
      <c r="CU7" s="13">
        <v>17.399999999999999</v>
      </c>
      <c r="CV7" s="17">
        <v>16.5</v>
      </c>
      <c r="CW7" s="13">
        <v>16.100000000000001</v>
      </c>
      <c r="CX7" s="13">
        <v>19.100000000000001</v>
      </c>
      <c r="CY7" s="17">
        <v>15.7</v>
      </c>
      <c r="CZ7" s="17">
        <v>16.899999999999999</v>
      </c>
      <c r="DA7" s="17">
        <v>17.7</v>
      </c>
      <c r="DB7" s="17">
        <v>17.399999999999999</v>
      </c>
      <c r="DC7" s="17">
        <v>14.5</v>
      </c>
      <c r="DD7" s="17">
        <v>14.2</v>
      </c>
      <c r="DE7" s="17">
        <v>16.399999999999999</v>
      </c>
      <c r="DF7" s="17">
        <v>15.1</v>
      </c>
      <c r="DG7" s="17">
        <v>15.8</v>
      </c>
      <c r="DH7" s="17">
        <v>16.100000000000001</v>
      </c>
      <c r="DI7" s="17">
        <v>16.7</v>
      </c>
      <c r="DJ7" s="17">
        <v>15</v>
      </c>
      <c r="DK7" s="17">
        <v>19.2</v>
      </c>
      <c r="DL7" s="17">
        <v>16.399999999999999</v>
      </c>
      <c r="DM7" s="17">
        <v>17.100000000000001</v>
      </c>
      <c r="DN7" s="17">
        <v>15.1</v>
      </c>
      <c r="DO7" s="17">
        <v>16</v>
      </c>
      <c r="DP7" s="17">
        <v>16.8</v>
      </c>
      <c r="DQ7" s="17">
        <v>17.7</v>
      </c>
      <c r="DR7" s="17">
        <v>15.8</v>
      </c>
      <c r="DS7" s="17">
        <v>18.600000000000001</v>
      </c>
      <c r="DT7" s="17">
        <v>14.5</v>
      </c>
      <c r="DU7" s="17">
        <v>17.7</v>
      </c>
      <c r="DV7" s="17">
        <v>20.100000000000001</v>
      </c>
      <c r="DW7" s="17">
        <v>15.8</v>
      </c>
      <c r="DX7" s="17">
        <v>16.600000000000001</v>
      </c>
      <c r="DY7" s="17">
        <v>17.7</v>
      </c>
      <c r="DZ7" s="17">
        <v>18.899999999999999</v>
      </c>
      <c r="EA7" s="17">
        <v>18.3</v>
      </c>
      <c r="EB7" s="17">
        <v>15</v>
      </c>
      <c r="EC7" s="17">
        <v>17.100000000000001</v>
      </c>
      <c r="ED7" s="17">
        <v>18</v>
      </c>
      <c r="EE7" s="13">
        <v>16.5</v>
      </c>
      <c r="EF7" s="13">
        <v>16.5</v>
      </c>
      <c r="EG7" s="17">
        <v>16.899999999999999</v>
      </c>
      <c r="EH7" s="17">
        <v>16.3</v>
      </c>
      <c r="EI7" s="17">
        <v>18.2</v>
      </c>
      <c r="EJ7" s="17">
        <v>18.5</v>
      </c>
      <c r="EK7" s="17">
        <v>18.5</v>
      </c>
      <c r="EL7" s="17">
        <v>22.1</v>
      </c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FC7" s="17"/>
      <c r="FD7" s="17"/>
    </row>
    <row r="8" spans="1:160" x14ac:dyDescent="0.25">
      <c r="A8" s="3" t="s">
        <v>6</v>
      </c>
      <c r="B8" s="17">
        <f t="shared" si="0"/>
        <v>18.989999999999998</v>
      </c>
      <c r="C8" s="17">
        <f t="shared" si="1"/>
        <v>18.337499999999995</v>
      </c>
      <c r="D8" s="142" t="s">
        <v>993</v>
      </c>
      <c r="E8" s="17">
        <v>17.600000000000001</v>
      </c>
      <c r="F8" s="17">
        <v>18.899999999999999</v>
      </c>
      <c r="G8" s="17">
        <v>19.8</v>
      </c>
      <c r="H8" s="17">
        <v>18.8</v>
      </c>
      <c r="I8" s="17">
        <v>18.3</v>
      </c>
      <c r="J8" s="17">
        <v>20.3</v>
      </c>
      <c r="K8" s="17">
        <v>16.899999999999999</v>
      </c>
      <c r="L8" s="17">
        <v>18</v>
      </c>
      <c r="M8" s="17">
        <v>17.2</v>
      </c>
      <c r="N8" s="17">
        <v>17.8</v>
      </c>
      <c r="O8" s="17">
        <v>17.600000000000001</v>
      </c>
      <c r="P8" s="17">
        <v>19</v>
      </c>
      <c r="Q8" s="17">
        <v>19.2</v>
      </c>
      <c r="R8" s="17">
        <v>19.7</v>
      </c>
      <c r="S8" s="17">
        <v>18.399999999999999</v>
      </c>
      <c r="T8" s="17">
        <v>17.7</v>
      </c>
      <c r="U8" s="17">
        <v>16.100000000000001</v>
      </c>
      <c r="V8" s="17">
        <v>18.5</v>
      </c>
      <c r="W8" s="17">
        <v>19.899999999999999</v>
      </c>
      <c r="X8" s="17">
        <v>19.5</v>
      </c>
      <c r="Y8" s="17">
        <v>16.399999999999999</v>
      </c>
      <c r="Z8" s="17">
        <v>17.7</v>
      </c>
      <c r="AA8" s="17">
        <v>18.899999999999999</v>
      </c>
      <c r="AB8" s="17">
        <v>19.2</v>
      </c>
      <c r="AC8" s="17">
        <v>17.899999999999999</v>
      </c>
      <c r="AD8" s="17">
        <v>14.9</v>
      </c>
      <c r="AE8" s="17">
        <v>18</v>
      </c>
      <c r="AF8" s="17">
        <v>16.5</v>
      </c>
      <c r="AG8" s="17">
        <v>16.399999999999999</v>
      </c>
      <c r="AH8" s="17">
        <v>20.100000000000001</v>
      </c>
      <c r="AI8" s="17">
        <v>18.899999999999999</v>
      </c>
      <c r="AJ8" s="17">
        <v>15.6</v>
      </c>
      <c r="AK8" s="17">
        <v>18.600000000000001</v>
      </c>
      <c r="AL8" s="17">
        <v>17.7</v>
      </c>
      <c r="AM8" s="17" t="s">
        <v>304</v>
      </c>
      <c r="AN8" s="17">
        <v>18.3</v>
      </c>
      <c r="AO8" s="17">
        <v>17.2</v>
      </c>
      <c r="AP8" s="17">
        <v>15.1</v>
      </c>
      <c r="AQ8" s="17">
        <v>18.7</v>
      </c>
      <c r="AR8" s="17">
        <v>19.3</v>
      </c>
      <c r="AS8" s="17">
        <v>16.7</v>
      </c>
      <c r="AT8" s="17">
        <v>19</v>
      </c>
      <c r="AU8" s="17">
        <v>17.3</v>
      </c>
      <c r="AV8" s="17">
        <v>18.3</v>
      </c>
      <c r="AW8" s="17">
        <v>18.100000000000001</v>
      </c>
      <c r="AX8" s="17">
        <v>18</v>
      </c>
      <c r="AY8" s="17">
        <v>19.5</v>
      </c>
      <c r="AZ8" s="17">
        <v>18.600000000000001</v>
      </c>
      <c r="BA8" s="17">
        <v>16.899999999999999</v>
      </c>
      <c r="BB8" s="17">
        <v>18.100000000000001</v>
      </c>
      <c r="BC8" s="17">
        <v>18.7</v>
      </c>
      <c r="BD8" s="17">
        <v>18.8</v>
      </c>
      <c r="BE8" s="17">
        <v>19.100000000000001</v>
      </c>
      <c r="BF8" s="17">
        <v>18.399999999999999</v>
      </c>
      <c r="BG8" s="17">
        <v>18.3</v>
      </c>
      <c r="BH8" s="17">
        <v>17.8</v>
      </c>
      <c r="BI8" s="17">
        <v>18.100000000000001</v>
      </c>
      <c r="BJ8" s="17">
        <v>18.2</v>
      </c>
      <c r="BK8" s="17">
        <v>16.8</v>
      </c>
      <c r="BL8" s="17">
        <v>18.7</v>
      </c>
      <c r="BM8" s="17">
        <v>16.600000000000001</v>
      </c>
      <c r="BN8" s="17">
        <v>18.7</v>
      </c>
      <c r="BO8" s="17">
        <v>18.2</v>
      </c>
      <c r="BP8" s="17">
        <v>18.399999999999999</v>
      </c>
      <c r="BQ8" s="17">
        <v>19.2</v>
      </c>
      <c r="BR8" s="17">
        <v>19.600000000000001</v>
      </c>
      <c r="BS8" s="17">
        <v>16.600000000000001</v>
      </c>
      <c r="BT8" s="17">
        <v>17.899999999999999</v>
      </c>
      <c r="BU8" s="17">
        <v>18.7</v>
      </c>
      <c r="BV8" s="17">
        <v>18.2</v>
      </c>
      <c r="BW8" s="17">
        <v>19.100000000000001</v>
      </c>
      <c r="BX8" s="17">
        <v>19.100000000000001</v>
      </c>
      <c r="BY8" s="17">
        <v>15.2</v>
      </c>
      <c r="BZ8" s="17">
        <v>17.8</v>
      </c>
      <c r="CA8" s="17">
        <v>17.5</v>
      </c>
      <c r="CB8" s="17">
        <v>18.600000000000001</v>
      </c>
      <c r="CC8" s="17">
        <v>17.899999999999999</v>
      </c>
      <c r="CD8" s="17">
        <v>19.5</v>
      </c>
      <c r="CE8" s="17">
        <v>16.5</v>
      </c>
      <c r="CF8" s="17">
        <v>16.3</v>
      </c>
      <c r="CG8" s="17">
        <v>15.8</v>
      </c>
      <c r="CH8" s="17">
        <v>19.600000000000001</v>
      </c>
      <c r="CI8" s="17">
        <v>19.399999999999999</v>
      </c>
      <c r="CJ8" s="17">
        <v>16.5</v>
      </c>
      <c r="CK8" s="17">
        <v>16.8</v>
      </c>
      <c r="CL8" s="17">
        <v>19.899999999999999</v>
      </c>
      <c r="CM8" s="17">
        <v>17.100000000000001</v>
      </c>
      <c r="CN8" s="17">
        <v>19.5</v>
      </c>
      <c r="CO8" s="17">
        <v>17.8</v>
      </c>
      <c r="CP8" s="17">
        <v>19</v>
      </c>
      <c r="CQ8" s="17">
        <v>19.3</v>
      </c>
      <c r="CR8" s="13">
        <v>18</v>
      </c>
      <c r="CS8" s="13">
        <v>16.2</v>
      </c>
      <c r="CT8" s="13">
        <v>19.100000000000001</v>
      </c>
      <c r="CU8" s="13">
        <v>20.399999999999999</v>
      </c>
      <c r="CV8" s="17">
        <v>16.899999999999999</v>
      </c>
      <c r="CW8" s="13">
        <v>16.7</v>
      </c>
      <c r="CX8" s="13">
        <v>15.4</v>
      </c>
      <c r="CY8" s="17">
        <v>15.7</v>
      </c>
      <c r="CZ8" s="17">
        <v>17.3</v>
      </c>
      <c r="DA8" s="17">
        <v>20.2</v>
      </c>
      <c r="DB8" s="17">
        <v>21.5</v>
      </c>
      <c r="DC8" s="17">
        <v>15.9</v>
      </c>
      <c r="DD8" s="17">
        <v>18.3</v>
      </c>
      <c r="DE8" s="17">
        <v>18.5</v>
      </c>
      <c r="DF8" s="17">
        <v>18</v>
      </c>
      <c r="DG8" s="17">
        <v>18.8</v>
      </c>
      <c r="DH8" s="17">
        <v>18.3</v>
      </c>
      <c r="DI8" s="17">
        <v>17.3</v>
      </c>
      <c r="DJ8" s="17">
        <v>20.5</v>
      </c>
      <c r="DK8" s="17">
        <v>20.100000000000001</v>
      </c>
      <c r="DL8" s="17">
        <v>17.2</v>
      </c>
      <c r="DM8" s="17">
        <v>22.8</v>
      </c>
      <c r="DN8" s="17">
        <v>21.8</v>
      </c>
      <c r="DO8" s="17">
        <v>16.2</v>
      </c>
      <c r="DP8" s="17">
        <v>17.7</v>
      </c>
      <c r="DQ8" s="17">
        <v>17.399999999999999</v>
      </c>
      <c r="DR8" s="17">
        <v>19.600000000000001</v>
      </c>
      <c r="DS8" s="17">
        <v>16.2</v>
      </c>
      <c r="DT8" s="17">
        <v>19</v>
      </c>
      <c r="DU8" s="17">
        <v>19.2</v>
      </c>
      <c r="DV8" s="17">
        <v>19.600000000000001</v>
      </c>
      <c r="DW8" s="17">
        <v>17.899999999999999</v>
      </c>
      <c r="DX8" s="17">
        <v>18.8</v>
      </c>
      <c r="DY8" s="17">
        <v>23.5</v>
      </c>
      <c r="DZ8" s="17">
        <v>18.899999999999999</v>
      </c>
      <c r="EA8" s="17">
        <v>19</v>
      </c>
      <c r="EB8" s="17">
        <v>18.8</v>
      </c>
      <c r="EC8" s="17">
        <v>21.4</v>
      </c>
      <c r="ED8" s="17">
        <v>17</v>
      </c>
      <c r="EE8" s="13">
        <v>18.899999999999999</v>
      </c>
      <c r="EF8" s="13">
        <v>20.5</v>
      </c>
      <c r="EG8" s="17">
        <v>20.5</v>
      </c>
      <c r="EH8" s="17">
        <v>20.7</v>
      </c>
      <c r="EI8" s="17">
        <v>19.5</v>
      </c>
      <c r="EJ8" s="17">
        <v>19.2</v>
      </c>
      <c r="EK8" s="17">
        <v>21.2</v>
      </c>
      <c r="EL8" s="17">
        <v>19.7</v>
      </c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FC8" s="17"/>
      <c r="FD8" s="17"/>
    </row>
    <row r="9" spans="1:160" x14ac:dyDescent="0.25">
      <c r="A9" s="3" t="s">
        <v>7</v>
      </c>
      <c r="B9" s="17">
        <f t="shared" si="0"/>
        <v>18.600000000000001</v>
      </c>
      <c r="C9" s="17">
        <f t="shared" si="1"/>
        <v>17.766911764705874</v>
      </c>
      <c r="D9" s="142" t="s">
        <v>1077</v>
      </c>
      <c r="E9" s="17">
        <v>14.9</v>
      </c>
      <c r="F9" s="17">
        <v>17.2</v>
      </c>
      <c r="G9" s="17">
        <v>17.5</v>
      </c>
      <c r="H9" s="17">
        <v>15.7</v>
      </c>
      <c r="I9" s="17">
        <v>18.2</v>
      </c>
      <c r="J9" s="17">
        <v>16.8</v>
      </c>
      <c r="K9" s="17">
        <v>16.600000000000001</v>
      </c>
      <c r="L9" s="17">
        <v>16.8</v>
      </c>
      <c r="M9" s="17">
        <v>18.7</v>
      </c>
      <c r="N9" s="17">
        <v>16.899999999999999</v>
      </c>
      <c r="O9" s="17">
        <v>20.5</v>
      </c>
      <c r="P9" s="17">
        <v>17.7</v>
      </c>
      <c r="Q9" s="17">
        <v>16.899999999999999</v>
      </c>
      <c r="R9" s="17">
        <v>18.100000000000001</v>
      </c>
      <c r="S9" s="17">
        <v>15.9</v>
      </c>
      <c r="T9" s="17">
        <v>18.899999999999999</v>
      </c>
      <c r="U9" s="17">
        <v>19.3</v>
      </c>
      <c r="V9" s="17">
        <v>17.3</v>
      </c>
      <c r="W9" s="17">
        <v>18.2</v>
      </c>
      <c r="X9" s="17">
        <v>17.2</v>
      </c>
      <c r="Y9" s="17">
        <v>15</v>
      </c>
      <c r="Z9" s="17">
        <v>17</v>
      </c>
      <c r="AA9" s="17">
        <v>17.5</v>
      </c>
      <c r="AB9" s="17">
        <v>17.3</v>
      </c>
      <c r="AC9" s="17">
        <v>17.100000000000001</v>
      </c>
      <c r="AD9" s="17">
        <v>16.8</v>
      </c>
      <c r="AE9" s="17">
        <v>15.6</v>
      </c>
      <c r="AF9" s="17">
        <v>17.8</v>
      </c>
      <c r="AG9" s="17">
        <v>16.3</v>
      </c>
      <c r="AH9" s="17">
        <v>20.399999999999999</v>
      </c>
      <c r="AI9" s="17">
        <v>15</v>
      </c>
      <c r="AJ9" s="17">
        <v>15.7</v>
      </c>
      <c r="AK9" s="17">
        <v>18.399999999999999</v>
      </c>
      <c r="AL9" s="17">
        <v>16.100000000000001</v>
      </c>
      <c r="AM9" s="17" t="s">
        <v>304</v>
      </c>
      <c r="AN9" s="17">
        <v>18</v>
      </c>
      <c r="AO9" s="17">
        <v>16.399999999999999</v>
      </c>
      <c r="AP9" s="17">
        <v>16.7</v>
      </c>
      <c r="AQ9" s="17">
        <v>15.9</v>
      </c>
      <c r="AR9" s="17">
        <v>18.8</v>
      </c>
      <c r="AS9" s="17">
        <v>15.9</v>
      </c>
      <c r="AT9" s="17">
        <v>16.5</v>
      </c>
      <c r="AU9" s="17">
        <v>15.6</v>
      </c>
      <c r="AV9" s="17">
        <v>17.100000000000001</v>
      </c>
      <c r="AW9" s="17">
        <v>16.5</v>
      </c>
      <c r="AX9" s="17">
        <v>17.100000000000001</v>
      </c>
      <c r="AY9" s="17">
        <v>16.899999999999999</v>
      </c>
      <c r="AZ9" s="17">
        <v>18.3</v>
      </c>
      <c r="BA9" s="17">
        <v>16.600000000000001</v>
      </c>
      <c r="BB9" s="17">
        <v>16.3</v>
      </c>
      <c r="BC9" s="17">
        <v>19.399999999999999</v>
      </c>
      <c r="BD9" s="17">
        <v>17.399999999999999</v>
      </c>
      <c r="BE9" s="17">
        <v>17.5</v>
      </c>
      <c r="BF9" s="17">
        <v>17.8</v>
      </c>
      <c r="BG9" s="17">
        <v>17.100000000000001</v>
      </c>
      <c r="BH9" s="17">
        <v>17.600000000000001</v>
      </c>
      <c r="BI9" s="17">
        <v>18.8</v>
      </c>
      <c r="BJ9" s="17">
        <v>18.5</v>
      </c>
      <c r="BK9" s="17">
        <v>14.9</v>
      </c>
      <c r="BL9" s="17">
        <v>15.8</v>
      </c>
      <c r="BM9" s="17">
        <v>18.899999999999999</v>
      </c>
      <c r="BN9" s="17">
        <v>19.5</v>
      </c>
      <c r="BO9" s="17">
        <v>21.1</v>
      </c>
      <c r="BP9" s="17">
        <v>16.600000000000001</v>
      </c>
      <c r="BQ9" s="17">
        <v>16.899999999999999</v>
      </c>
      <c r="BR9" s="17">
        <v>18.5</v>
      </c>
      <c r="BS9" s="17">
        <v>17.5</v>
      </c>
      <c r="BT9" s="17">
        <v>18.100000000000001</v>
      </c>
      <c r="BU9" s="17">
        <v>18.600000000000001</v>
      </c>
      <c r="BV9" s="17">
        <v>19.399999999999999</v>
      </c>
      <c r="BW9" s="17">
        <v>19.5</v>
      </c>
      <c r="BX9" s="17">
        <v>17.5</v>
      </c>
      <c r="BY9" s="17">
        <v>17.3</v>
      </c>
      <c r="BZ9" s="17">
        <v>17.5</v>
      </c>
      <c r="CA9" s="17">
        <v>15.3</v>
      </c>
      <c r="CB9" s="17">
        <v>15.6</v>
      </c>
      <c r="CC9" s="17">
        <v>17.8</v>
      </c>
      <c r="CD9" s="17">
        <v>18.399999999999999</v>
      </c>
      <c r="CE9" s="17">
        <v>17.2</v>
      </c>
      <c r="CF9" s="17">
        <v>16.8</v>
      </c>
      <c r="CG9" s="17">
        <v>16.899999999999999</v>
      </c>
      <c r="CH9" s="17">
        <v>17.8</v>
      </c>
      <c r="CI9" s="17">
        <v>16.5</v>
      </c>
      <c r="CJ9" s="17">
        <v>16.3</v>
      </c>
      <c r="CK9" s="17">
        <v>16.600000000000001</v>
      </c>
      <c r="CL9" s="17">
        <v>17.399999999999999</v>
      </c>
      <c r="CM9" s="17">
        <v>17.2</v>
      </c>
      <c r="CN9" s="17">
        <v>17.399999999999999</v>
      </c>
      <c r="CO9" s="17">
        <v>17.600000000000001</v>
      </c>
      <c r="CP9" s="17">
        <v>19.8</v>
      </c>
      <c r="CQ9" s="17">
        <v>16.8</v>
      </c>
      <c r="CR9" s="13">
        <v>18.600000000000001</v>
      </c>
      <c r="CS9" s="13">
        <v>18.600000000000001</v>
      </c>
      <c r="CT9" s="13">
        <v>19.8</v>
      </c>
      <c r="CU9" s="13">
        <v>16.7</v>
      </c>
      <c r="CV9" s="17">
        <v>16.8</v>
      </c>
      <c r="CW9" s="13">
        <v>16.5</v>
      </c>
      <c r="CX9" s="13">
        <v>17.5</v>
      </c>
      <c r="CY9" s="17">
        <v>17.399999999999999</v>
      </c>
      <c r="CZ9" s="17">
        <v>17.399999999999999</v>
      </c>
      <c r="DA9" s="17">
        <v>19.5</v>
      </c>
      <c r="DB9" s="17">
        <v>18.8</v>
      </c>
      <c r="DC9" s="17">
        <v>18</v>
      </c>
      <c r="DD9" s="17">
        <v>17.899999999999999</v>
      </c>
      <c r="DE9" s="17">
        <v>17.600000000000001</v>
      </c>
      <c r="DF9" s="17">
        <v>16.100000000000001</v>
      </c>
      <c r="DG9" s="17">
        <v>18.399999999999999</v>
      </c>
      <c r="DH9" s="17">
        <v>18.399999999999999</v>
      </c>
      <c r="DI9" s="17">
        <v>19.5</v>
      </c>
      <c r="DJ9" s="17">
        <v>18.5</v>
      </c>
      <c r="DK9" s="17">
        <v>21.7</v>
      </c>
      <c r="DL9" s="17">
        <v>17.100000000000001</v>
      </c>
      <c r="DM9" s="17">
        <v>18.899999999999999</v>
      </c>
      <c r="DN9" s="17">
        <v>19.399999999999999</v>
      </c>
      <c r="DO9" s="17">
        <v>17.8</v>
      </c>
      <c r="DP9" s="17">
        <v>20.7</v>
      </c>
      <c r="DQ9" s="17">
        <v>17</v>
      </c>
      <c r="DR9" s="17">
        <v>18.2</v>
      </c>
      <c r="DS9" s="17">
        <v>19.399999999999999</v>
      </c>
      <c r="DT9" s="17">
        <v>19.5</v>
      </c>
      <c r="DU9" s="17">
        <v>20.2</v>
      </c>
      <c r="DV9" s="17">
        <v>21</v>
      </c>
      <c r="DW9" s="17">
        <v>19.8</v>
      </c>
      <c r="DX9" s="17">
        <v>16.600000000000001</v>
      </c>
      <c r="DY9" s="17">
        <v>16.600000000000001</v>
      </c>
      <c r="DZ9" s="17">
        <v>18.2</v>
      </c>
      <c r="EA9" s="17">
        <v>18.5</v>
      </c>
      <c r="EB9" s="17">
        <v>19.600000000000001</v>
      </c>
      <c r="EC9" s="17">
        <v>17.7</v>
      </c>
      <c r="ED9" s="17">
        <v>18.7</v>
      </c>
      <c r="EE9" s="13">
        <v>19.399999999999999</v>
      </c>
      <c r="EF9" s="13">
        <v>18.7</v>
      </c>
      <c r="EG9" s="17">
        <v>17.2</v>
      </c>
      <c r="EH9" s="17">
        <v>22</v>
      </c>
      <c r="EI9" s="17">
        <v>18.399999999999999</v>
      </c>
      <c r="EJ9" s="17">
        <v>19.2</v>
      </c>
      <c r="EK9" s="17">
        <v>21.8</v>
      </c>
      <c r="EL9" s="17">
        <v>20.8</v>
      </c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FC9" s="17"/>
      <c r="FD9" s="17"/>
    </row>
    <row r="10" spans="1:160" x14ac:dyDescent="0.25">
      <c r="A10" s="3" t="s">
        <v>8</v>
      </c>
      <c r="B10" s="17">
        <f t="shared" si="0"/>
        <v>14.343333333333337</v>
      </c>
      <c r="C10" s="17">
        <f t="shared" si="1"/>
        <v>14.162499999999998</v>
      </c>
      <c r="D10" s="142" t="s">
        <v>1604</v>
      </c>
      <c r="E10" s="17">
        <v>13.7</v>
      </c>
      <c r="F10" s="17">
        <v>14.2</v>
      </c>
      <c r="G10" s="17">
        <v>14.8</v>
      </c>
      <c r="H10" s="17">
        <v>13.9</v>
      </c>
      <c r="I10" s="17">
        <v>17.8</v>
      </c>
      <c r="J10" s="17">
        <v>13.7</v>
      </c>
      <c r="K10" s="17">
        <v>12.6</v>
      </c>
      <c r="L10" s="17">
        <v>11.6</v>
      </c>
      <c r="M10" s="17">
        <v>13.7</v>
      </c>
      <c r="N10" s="17">
        <v>14.6</v>
      </c>
      <c r="O10" s="17">
        <v>15.4</v>
      </c>
      <c r="P10" s="17">
        <v>13.1</v>
      </c>
      <c r="Q10" s="17">
        <v>11.4</v>
      </c>
      <c r="R10" s="17">
        <v>15.9</v>
      </c>
      <c r="S10" s="17">
        <v>13.9</v>
      </c>
      <c r="T10" s="17">
        <v>13.5</v>
      </c>
      <c r="U10" s="17">
        <v>14.2</v>
      </c>
      <c r="V10" s="17">
        <v>13.7</v>
      </c>
      <c r="W10" s="17">
        <v>14.5</v>
      </c>
      <c r="X10" s="17">
        <v>13.4</v>
      </c>
      <c r="Y10" s="17">
        <v>12.4</v>
      </c>
      <c r="Z10" s="17">
        <v>13.7</v>
      </c>
      <c r="AA10" s="17">
        <v>12.5</v>
      </c>
      <c r="AB10" s="17">
        <v>13.5</v>
      </c>
      <c r="AC10" s="17">
        <v>13</v>
      </c>
      <c r="AD10" s="17">
        <v>13.4</v>
      </c>
      <c r="AE10" s="17">
        <v>12.9</v>
      </c>
      <c r="AF10" s="17">
        <v>13.8</v>
      </c>
      <c r="AG10" s="17">
        <v>12.5</v>
      </c>
      <c r="AH10" s="17">
        <v>14.9</v>
      </c>
      <c r="AI10" s="17">
        <v>9.1999999999999993</v>
      </c>
      <c r="AJ10" s="17">
        <v>13.3</v>
      </c>
      <c r="AK10" s="17">
        <v>13.3</v>
      </c>
      <c r="AL10" s="17">
        <v>12</v>
      </c>
      <c r="AM10" s="17" t="s">
        <v>304</v>
      </c>
      <c r="AN10" s="17">
        <v>15.6</v>
      </c>
      <c r="AO10" s="17">
        <v>14.4</v>
      </c>
      <c r="AP10" s="17">
        <v>15.9</v>
      </c>
      <c r="AQ10" s="17">
        <v>13.4</v>
      </c>
      <c r="AR10" s="17">
        <v>14</v>
      </c>
      <c r="AS10" s="17">
        <v>11.3</v>
      </c>
      <c r="AT10" s="17">
        <v>14.3</v>
      </c>
      <c r="AU10" s="17">
        <v>14.7</v>
      </c>
      <c r="AV10" s="17">
        <v>11.6</v>
      </c>
      <c r="AW10" s="17">
        <v>15.2</v>
      </c>
      <c r="AX10" s="17">
        <v>14.6</v>
      </c>
      <c r="AY10" s="17">
        <v>13.7</v>
      </c>
      <c r="AZ10" s="17">
        <v>16.5</v>
      </c>
      <c r="BA10" s="17">
        <v>13.5</v>
      </c>
      <c r="BB10" s="17">
        <v>10.6</v>
      </c>
      <c r="BC10" s="17">
        <v>16.5</v>
      </c>
      <c r="BD10" s="17">
        <v>14.1</v>
      </c>
      <c r="BE10" s="17">
        <v>16.5</v>
      </c>
      <c r="BF10" s="17">
        <v>15</v>
      </c>
      <c r="BG10" s="17">
        <v>13.8</v>
      </c>
      <c r="BH10" s="17">
        <v>14.5</v>
      </c>
      <c r="BI10" s="17">
        <v>14.5</v>
      </c>
      <c r="BJ10" s="17">
        <v>14.3</v>
      </c>
      <c r="BK10" s="17">
        <v>12.9</v>
      </c>
      <c r="BL10" s="17">
        <v>12.1</v>
      </c>
      <c r="BM10" s="17">
        <v>16.3</v>
      </c>
      <c r="BN10" s="17">
        <v>14.7</v>
      </c>
      <c r="BO10" s="17">
        <v>14.2</v>
      </c>
      <c r="BP10" s="17">
        <v>13.9</v>
      </c>
      <c r="BQ10" s="17">
        <v>15</v>
      </c>
      <c r="BR10" s="17">
        <v>18.5</v>
      </c>
      <c r="BS10" s="17">
        <v>15.2</v>
      </c>
      <c r="BT10" s="17">
        <v>16.600000000000001</v>
      </c>
      <c r="BU10" s="17">
        <v>13.9</v>
      </c>
      <c r="BV10" s="17">
        <v>15.3</v>
      </c>
      <c r="BW10" s="17">
        <v>11.3</v>
      </c>
      <c r="BX10" s="17">
        <v>14.7</v>
      </c>
      <c r="BY10" s="17">
        <v>14.8</v>
      </c>
      <c r="BZ10" s="17">
        <v>14.2</v>
      </c>
      <c r="CA10" s="17">
        <v>14.6</v>
      </c>
      <c r="CB10" s="17">
        <v>12.2</v>
      </c>
      <c r="CC10" s="17">
        <v>15</v>
      </c>
      <c r="CD10" s="17">
        <v>13.9</v>
      </c>
      <c r="CE10" s="17">
        <v>13.3</v>
      </c>
      <c r="CF10" s="17">
        <v>17.3</v>
      </c>
      <c r="CG10" s="17">
        <v>13.2</v>
      </c>
      <c r="CH10" s="17">
        <v>14.8</v>
      </c>
      <c r="CI10" s="17">
        <v>14.4</v>
      </c>
      <c r="CJ10" s="17">
        <v>14.1</v>
      </c>
      <c r="CK10" s="17">
        <v>13.3</v>
      </c>
      <c r="CL10" s="17">
        <v>15.1</v>
      </c>
      <c r="CM10" s="17">
        <v>14.5</v>
      </c>
      <c r="CN10" s="17">
        <v>14.5</v>
      </c>
      <c r="CO10" s="17">
        <v>13.8</v>
      </c>
      <c r="CP10" s="17">
        <v>12.5</v>
      </c>
      <c r="CQ10" s="17">
        <v>11.6</v>
      </c>
      <c r="CR10" s="13">
        <v>15.2</v>
      </c>
      <c r="CS10" s="13">
        <v>14.8</v>
      </c>
      <c r="CT10" s="13">
        <v>17.399999999999999</v>
      </c>
      <c r="CU10" s="13">
        <v>13.8</v>
      </c>
      <c r="CV10" s="17">
        <v>12.4</v>
      </c>
      <c r="CW10" s="13">
        <v>12.5</v>
      </c>
      <c r="CX10" s="13">
        <v>14.2</v>
      </c>
      <c r="CY10" s="17">
        <v>14.2</v>
      </c>
      <c r="CZ10" s="17">
        <v>14.9</v>
      </c>
      <c r="DA10" s="17">
        <v>17.600000000000001</v>
      </c>
      <c r="DB10" s="17">
        <v>15</v>
      </c>
      <c r="DC10" s="17">
        <v>13.2</v>
      </c>
      <c r="DD10" s="17">
        <v>14.2</v>
      </c>
      <c r="DE10" s="17">
        <v>12</v>
      </c>
      <c r="DF10" s="17">
        <v>15.2</v>
      </c>
      <c r="DG10" s="17">
        <v>14.2</v>
      </c>
      <c r="DH10" s="17">
        <v>15.6</v>
      </c>
      <c r="DI10" s="17">
        <v>12.3</v>
      </c>
      <c r="DJ10" s="17">
        <v>16</v>
      </c>
      <c r="DK10" s="17">
        <v>14.6</v>
      </c>
      <c r="DL10" s="17">
        <v>13</v>
      </c>
      <c r="DM10" s="17">
        <v>14.4</v>
      </c>
      <c r="DN10" s="17">
        <v>13.5</v>
      </c>
      <c r="DO10" s="17">
        <v>10.4</v>
      </c>
      <c r="DP10" s="17">
        <v>14.3</v>
      </c>
      <c r="DQ10" s="17">
        <v>13.6</v>
      </c>
      <c r="DR10" s="17">
        <v>17.899999999999999</v>
      </c>
      <c r="DS10" s="17">
        <v>14.5</v>
      </c>
      <c r="DT10" s="17">
        <v>12.3</v>
      </c>
      <c r="DU10" s="17">
        <v>13.5</v>
      </c>
      <c r="DV10" s="17">
        <v>15.2</v>
      </c>
      <c r="DW10" s="17">
        <v>14.7</v>
      </c>
      <c r="DX10" s="17">
        <v>15.8</v>
      </c>
      <c r="DY10" s="17">
        <v>18</v>
      </c>
      <c r="DZ10" s="17">
        <v>13.1</v>
      </c>
      <c r="EA10" s="17">
        <v>13.1</v>
      </c>
      <c r="EB10" s="17">
        <v>15.6</v>
      </c>
      <c r="EC10" s="17">
        <v>12.6</v>
      </c>
      <c r="ED10" s="17">
        <v>16</v>
      </c>
      <c r="EE10" s="13">
        <v>14.9</v>
      </c>
      <c r="EF10" s="13">
        <v>13.3</v>
      </c>
      <c r="EG10" s="17">
        <v>15.5</v>
      </c>
      <c r="EH10" s="17">
        <v>13.9</v>
      </c>
      <c r="EI10" s="17">
        <v>17.600000000000001</v>
      </c>
      <c r="EJ10" s="17">
        <v>13.7</v>
      </c>
      <c r="EK10" s="17">
        <v>16.2</v>
      </c>
      <c r="EL10" s="17">
        <v>15.1</v>
      </c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FC10" s="17"/>
      <c r="FD10" s="17"/>
    </row>
    <row r="11" spans="1:160" x14ac:dyDescent="0.25">
      <c r="A11" s="3" t="s">
        <v>9</v>
      </c>
      <c r="B11" s="17">
        <f t="shared" si="0"/>
        <v>9.8333333333333321</v>
      </c>
      <c r="C11" s="17">
        <f t="shared" si="1"/>
        <v>9.2985294117647062</v>
      </c>
      <c r="D11" s="142" t="s">
        <v>996</v>
      </c>
      <c r="E11" s="17">
        <v>8.6999999999999993</v>
      </c>
      <c r="F11" s="17">
        <v>9.1</v>
      </c>
      <c r="G11" s="17">
        <v>8</v>
      </c>
      <c r="H11" s="17">
        <v>8.1</v>
      </c>
      <c r="I11" s="17">
        <v>9.9</v>
      </c>
      <c r="J11" s="17">
        <v>6.2</v>
      </c>
      <c r="K11" s="17">
        <v>7.5</v>
      </c>
      <c r="L11" s="17">
        <v>9</v>
      </c>
      <c r="M11" s="17">
        <v>8.1</v>
      </c>
      <c r="N11" s="17">
        <v>10.4</v>
      </c>
      <c r="O11" s="17">
        <v>7.9</v>
      </c>
      <c r="P11" s="17">
        <v>11.3</v>
      </c>
      <c r="Q11" s="17">
        <v>8.6</v>
      </c>
      <c r="R11" s="17">
        <v>7.9</v>
      </c>
      <c r="S11" s="17">
        <v>10.1</v>
      </c>
      <c r="T11" s="17">
        <v>7.6</v>
      </c>
      <c r="U11" s="17">
        <v>9.1999999999999993</v>
      </c>
      <c r="V11" s="17">
        <v>8.1</v>
      </c>
      <c r="W11" s="17">
        <v>9.4</v>
      </c>
      <c r="X11" s="17">
        <v>9.8000000000000007</v>
      </c>
      <c r="Y11" s="17">
        <v>7</v>
      </c>
      <c r="Z11" s="17">
        <v>10.3</v>
      </c>
      <c r="AA11" s="17">
        <v>8.9</v>
      </c>
      <c r="AB11" s="17">
        <v>5.2</v>
      </c>
      <c r="AC11" s="17">
        <v>9.5</v>
      </c>
      <c r="AD11" s="17">
        <v>12.8</v>
      </c>
      <c r="AE11" s="17">
        <v>8.6999999999999993</v>
      </c>
      <c r="AF11" s="17">
        <v>11</v>
      </c>
      <c r="AG11" s="17">
        <v>9.6</v>
      </c>
      <c r="AH11" s="17">
        <v>9.4</v>
      </c>
      <c r="AI11" s="17">
        <v>6.9</v>
      </c>
      <c r="AJ11" s="17">
        <v>9.6999999999999993</v>
      </c>
      <c r="AK11" s="17">
        <v>8.5</v>
      </c>
      <c r="AL11" s="17">
        <v>6.6</v>
      </c>
      <c r="AM11" s="17" t="s">
        <v>304</v>
      </c>
      <c r="AN11" s="17">
        <v>8.4</v>
      </c>
      <c r="AO11" s="17">
        <v>8.6999999999999993</v>
      </c>
      <c r="AP11" s="17">
        <v>6.2</v>
      </c>
      <c r="AQ11" s="17">
        <v>6.3</v>
      </c>
      <c r="AR11" s="17">
        <v>11.5</v>
      </c>
      <c r="AS11" s="17">
        <v>5</v>
      </c>
      <c r="AT11" s="17">
        <v>11.1</v>
      </c>
      <c r="AU11" s="17">
        <v>10.1</v>
      </c>
      <c r="AV11" s="17">
        <v>8.8000000000000007</v>
      </c>
      <c r="AW11" s="17">
        <v>8.3000000000000007</v>
      </c>
      <c r="AX11" s="17">
        <v>9.1</v>
      </c>
      <c r="AY11" s="17">
        <v>9.4</v>
      </c>
      <c r="AZ11" s="17">
        <v>11</v>
      </c>
      <c r="BA11" s="17">
        <v>9</v>
      </c>
      <c r="BB11" s="17">
        <v>7.7</v>
      </c>
      <c r="BC11" s="17">
        <v>9.6</v>
      </c>
      <c r="BD11" s="17">
        <v>9.6</v>
      </c>
      <c r="BE11" s="17">
        <v>10.199999999999999</v>
      </c>
      <c r="BF11" s="17">
        <v>9.1999999999999993</v>
      </c>
      <c r="BG11" s="17">
        <v>6.1</v>
      </c>
      <c r="BH11" s="17">
        <v>10.3</v>
      </c>
      <c r="BI11" s="17">
        <v>9.5</v>
      </c>
      <c r="BJ11" s="17">
        <v>6.5</v>
      </c>
      <c r="BK11" s="17">
        <v>7.9</v>
      </c>
      <c r="BL11" s="17">
        <v>8</v>
      </c>
      <c r="BM11" s="17">
        <v>11.3</v>
      </c>
      <c r="BN11" s="17">
        <v>10.7</v>
      </c>
      <c r="BO11" s="17">
        <v>9.3000000000000007</v>
      </c>
      <c r="BP11" s="17">
        <v>9.8000000000000007</v>
      </c>
      <c r="BQ11" s="17">
        <v>6.3</v>
      </c>
      <c r="BR11" s="17">
        <v>8</v>
      </c>
      <c r="BS11" s="17">
        <v>9.3000000000000007</v>
      </c>
      <c r="BT11" s="17">
        <v>11.2</v>
      </c>
      <c r="BU11" s="17">
        <v>8.1999999999999993</v>
      </c>
      <c r="BV11" s="17">
        <v>8.4</v>
      </c>
      <c r="BW11" s="17">
        <v>7.5</v>
      </c>
      <c r="BX11" s="17">
        <v>11.4</v>
      </c>
      <c r="BY11" s="17">
        <v>10.7</v>
      </c>
      <c r="BZ11" s="17">
        <v>8.8000000000000007</v>
      </c>
      <c r="CA11" s="17">
        <v>9</v>
      </c>
      <c r="CB11" s="17">
        <v>9.9</v>
      </c>
      <c r="CC11" s="17">
        <v>9.9</v>
      </c>
      <c r="CD11" s="17">
        <v>9.1999999999999993</v>
      </c>
      <c r="CE11" s="17">
        <v>9.6999999999999993</v>
      </c>
      <c r="CF11" s="17">
        <v>11.6</v>
      </c>
      <c r="CG11" s="17">
        <v>9.5</v>
      </c>
      <c r="CH11" s="17">
        <v>9.4</v>
      </c>
      <c r="CI11" s="17">
        <v>7.7</v>
      </c>
      <c r="CJ11" s="17">
        <v>8.8000000000000007</v>
      </c>
      <c r="CK11" s="17">
        <v>12</v>
      </c>
      <c r="CL11" s="17">
        <v>12.6</v>
      </c>
      <c r="CM11" s="17">
        <v>10.7</v>
      </c>
      <c r="CN11" s="17">
        <v>11.2</v>
      </c>
      <c r="CO11" s="17">
        <v>9.1</v>
      </c>
      <c r="CP11" s="17">
        <v>9.6999999999999993</v>
      </c>
      <c r="CQ11" s="17">
        <v>7.3</v>
      </c>
      <c r="CR11" s="13">
        <v>8</v>
      </c>
      <c r="CS11" s="13">
        <v>6.2</v>
      </c>
      <c r="CT11" s="13">
        <v>8.5</v>
      </c>
      <c r="CU11" s="13">
        <v>10.7</v>
      </c>
      <c r="CV11" s="17">
        <v>11.1</v>
      </c>
      <c r="CW11" s="13">
        <v>9.8000000000000007</v>
      </c>
      <c r="CX11" s="13">
        <v>8.4</v>
      </c>
      <c r="CY11" s="17">
        <v>9.1</v>
      </c>
      <c r="CZ11" s="17">
        <v>9.4</v>
      </c>
      <c r="DA11" s="17">
        <v>11.3</v>
      </c>
      <c r="DB11" s="17">
        <v>10.6</v>
      </c>
      <c r="DC11" s="17">
        <v>11.4</v>
      </c>
      <c r="DD11" s="17">
        <v>9.6</v>
      </c>
      <c r="DE11" s="17">
        <v>10.4</v>
      </c>
      <c r="DF11" s="17">
        <v>10.3</v>
      </c>
      <c r="DG11" s="17">
        <v>10.199999999999999</v>
      </c>
      <c r="DH11" s="17">
        <v>11.7</v>
      </c>
      <c r="DI11" s="17">
        <v>10.9</v>
      </c>
      <c r="DJ11" s="17">
        <v>9.1999999999999993</v>
      </c>
      <c r="DK11" s="17">
        <v>7.1</v>
      </c>
      <c r="DL11" s="17">
        <v>8.9</v>
      </c>
      <c r="DM11" s="17">
        <v>8.1</v>
      </c>
      <c r="DN11" s="17">
        <v>12.1</v>
      </c>
      <c r="DO11" s="17">
        <v>10.1</v>
      </c>
      <c r="DP11" s="17">
        <v>7.6</v>
      </c>
      <c r="DQ11" s="17">
        <v>9.1</v>
      </c>
      <c r="DR11" s="17">
        <v>9.4</v>
      </c>
      <c r="DS11" s="17">
        <v>11.9</v>
      </c>
      <c r="DT11" s="17">
        <v>13.2</v>
      </c>
      <c r="DU11" s="17">
        <v>8.4</v>
      </c>
      <c r="DV11" s="17">
        <v>6.2</v>
      </c>
      <c r="DW11" s="17">
        <v>10.6</v>
      </c>
      <c r="DX11" s="17">
        <v>11.5</v>
      </c>
      <c r="DY11" s="17">
        <v>12.2</v>
      </c>
      <c r="DZ11" s="17">
        <v>8.3000000000000007</v>
      </c>
      <c r="EA11" s="17">
        <v>9.4</v>
      </c>
      <c r="EB11" s="17">
        <v>8</v>
      </c>
      <c r="EC11" s="17">
        <v>7.9</v>
      </c>
      <c r="ED11" s="17">
        <v>10</v>
      </c>
      <c r="EE11" s="13">
        <v>8.8000000000000007</v>
      </c>
      <c r="EF11" s="13">
        <v>11</v>
      </c>
      <c r="EG11" s="17">
        <v>12.3</v>
      </c>
      <c r="EH11" s="17">
        <v>8.6999999999999993</v>
      </c>
      <c r="EI11" s="17">
        <v>8.8000000000000007</v>
      </c>
      <c r="EJ11" s="17">
        <v>11.7</v>
      </c>
      <c r="EK11" s="13">
        <v>11.8</v>
      </c>
      <c r="EL11" s="17">
        <v>11.7</v>
      </c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FC11" s="17"/>
      <c r="FD11" s="17"/>
    </row>
    <row r="12" spans="1:160" x14ac:dyDescent="0.25">
      <c r="A12" s="3" t="s">
        <v>10</v>
      </c>
      <c r="B12" s="17">
        <f t="shared" si="0"/>
        <v>4.4933333333333332</v>
      </c>
      <c r="C12" s="17">
        <f t="shared" si="1"/>
        <v>4.1889705882352946</v>
      </c>
      <c r="D12" s="142" t="s">
        <v>992</v>
      </c>
      <c r="E12" s="17">
        <v>4</v>
      </c>
      <c r="F12" s="17">
        <v>4.3</v>
      </c>
      <c r="G12" s="17">
        <v>1.7</v>
      </c>
      <c r="H12" s="17">
        <v>2.8</v>
      </c>
      <c r="I12" s="17">
        <v>5.0999999999999996</v>
      </c>
      <c r="J12" s="17">
        <v>4</v>
      </c>
      <c r="K12" s="17">
        <v>2.9</v>
      </c>
      <c r="L12" s="17">
        <v>2.6</v>
      </c>
      <c r="M12" s="17">
        <v>3</v>
      </c>
      <c r="N12" s="17">
        <v>2.6</v>
      </c>
      <c r="O12" s="17">
        <v>1.5</v>
      </c>
      <c r="P12" s="17">
        <v>2.4</v>
      </c>
      <c r="Q12" s="17">
        <v>5</v>
      </c>
      <c r="R12" s="17">
        <v>4.8</v>
      </c>
      <c r="S12" s="17">
        <v>1.9</v>
      </c>
      <c r="T12" s="17">
        <v>2.4</v>
      </c>
      <c r="U12" s="17">
        <v>5.8</v>
      </c>
      <c r="V12" s="17">
        <v>7.2</v>
      </c>
      <c r="W12" s="17">
        <v>5.7</v>
      </c>
      <c r="X12" s="17">
        <v>3</v>
      </c>
      <c r="Y12" s="17">
        <v>1.2</v>
      </c>
      <c r="Z12" s="17">
        <v>5.4</v>
      </c>
      <c r="AA12" s="17">
        <v>4</v>
      </c>
      <c r="AB12" s="17">
        <v>3.9</v>
      </c>
      <c r="AC12" s="17">
        <v>7.1</v>
      </c>
      <c r="AD12" s="17">
        <v>3.2</v>
      </c>
      <c r="AE12" s="17">
        <v>0.9</v>
      </c>
      <c r="AF12" s="17">
        <v>2.2000000000000002</v>
      </c>
      <c r="AG12" s="17">
        <v>2.5</v>
      </c>
      <c r="AH12" s="17">
        <v>5.2</v>
      </c>
      <c r="AI12" s="17">
        <v>2.5</v>
      </c>
      <c r="AJ12" s="17">
        <v>7</v>
      </c>
      <c r="AK12" s="17">
        <v>4.4000000000000004</v>
      </c>
      <c r="AL12" s="17">
        <v>1.7</v>
      </c>
      <c r="AM12" s="17" t="s">
        <v>304</v>
      </c>
      <c r="AN12" s="17">
        <v>5.3</v>
      </c>
      <c r="AO12" s="17">
        <v>2.8</v>
      </c>
      <c r="AP12" s="17">
        <v>-0.2</v>
      </c>
      <c r="AQ12" s="17">
        <v>1.3</v>
      </c>
      <c r="AR12" s="17">
        <v>0.1</v>
      </c>
      <c r="AS12" s="17">
        <v>2.2999999999999998</v>
      </c>
      <c r="AT12" s="17">
        <v>3.3</v>
      </c>
      <c r="AU12" s="17">
        <v>2.6</v>
      </c>
      <c r="AV12" s="17">
        <v>2.7</v>
      </c>
      <c r="AW12" s="17">
        <v>7</v>
      </c>
      <c r="AX12" s="17">
        <v>2.4</v>
      </c>
      <c r="AY12" s="17">
        <v>6.9</v>
      </c>
      <c r="AZ12" s="17">
        <v>5.4</v>
      </c>
      <c r="BA12" s="17">
        <v>6.2</v>
      </c>
      <c r="BB12" s="17">
        <v>4.0999999999999996</v>
      </c>
      <c r="BC12" s="17">
        <v>4.0999999999999996</v>
      </c>
      <c r="BD12" s="17">
        <v>3</v>
      </c>
      <c r="BE12" s="17">
        <v>4.7</v>
      </c>
      <c r="BF12" s="17">
        <v>5.7</v>
      </c>
      <c r="BG12" s="17">
        <v>3.6</v>
      </c>
      <c r="BH12" s="17">
        <v>3.2</v>
      </c>
      <c r="BI12" s="17">
        <v>6.9</v>
      </c>
      <c r="BJ12" s="17">
        <v>5.4</v>
      </c>
      <c r="BK12" s="17">
        <v>5.9</v>
      </c>
      <c r="BL12" s="17">
        <v>1.5</v>
      </c>
      <c r="BM12" s="17">
        <v>3.3</v>
      </c>
      <c r="BN12" s="17">
        <v>2.8</v>
      </c>
      <c r="BO12" s="17">
        <v>4.5</v>
      </c>
      <c r="BP12" s="17">
        <v>3.7</v>
      </c>
      <c r="BQ12" s="17">
        <v>3.5</v>
      </c>
      <c r="BR12" s="17">
        <v>5</v>
      </c>
      <c r="BS12" s="17">
        <v>4.5</v>
      </c>
      <c r="BT12" s="17">
        <v>4.0999999999999996</v>
      </c>
      <c r="BU12" s="17">
        <v>4.5</v>
      </c>
      <c r="BV12" s="17">
        <v>7.1</v>
      </c>
      <c r="BW12" s="17">
        <v>2</v>
      </c>
      <c r="BX12" s="17">
        <v>5</v>
      </c>
      <c r="BY12" s="17">
        <v>3.3</v>
      </c>
      <c r="BZ12" s="17">
        <v>4.0999999999999996</v>
      </c>
      <c r="CA12" s="17">
        <v>1.4</v>
      </c>
      <c r="CB12" s="17">
        <v>4.7</v>
      </c>
      <c r="CC12" s="17">
        <v>4.5999999999999996</v>
      </c>
      <c r="CD12" s="17">
        <v>3.9</v>
      </c>
      <c r="CE12" s="17">
        <v>6.6</v>
      </c>
      <c r="CF12" s="17">
        <v>4.2</v>
      </c>
      <c r="CG12" s="17">
        <v>3.9</v>
      </c>
      <c r="CH12" s="17">
        <v>8.4</v>
      </c>
      <c r="CI12" s="17">
        <v>4.9000000000000004</v>
      </c>
      <c r="CJ12" s="17">
        <v>1</v>
      </c>
      <c r="CK12" s="17">
        <v>3</v>
      </c>
      <c r="CL12" s="17">
        <v>4.5999999999999996</v>
      </c>
      <c r="CM12" s="17">
        <v>3.7</v>
      </c>
      <c r="CN12" s="17">
        <v>6.1</v>
      </c>
      <c r="CO12" s="17">
        <v>6</v>
      </c>
      <c r="CP12" s="17">
        <v>3.8</v>
      </c>
      <c r="CQ12" s="17">
        <v>5.3</v>
      </c>
      <c r="CR12" s="13">
        <v>3.5</v>
      </c>
      <c r="CS12" s="13">
        <v>5.0999999999999996</v>
      </c>
      <c r="CT12" s="13">
        <v>3</v>
      </c>
      <c r="CU12" s="13">
        <v>5.4</v>
      </c>
      <c r="CV12" s="17">
        <v>6.1</v>
      </c>
      <c r="CW12" s="13">
        <v>4.9000000000000004</v>
      </c>
      <c r="CX12" s="13">
        <v>4.2</v>
      </c>
      <c r="CY12" s="17">
        <v>3.3</v>
      </c>
      <c r="CZ12" s="17">
        <v>4.8</v>
      </c>
      <c r="DA12" s="17">
        <v>6.5</v>
      </c>
      <c r="DB12" s="17">
        <v>4.0999999999999996</v>
      </c>
      <c r="DC12" s="17">
        <v>5.4</v>
      </c>
      <c r="DD12" s="17">
        <v>1.4</v>
      </c>
      <c r="DE12" s="17">
        <v>6.5</v>
      </c>
      <c r="DF12" s="17">
        <v>5.2</v>
      </c>
      <c r="DG12" s="17">
        <v>2.4</v>
      </c>
      <c r="DH12" s="17">
        <v>2.8</v>
      </c>
      <c r="DI12" s="17">
        <v>5</v>
      </c>
      <c r="DJ12" s="17">
        <v>4.4000000000000004</v>
      </c>
      <c r="DK12" s="17">
        <v>5.0999999999999996</v>
      </c>
      <c r="DL12" s="17">
        <v>0.2</v>
      </c>
      <c r="DM12" s="17">
        <v>6.8</v>
      </c>
      <c r="DN12" s="17">
        <v>1.9</v>
      </c>
      <c r="DO12" s="17">
        <v>5.2</v>
      </c>
      <c r="DP12" s="17">
        <v>3.8</v>
      </c>
      <c r="DQ12" s="17">
        <v>1.3</v>
      </c>
      <c r="DR12" s="17">
        <v>3.3</v>
      </c>
      <c r="DS12" s="17">
        <v>6.8</v>
      </c>
      <c r="DT12" s="17">
        <v>3.6</v>
      </c>
      <c r="DU12" s="17">
        <v>5.3</v>
      </c>
      <c r="DV12" s="17">
        <v>6.3</v>
      </c>
      <c r="DW12" s="17">
        <v>4.4000000000000004</v>
      </c>
      <c r="DX12" s="17">
        <v>4</v>
      </c>
      <c r="DY12" s="17">
        <v>7.2</v>
      </c>
      <c r="DZ12" s="17">
        <v>3.2</v>
      </c>
      <c r="EA12" s="17">
        <v>5.3</v>
      </c>
      <c r="EB12" s="17">
        <v>7.5</v>
      </c>
      <c r="EC12" s="17">
        <v>5.0999999999999996</v>
      </c>
      <c r="ED12" s="17">
        <v>4.9000000000000004</v>
      </c>
      <c r="EE12" s="13">
        <v>5.7</v>
      </c>
      <c r="EF12" s="13">
        <v>5</v>
      </c>
      <c r="EG12" s="17">
        <v>6.9</v>
      </c>
      <c r="EH12" s="17">
        <v>8</v>
      </c>
      <c r="EI12" s="17">
        <v>4</v>
      </c>
      <c r="EJ12" s="17">
        <v>5.6</v>
      </c>
      <c r="EK12" s="13">
        <v>5.7</v>
      </c>
      <c r="EL12" s="17">
        <v>6.5</v>
      </c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FC12" s="17"/>
      <c r="FD12" s="17"/>
    </row>
    <row r="13" spans="1:160" ht="15.75" thickBot="1" x14ac:dyDescent="0.3">
      <c r="A13" s="3" t="s">
        <v>11</v>
      </c>
      <c r="B13" s="17">
        <f t="shared" si="0"/>
        <v>1.1133333333333333</v>
      </c>
      <c r="C13" s="17">
        <f t="shared" si="1"/>
        <v>0.86865671641791042</v>
      </c>
      <c r="D13" s="142" t="s">
        <v>995</v>
      </c>
      <c r="E13" s="17">
        <v>0.5</v>
      </c>
      <c r="F13" s="17" t="s">
        <v>304</v>
      </c>
      <c r="G13" s="17">
        <v>2.2000000000000002</v>
      </c>
      <c r="H13" s="17">
        <v>-0.5</v>
      </c>
      <c r="I13" s="17">
        <v>1.2</v>
      </c>
      <c r="J13" s="17">
        <v>-0.6</v>
      </c>
      <c r="K13" s="17">
        <v>0.8</v>
      </c>
      <c r="L13" s="17">
        <v>-1.6</v>
      </c>
      <c r="M13" s="17">
        <v>-4.2</v>
      </c>
      <c r="N13" s="17">
        <v>2</v>
      </c>
      <c r="O13" s="17">
        <v>-1.2</v>
      </c>
      <c r="P13" s="17">
        <v>0.6</v>
      </c>
      <c r="Q13" s="17">
        <v>1</v>
      </c>
      <c r="R13" s="17">
        <v>0.2</v>
      </c>
      <c r="S13" s="17">
        <v>-0.5</v>
      </c>
      <c r="T13" s="17">
        <v>1.3</v>
      </c>
      <c r="U13" s="17">
        <v>3.6</v>
      </c>
      <c r="V13" s="17">
        <v>-2.2000000000000002</v>
      </c>
      <c r="W13" s="17">
        <v>2.6</v>
      </c>
      <c r="X13" s="17">
        <v>1.4</v>
      </c>
      <c r="Y13" s="17">
        <v>-2.9</v>
      </c>
      <c r="Z13" s="17">
        <v>0.5</v>
      </c>
      <c r="AA13" s="17">
        <v>3.3</v>
      </c>
      <c r="AB13" s="17">
        <v>1.8</v>
      </c>
      <c r="AC13" s="17">
        <v>-1.9</v>
      </c>
      <c r="AD13" s="17">
        <v>1.2</v>
      </c>
      <c r="AE13" s="17">
        <v>-1.5</v>
      </c>
      <c r="AF13" s="17">
        <v>2</v>
      </c>
      <c r="AG13" s="17">
        <v>3.3</v>
      </c>
      <c r="AH13" s="17">
        <v>2.5</v>
      </c>
      <c r="AI13" s="17">
        <v>3.4</v>
      </c>
      <c r="AJ13" s="17">
        <v>2.8</v>
      </c>
      <c r="AK13" s="17">
        <v>3.4</v>
      </c>
      <c r="AL13" s="17">
        <v>3.8</v>
      </c>
      <c r="AM13" s="17" t="s">
        <v>304</v>
      </c>
      <c r="AN13" s="17">
        <v>-1.9</v>
      </c>
      <c r="AO13" s="17">
        <v>3.8</v>
      </c>
      <c r="AP13" s="17">
        <v>0.2</v>
      </c>
      <c r="AQ13" s="17">
        <v>0.3</v>
      </c>
      <c r="AR13" s="17">
        <v>-0.2</v>
      </c>
      <c r="AS13" s="17">
        <v>2.4</v>
      </c>
      <c r="AT13" s="17">
        <v>-2.4</v>
      </c>
      <c r="AU13" s="17">
        <v>0.9</v>
      </c>
      <c r="AV13" s="17">
        <v>0.1</v>
      </c>
      <c r="AW13" s="17">
        <v>0</v>
      </c>
      <c r="AX13" s="17">
        <v>-3.4</v>
      </c>
      <c r="AY13" s="17">
        <v>-1</v>
      </c>
      <c r="AZ13" s="17">
        <v>3.7</v>
      </c>
      <c r="BA13" s="17">
        <v>0.1</v>
      </c>
      <c r="BB13" s="17">
        <v>0.3</v>
      </c>
      <c r="BC13" s="17">
        <v>0.1</v>
      </c>
      <c r="BD13" s="17">
        <v>-5</v>
      </c>
      <c r="BE13" s="17">
        <v>5.5</v>
      </c>
      <c r="BF13" s="17">
        <v>0.5</v>
      </c>
      <c r="BG13" s="17">
        <v>1.9</v>
      </c>
      <c r="BH13" s="17">
        <v>-0.2</v>
      </c>
      <c r="BI13" s="17">
        <v>-1.9</v>
      </c>
      <c r="BJ13" s="17">
        <v>-2.5</v>
      </c>
      <c r="BK13" s="17">
        <v>-3.5</v>
      </c>
      <c r="BL13" s="17">
        <v>1.1000000000000001</v>
      </c>
      <c r="BM13" s="17">
        <v>2.1</v>
      </c>
      <c r="BN13" s="17">
        <v>-1</v>
      </c>
      <c r="BO13" s="17">
        <v>-0.8</v>
      </c>
      <c r="BP13" s="17">
        <v>1.1000000000000001</v>
      </c>
      <c r="BQ13" s="17">
        <v>-2.8</v>
      </c>
      <c r="BR13" s="17">
        <v>0.9</v>
      </c>
      <c r="BS13" s="17">
        <v>0.2</v>
      </c>
      <c r="BT13" s="17">
        <v>3.3</v>
      </c>
      <c r="BU13" s="17">
        <v>-1.9</v>
      </c>
      <c r="BV13" s="17">
        <v>2.7</v>
      </c>
      <c r="BW13" s="17">
        <v>-0.8</v>
      </c>
      <c r="BX13" s="17">
        <v>2</v>
      </c>
      <c r="BY13" s="17">
        <v>3.4</v>
      </c>
      <c r="BZ13" s="17">
        <v>2.2999999999999998</v>
      </c>
      <c r="CA13" s="17">
        <v>1.5</v>
      </c>
      <c r="CB13" s="17">
        <v>-0.3</v>
      </c>
      <c r="CC13" s="17">
        <v>2.5</v>
      </c>
      <c r="CD13" s="17">
        <v>1.5</v>
      </c>
      <c r="CE13" s="17">
        <v>2.1</v>
      </c>
      <c r="CF13" s="17">
        <v>-1.7</v>
      </c>
      <c r="CG13" s="17">
        <v>-4.0999999999999996</v>
      </c>
      <c r="CH13" s="17">
        <v>-3.5</v>
      </c>
      <c r="CI13" s="17">
        <v>0.5</v>
      </c>
      <c r="CJ13" s="17">
        <v>3</v>
      </c>
      <c r="CK13" s="17">
        <v>2</v>
      </c>
      <c r="CL13" s="17">
        <v>0.6</v>
      </c>
      <c r="CM13" s="17">
        <v>-1.7</v>
      </c>
      <c r="CN13" s="17">
        <v>-5.7</v>
      </c>
      <c r="CO13" s="17">
        <v>0.9</v>
      </c>
      <c r="CP13" s="17">
        <v>3.9</v>
      </c>
      <c r="CQ13" s="17">
        <v>1.5</v>
      </c>
      <c r="CR13" s="13">
        <v>0.6</v>
      </c>
      <c r="CS13" s="13">
        <v>5</v>
      </c>
      <c r="CT13" s="13">
        <v>1.7</v>
      </c>
      <c r="CU13" s="13" t="s">
        <v>48</v>
      </c>
      <c r="CV13" s="17">
        <v>1.5</v>
      </c>
      <c r="CW13" s="13">
        <v>0.5</v>
      </c>
      <c r="CX13" s="13">
        <v>4.5999999999999996</v>
      </c>
      <c r="CY13" s="17">
        <v>1.1000000000000001</v>
      </c>
      <c r="CZ13" s="17">
        <v>-2</v>
      </c>
      <c r="DA13" s="17">
        <v>2.7</v>
      </c>
      <c r="DB13" s="17">
        <v>0.9</v>
      </c>
      <c r="DC13" s="17">
        <v>1.1000000000000001</v>
      </c>
      <c r="DD13" s="17">
        <v>5</v>
      </c>
      <c r="DE13" s="17">
        <v>1.8</v>
      </c>
      <c r="DF13" s="17">
        <v>2</v>
      </c>
      <c r="DG13" s="17">
        <v>2.8</v>
      </c>
      <c r="DH13" s="17">
        <v>3.3</v>
      </c>
      <c r="DI13" s="17">
        <v>0.5</v>
      </c>
      <c r="DJ13" s="17">
        <v>0.5</v>
      </c>
      <c r="DK13" s="17">
        <v>0.9</v>
      </c>
      <c r="DL13" s="17">
        <v>3.9</v>
      </c>
      <c r="DM13" s="17">
        <v>3.9</v>
      </c>
      <c r="DN13" s="17">
        <v>-2</v>
      </c>
      <c r="DO13" s="17">
        <v>-3.7</v>
      </c>
      <c r="DP13" s="17">
        <v>2.1</v>
      </c>
      <c r="DQ13" s="17">
        <v>0.8</v>
      </c>
      <c r="DR13" s="17">
        <v>2.1</v>
      </c>
      <c r="DS13" s="17">
        <v>2.7</v>
      </c>
      <c r="DT13" s="17">
        <v>-1.2</v>
      </c>
      <c r="DU13" s="17">
        <v>-1.8</v>
      </c>
      <c r="DV13" s="17">
        <v>1.8</v>
      </c>
      <c r="DW13" s="17">
        <v>1.3</v>
      </c>
      <c r="DX13" s="17">
        <v>0.7</v>
      </c>
      <c r="DY13" s="17">
        <v>4.7</v>
      </c>
      <c r="DZ13" s="17">
        <v>1.3</v>
      </c>
      <c r="EA13" s="17">
        <v>1.8</v>
      </c>
      <c r="EB13" s="17">
        <v>0</v>
      </c>
      <c r="EC13" s="17">
        <v>-4.5</v>
      </c>
      <c r="ED13" s="17">
        <v>4.0999999999999996</v>
      </c>
      <c r="EE13" s="13">
        <v>0.8</v>
      </c>
      <c r="EF13" s="13">
        <v>3.6</v>
      </c>
      <c r="EG13" s="17">
        <v>2.7</v>
      </c>
      <c r="EH13" s="17">
        <v>6.9</v>
      </c>
      <c r="EI13" s="17">
        <v>2.2999999999999998</v>
      </c>
      <c r="EJ13" s="17">
        <v>3</v>
      </c>
      <c r="EK13" s="13">
        <v>3.7</v>
      </c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FC13" s="17"/>
      <c r="FD13" s="17"/>
    </row>
    <row r="14" spans="1:160" s="190" customFormat="1" x14ac:dyDescent="0.25">
      <c r="A14" s="162" t="s">
        <v>12</v>
      </c>
      <c r="B14" s="163">
        <f t="shared" si="0"/>
        <v>9.3766666666666687</v>
      </c>
      <c r="C14" s="163">
        <f t="shared" si="1"/>
        <v>8.8937054367201416</v>
      </c>
      <c r="D14" s="162" t="s">
        <v>996</v>
      </c>
      <c r="E14" s="162">
        <f t="shared" ref="E14:AL14" si="2">AVERAGE(E2:E13)</f>
        <v>8.5636363636363644</v>
      </c>
      <c r="F14" s="162">
        <f t="shared" si="2"/>
        <v>9.209090909090909</v>
      </c>
      <c r="G14" s="162">
        <f t="shared" si="2"/>
        <v>9.6545454545454543</v>
      </c>
      <c r="H14" s="162">
        <f t="shared" si="2"/>
        <v>8.6833333333333336</v>
      </c>
      <c r="I14" s="162">
        <f t="shared" si="2"/>
        <v>9.0916666666666668</v>
      </c>
      <c r="J14" s="162">
        <f t="shared" si="2"/>
        <v>7.9750000000000005</v>
      </c>
      <c r="K14" s="162">
        <f t="shared" si="2"/>
        <v>7.8666666666666663</v>
      </c>
      <c r="L14" s="162">
        <f t="shared" si="2"/>
        <v>8.2333333333333325</v>
      </c>
      <c r="M14" s="162">
        <f t="shared" si="2"/>
        <v>8.375</v>
      </c>
      <c r="N14" s="162">
        <f t="shared" si="2"/>
        <v>8.4583333333333339</v>
      </c>
      <c r="O14" s="162">
        <f t="shared" si="2"/>
        <v>8.4333333333333336</v>
      </c>
      <c r="P14" s="162">
        <f t="shared" si="2"/>
        <v>8.6499999999999986</v>
      </c>
      <c r="Q14" s="162">
        <f t="shared" si="2"/>
        <v>8.9416666666666682</v>
      </c>
      <c r="R14" s="162">
        <f t="shared" si="2"/>
        <v>8.3833333333333346</v>
      </c>
      <c r="S14" s="162">
        <f t="shared" si="2"/>
        <v>8.5750000000000011</v>
      </c>
      <c r="T14" s="162">
        <f t="shared" si="2"/>
        <v>8.9583333333333321</v>
      </c>
      <c r="U14" s="162">
        <f t="shared" si="2"/>
        <v>9.7583333333333329</v>
      </c>
      <c r="V14" s="162">
        <f t="shared" si="2"/>
        <v>9.1</v>
      </c>
      <c r="W14" s="162">
        <f t="shared" si="2"/>
        <v>9.4</v>
      </c>
      <c r="X14" s="162">
        <f t="shared" si="2"/>
        <v>8.4166666666666661</v>
      </c>
      <c r="Y14" s="162">
        <f t="shared" si="2"/>
        <v>7.5249999999999995</v>
      </c>
      <c r="Z14" s="162">
        <f t="shared" si="2"/>
        <v>9.3333333333333339</v>
      </c>
      <c r="AA14" s="162">
        <f t="shared" si="2"/>
        <v>9.1750000000000007</v>
      </c>
      <c r="AB14" s="162">
        <f t="shared" si="2"/>
        <v>8.8000000000000007</v>
      </c>
      <c r="AC14" s="162">
        <f t="shared" si="2"/>
        <v>9</v>
      </c>
      <c r="AD14" s="162">
        <f t="shared" si="2"/>
        <v>8.4166666666666679</v>
      </c>
      <c r="AE14" s="162">
        <f t="shared" si="2"/>
        <v>8.0333333333333332</v>
      </c>
      <c r="AF14" s="162">
        <f t="shared" si="2"/>
        <v>8.0833333333333339</v>
      </c>
      <c r="AG14" s="162">
        <f t="shared" si="2"/>
        <v>9.0916666666666668</v>
      </c>
      <c r="AH14" s="162">
        <f t="shared" si="2"/>
        <v>9.6833333333333353</v>
      </c>
      <c r="AI14" s="162">
        <f t="shared" si="2"/>
        <v>8.1333333333333346</v>
      </c>
      <c r="AJ14" s="162">
        <f t="shared" si="2"/>
        <v>9.1416666666666657</v>
      </c>
      <c r="AK14" s="162">
        <f t="shared" si="2"/>
        <v>9.0083333333333346</v>
      </c>
      <c r="AL14" s="162">
        <f t="shared" si="2"/>
        <v>8.5</v>
      </c>
      <c r="AM14" s="162" t="s">
        <v>304</v>
      </c>
      <c r="AN14" s="162">
        <f>AVERAGE(AN2:AN13)</f>
        <v>8.0333333333333332</v>
      </c>
      <c r="AO14" s="162">
        <f t="shared" ref="AO14:BO14" si="3">AVERAGE(AO2:AO13)</f>
        <v>9.0749999999999993</v>
      </c>
      <c r="AP14" s="162">
        <f t="shared" si="3"/>
        <v>7.5166666666666666</v>
      </c>
      <c r="AQ14" s="162">
        <f t="shared" si="3"/>
        <v>8.9499999999999993</v>
      </c>
      <c r="AR14" s="162">
        <f t="shared" si="3"/>
        <v>9.4249999999999989</v>
      </c>
      <c r="AS14" s="162">
        <f t="shared" si="3"/>
        <v>7.3583333333333343</v>
      </c>
      <c r="AT14" s="162">
        <f t="shared" si="3"/>
        <v>8.2499999999999982</v>
      </c>
      <c r="AU14" s="162">
        <f t="shared" si="3"/>
        <v>7.8083333333333327</v>
      </c>
      <c r="AV14" s="162">
        <f t="shared" si="3"/>
        <v>8.75</v>
      </c>
      <c r="AW14" s="162">
        <f t="shared" si="3"/>
        <v>9.0750000000000011</v>
      </c>
      <c r="AX14" s="162">
        <f t="shared" si="3"/>
        <v>8.25</v>
      </c>
      <c r="AY14" s="162">
        <f t="shared" si="3"/>
        <v>8.6250000000000018</v>
      </c>
      <c r="AZ14" s="162">
        <f t="shared" si="3"/>
        <v>7.7083333333333348</v>
      </c>
      <c r="BA14" s="162">
        <f t="shared" si="3"/>
        <v>9.0333333333333332</v>
      </c>
      <c r="BB14" s="162">
        <f t="shared" si="3"/>
        <v>7.8499999999999988</v>
      </c>
      <c r="BC14" s="162">
        <f t="shared" si="3"/>
        <v>8.6166666666666654</v>
      </c>
      <c r="BD14" s="162">
        <f t="shared" si="3"/>
        <v>7.7166666666666659</v>
      </c>
      <c r="BE14" s="162">
        <f t="shared" si="3"/>
        <v>10.341666666666667</v>
      </c>
      <c r="BF14" s="162">
        <f t="shared" si="3"/>
        <v>8.9166666666666661</v>
      </c>
      <c r="BG14" s="162">
        <f t="shared" si="3"/>
        <v>8.9249999999999989</v>
      </c>
      <c r="BH14" s="162">
        <f t="shared" si="3"/>
        <v>9.0583333333333336</v>
      </c>
      <c r="BI14" s="162">
        <f t="shared" si="3"/>
        <v>9.1333333333333346</v>
      </c>
      <c r="BJ14" s="162">
        <f t="shared" si="3"/>
        <v>8.6</v>
      </c>
      <c r="BK14" s="162">
        <f t="shared" si="3"/>
        <v>6.6416666666666684</v>
      </c>
      <c r="BL14" s="162">
        <f t="shared" si="3"/>
        <v>7.0999999999999988</v>
      </c>
      <c r="BM14" s="162">
        <f t="shared" si="3"/>
        <v>7.4416666666666655</v>
      </c>
      <c r="BN14" s="162">
        <f t="shared" si="3"/>
        <v>9.2416666666666671</v>
      </c>
      <c r="BO14" s="162">
        <f t="shared" si="3"/>
        <v>8.6083333333333325</v>
      </c>
      <c r="BP14" s="162">
        <v>9.1999999999999993</v>
      </c>
      <c r="BQ14" s="162">
        <v>8.6</v>
      </c>
      <c r="BR14" s="162">
        <v>8.6</v>
      </c>
      <c r="BS14" s="162">
        <v>9.5</v>
      </c>
      <c r="BT14" s="162">
        <v>9.4</v>
      </c>
      <c r="BU14" s="162">
        <v>9</v>
      </c>
      <c r="BV14" s="162">
        <v>9.5</v>
      </c>
      <c r="BW14" s="162">
        <v>8.3000000000000007</v>
      </c>
      <c r="BX14" s="162">
        <v>9.6999999999999993</v>
      </c>
      <c r="BY14" s="162">
        <v>8.1</v>
      </c>
      <c r="BZ14" s="162">
        <v>7.8</v>
      </c>
      <c r="CA14" s="162">
        <v>6.8</v>
      </c>
      <c r="CB14" s="162">
        <v>9</v>
      </c>
      <c r="CC14" s="162">
        <v>8.6</v>
      </c>
      <c r="CD14" s="162">
        <v>9.5</v>
      </c>
      <c r="CE14" s="162">
        <v>8.8000000000000007</v>
      </c>
      <c r="CF14" s="162">
        <v>9.4</v>
      </c>
      <c r="CG14" s="162">
        <v>7.7</v>
      </c>
      <c r="CH14" s="162">
        <v>7.8</v>
      </c>
      <c r="CI14" s="162">
        <v>8.4</v>
      </c>
      <c r="CJ14" s="162">
        <v>8</v>
      </c>
      <c r="CK14" s="162">
        <v>9.1</v>
      </c>
      <c r="CL14" s="162">
        <v>9.5</v>
      </c>
      <c r="CM14" s="162">
        <v>8.6999999999999993</v>
      </c>
      <c r="CN14" s="162">
        <v>8.1</v>
      </c>
      <c r="CO14" s="162">
        <v>8.1</v>
      </c>
      <c r="CP14" s="162">
        <v>9.1</v>
      </c>
      <c r="CQ14" s="162">
        <v>8.6999999999999993</v>
      </c>
      <c r="CR14" s="177">
        <v>8.8000000000000007</v>
      </c>
      <c r="CS14" s="177">
        <v>9.5</v>
      </c>
      <c r="CT14" s="177">
        <v>9.6</v>
      </c>
      <c r="CU14" s="177">
        <v>8.9</v>
      </c>
      <c r="CV14" s="163">
        <v>9.1</v>
      </c>
      <c r="CW14" s="177">
        <v>8.5</v>
      </c>
      <c r="CX14" s="177">
        <v>8.6</v>
      </c>
      <c r="CY14" s="163">
        <v>8</v>
      </c>
      <c r="CZ14" s="163">
        <v>8.9</v>
      </c>
      <c r="DA14" s="163">
        <v>9.9</v>
      </c>
      <c r="DB14" s="163">
        <v>10</v>
      </c>
      <c r="DC14" s="163">
        <v>8.5</v>
      </c>
      <c r="DD14" s="163">
        <v>8.1999999999999993</v>
      </c>
      <c r="DE14" s="163">
        <v>8.6</v>
      </c>
      <c r="DF14" s="163">
        <v>7.7</v>
      </c>
      <c r="DG14" s="163">
        <v>9.6</v>
      </c>
      <c r="DH14" s="163">
        <v>10.3</v>
      </c>
      <c r="DI14" s="163">
        <v>10.199999999999999</v>
      </c>
      <c r="DJ14" s="163">
        <v>9</v>
      </c>
      <c r="DK14" s="163">
        <v>10.199999999999999</v>
      </c>
      <c r="DL14" s="163">
        <v>9.1999999999999993</v>
      </c>
      <c r="DM14" s="163">
        <v>10.1</v>
      </c>
      <c r="DN14" s="163">
        <v>9.4</v>
      </c>
      <c r="DO14" s="163">
        <v>7.2</v>
      </c>
      <c r="DP14" s="163">
        <v>9</v>
      </c>
      <c r="DQ14" s="163">
        <v>9.5</v>
      </c>
      <c r="DR14" s="163">
        <v>9.9</v>
      </c>
      <c r="DS14" s="163">
        <v>10.6</v>
      </c>
      <c r="DT14" s="163">
        <v>9.1</v>
      </c>
      <c r="DU14" s="163">
        <v>9.8000000000000007</v>
      </c>
      <c r="DV14" s="163">
        <v>9.6999999999999993</v>
      </c>
      <c r="DW14" s="163">
        <v>9.3000000000000007</v>
      </c>
      <c r="DX14" s="163">
        <v>9.3000000000000007</v>
      </c>
      <c r="DY14" s="163">
        <v>9.9</v>
      </c>
      <c r="DZ14" s="163">
        <v>10.5</v>
      </c>
      <c r="EA14" s="163">
        <v>10.1</v>
      </c>
      <c r="EB14" s="163">
        <v>9.5</v>
      </c>
      <c r="EC14" s="163">
        <v>8.1</v>
      </c>
      <c r="ED14" s="163">
        <v>10.1</v>
      </c>
      <c r="EE14" s="177">
        <v>9.6</v>
      </c>
      <c r="EF14" s="177">
        <f t="shared" ref="EF14:EK14" si="4">AVERAGE(EF2:EF13)</f>
        <v>8.9749999999999996</v>
      </c>
      <c r="EG14" s="177">
        <f t="shared" si="4"/>
        <v>10.875</v>
      </c>
      <c r="EH14" s="177">
        <f t="shared" si="4"/>
        <v>10.733333333333334</v>
      </c>
      <c r="EI14" s="177">
        <f t="shared" si="4"/>
        <v>10.066666666666665</v>
      </c>
      <c r="EJ14" s="177">
        <f t="shared" si="4"/>
        <v>10.058333333333334</v>
      </c>
      <c r="EK14" s="177">
        <f t="shared" si="4"/>
        <v>11.133333333333333</v>
      </c>
      <c r="EL14" s="177"/>
      <c r="EM14" s="163"/>
      <c r="EN14" s="163"/>
      <c r="EO14" s="163"/>
      <c r="EP14" s="163"/>
      <c r="EQ14" s="163"/>
      <c r="ER14" s="162"/>
      <c r="ES14" s="163"/>
      <c r="ET14" s="163"/>
      <c r="EU14" s="163"/>
      <c r="EV14" s="163"/>
      <c r="EW14" s="163"/>
      <c r="FC14" s="163"/>
      <c r="FD14" s="162"/>
    </row>
    <row r="15" spans="1:160" ht="15.75" thickBot="1" x14ac:dyDescent="0.3">
      <c r="A15" s="1"/>
      <c r="B15" s="17"/>
      <c r="C15" s="17"/>
      <c r="D15" s="79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21"/>
      <c r="BO15" s="13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33"/>
      <c r="CM15" s="133"/>
      <c r="CN15" s="133"/>
      <c r="CO15" s="133"/>
      <c r="CP15" s="133"/>
      <c r="CQ15" s="133"/>
      <c r="CR15" s="13"/>
      <c r="CS15" s="13"/>
      <c r="CT15" s="13"/>
      <c r="CU15" s="13"/>
      <c r="CV15" s="17"/>
      <c r="CW15" s="13"/>
      <c r="CX15" s="13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3"/>
      <c r="EF15" s="13"/>
      <c r="EG15" s="13"/>
      <c r="EH15" s="13"/>
      <c r="EI15" s="13"/>
      <c r="EJ15" s="13"/>
      <c r="EK15" s="13"/>
      <c r="EL15" s="13"/>
      <c r="EM15" s="17"/>
      <c r="EN15" s="17"/>
      <c r="EO15" s="17"/>
      <c r="EP15" s="17"/>
      <c r="EQ15" s="17"/>
      <c r="ER15" s="133"/>
      <c r="ES15" s="17"/>
      <c r="ET15" s="17"/>
      <c r="EU15" s="17"/>
      <c r="EV15" s="17"/>
      <c r="EW15" s="17"/>
      <c r="FC15" s="17"/>
      <c r="FD15" s="133"/>
    </row>
    <row r="16" spans="1:160" s="238" customFormat="1" ht="15.75" thickBot="1" x14ac:dyDescent="0.3">
      <c r="A16" s="180" t="s">
        <v>1426</v>
      </c>
      <c r="B16" s="168">
        <f>AVERAGE(B4:B6)</f>
        <v>9.1444444444444457</v>
      </c>
      <c r="C16" s="168">
        <f t="shared" ref="C16:BN16" si="5">AVERAGE(C4:C6)</f>
        <v>8.5320388525780686</v>
      </c>
      <c r="D16" s="168" t="s">
        <v>991</v>
      </c>
      <c r="E16" s="168">
        <f t="shared" si="5"/>
        <v>9.1499999999999986</v>
      </c>
      <c r="F16" s="168">
        <f t="shared" si="5"/>
        <v>5.9666666666666659</v>
      </c>
      <c r="G16" s="168">
        <f t="shared" si="5"/>
        <v>8.3666666666666671</v>
      </c>
      <c r="H16" s="168">
        <f t="shared" si="5"/>
        <v>8.8666666666666671</v>
      </c>
      <c r="I16" s="168">
        <f t="shared" si="5"/>
        <v>8.3333333333333339</v>
      </c>
      <c r="J16" s="168">
        <f t="shared" si="5"/>
        <v>7.7666666666666657</v>
      </c>
      <c r="K16" s="168">
        <f t="shared" si="5"/>
        <v>7.8</v>
      </c>
      <c r="L16" s="168">
        <f t="shared" si="5"/>
        <v>8.8666666666666671</v>
      </c>
      <c r="M16" s="168">
        <f t="shared" si="5"/>
        <v>9.8333333333333339</v>
      </c>
      <c r="N16" s="168">
        <f t="shared" si="5"/>
        <v>8.4</v>
      </c>
      <c r="O16" s="168">
        <f t="shared" si="5"/>
        <v>7.333333333333333</v>
      </c>
      <c r="P16" s="168">
        <f t="shared" si="5"/>
        <v>9.0333333333333332</v>
      </c>
      <c r="Q16" s="168">
        <f t="shared" si="5"/>
        <v>9.6000000000000014</v>
      </c>
      <c r="R16" s="168">
        <f t="shared" si="5"/>
        <v>8.4666666666666668</v>
      </c>
      <c r="S16" s="168">
        <f t="shared" si="5"/>
        <v>8.5666666666666664</v>
      </c>
      <c r="T16" s="168">
        <f t="shared" si="5"/>
        <v>9.0666666666666664</v>
      </c>
      <c r="U16" s="168">
        <f t="shared" si="5"/>
        <v>9.2000000000000011</v>
      </c>
      <c r="V16" s="168">
        <f t="shared" si="5"/>
        <v>8.4</v>
      </c>
      <c r="W16" s="168">
        <f t="shared" si="5"/>
        <v>7.3</v>
      </c>
      <c r="X16" s="168">
        <f t="shared" si="5"/>
        <v>9.0666666666666664</v>
      </c>
      <c r="Y16" s="168">
        <f t="shared" si="5"/>
        <v>7.1333333333333329</v>
      </c>
      <c r="Z16" s="168">
        <f t="shared" si="5"/>
        <v>8.7000000000000011</v>
      </c>
      <c r="AA16" s="168">
        <f t="shared" si="5"/>
        <v>9.0333333333333332</v>
      </c>
      <c r="AB16" s="168">
        <f t="shared" si="5"/>
        <v>8.4666666666666668</v>
      </c>
      <c r="AC16" s="168">
        <f t="shared" si="5"/>
        <v>8.9333333333333336</v>
      </c>
      <c r="AD16" s="168">
        <f t="shared" si="5"/>
        <v>7.9666666666666659</v>
      </c>
      <c r="AE16" s="168">
        <f t="shared" si="5"/>
        <v>7.9666666666666659</v>
      </c>
      <c r="AF16" s="168">
        <f t="shared" si="5"/>
        <v>7.4333333333333336</v>
      </c>
      <c r="AG16" s="168">
        <f t="shared" si="5"/>
        <v>8.6333333333333329</v>
      </c>
      <c r="AH16" s="168">
        <f t="shared" si="5"/>
        <v>8.9</v>
      </c>
      <c r="AI16" s="168">
        <f t="shared" si="5"/>
        <v>8.6</v>
      </c>
      <c r="AJ16" s="168">
        <f t="shared" si="5"/>
        <v>9.7333333333333343</v>
      </c>
      <c r="AK16" s="168">
        <f t="shared" si="5"/>
        <v>9.1</v>
      </c>
      <c r="AL16" s="168">
        <f t="shared" si="5"/>
        <v>7.666666666666667</v>
      </c>
      <c r="AM16" s="168" t="s">
        <v>304</v>
      </c>
      <c r="AN16" s="168">
        <f t="shared" si="5"/>
        <v>6.8999999999999995</v>
      </c>
      <c r="AO16" s="168">
        <f t="shared" si="5"/>
        <v>9.7000000000000011</v>
      </c>
      <c r="AP16" s="168">
        <f t="shared" si="5"/>
        <v>6.7</v>
      </c>
      <c r="AQ16" s="168">
        <f t="shared" si="5"/>
        <v>10.666666666666666</v>
      </c>
      <c r="AR16" s="168">
        <f t="shared" si="5"/>
        <v>9.9333333333333318</v>
      </c>
      <c r="AS16" s="168">
        <f t="shared" si="5"/>
        <v>7.833333333333333</v>
      </c>
      <c r="AT16" s="168">
        <f t="shared" si="5"/>
        <v>8.1999999999999993</v>
      </c>
      <c r="AU16" s="168">
        <f t="shared" si="5"/>
        <v>7.8</v>
      </c>
      <c r="AV16" s="168">
        <f t="shared" si="5"/>
        <v>8.2000000000000011</v>
      </c>
      <c r="AW16" s="168">
        <f t="shared" si="5"/>
        <v>8.7666666666666657</v>
      </c>
      <c r="AX16" s="168">
        <f t="shared" si="5"/>
        <v>8.1666666666666661</v>
      </c>
      <c r="AY16" s="168">
        <f t="shared" si="5"/>
        <v>6.7333333333333334</v>
      </c>
      <c r="AZ16" s="168">
        <f t="shared" si="5"/>
        <v>6.7</v>
      </c>
      <c r="BA16" s="168">
        <f t="shared" si="5"/>
        <v>8.7000000000000011</v>
      </c>
      <c r="BB16" s="168">
        <f t="shared" si="5"/>
        <v>7.333333333333333</v>
      </c>
      <c r="BC16" s="168">
        <f t="shared" si="5"/>
        <v>7.3</v>
      </c>
      <c r="BD16" s="168">
        <f t="shared" si="5"/>
        <v>8.0666666666666664</v>
      </c>
      <c r="BE16" s="168">
        <f t="shared" si="5"/>
        <v>10.233333333333333</v>
      </c>
      <c r="BF16" s="168">
        <f t="shared" si="5"/>
        <v>6.9666666666666659</v>
      </c>
      <c r="BG16" s="168">
        <f t="shared" si="5"/>
        <v>8.5333333333333332</v>
      </c>
      <c r="BH16" s="168">
        <f t="shared" si="5"/>
        <v>9.4</v>
      </c>
      <c r="BI16" s="168">
        <f t="shared" si="5"/>
        <v>8.1666666666666661</v>
      </c>
      <c r="BJ16" s="168">
        <f t="shared" si="5"/>
        <v>7</v>
      </c>
      <c r="BK16" s="168">
        <f t="shared" si="5"/>
        <v>7.666666666666667</v>
      </c>
      <c r="BL16" s="168">
        <f t="shared" si="5"/>
        <v>5.7333333333333334</v>
      </c>
      <c r="BM16" s="168">
        <f t="shared" si="5"/>
        <v>6.9666666666666659</v>
      </c>
      <c r="BN16" s="168">
        <f t="shared" si="5"/>
        <v>9.7000000000000011</v>
      </c>
      <c r="BO16" s="168">
        <f t="shared" ref="BO16:DZ16" si="6">AVERAGE(BO4:BO6)</f>
        <v>6.8</v>
      </c>
      <c r="BP16" s="168">
        <f t="shared" si="6"/>
        <v>9.6333333333333329</v>
      </c>
      <c r="BQ16" s="168">
        <f t="shared" si="6"/>
        <v>9.7000000000000011</v>
      </c>
      <c r="BR16" s="168">
        <f t="shared" si="6"/>
        <v>9.4</v>
      </c>
      <c r="BS16" s="168">
        <f t="shared" si="6"/>
        <v>10.299999999999999</v>
      </c>
      <c r="BT16" s="168">
        <f t="shared" si="6"/>
        <v>8.5666666666666682</v>
      </c>
      <c r="BU16" s="168">
        <f t="shared" si="6"/>
        <v>8.9666666666666668</v>
      </c>
      <c r="BV16" s="168">
        <f t="shared" si="6"/>
        <v>7.4666666666666659</v>
      </c>
      <c r="BW16" s="168">
        <f t="shared" si="6"/>
        <v>8.3666666666666671</v>
      </c>
      <c r="BX16" s="168">
        <f t="shared" si="6"/>
        <v>9.9333333333333336</v>
      </c>
      <c r="BY16" s="168">
        <f t="shared" si="6"/>
        <v>7.8999999999999995</v>
      </c>
      <c r="BZ16" s="168">
        <f t="shared" si="6"/>
        <v>6.1333333333333329</v>
      </c>
      <c r="CA16" s="168">
        <f t="shared" si="6"/>
        <v>6.7333333333333334</v>
      </c>
      <c r="CB16" s="168">
        <f t="shared" si="6"/>
        <v>8.2333333333333325</v>
      </c>
      <c r="CC16" s="168">
        <f t="shared" si="6"/>
        <v>6.3</v>
      </c>
      <c r="CD16" s="168">
        <f t="shared" si="6"/>
        <v>10</v>
      </c>
      <c r="CE16" s="168">
        <f t="shared" si="6"/>
        <v>7.9333333333333336</v>
      </c>
      <c r="CF16" s="168">
        <f t="shared" si="6"/>
        <v>9.4666666666666668</v>
      </c>
      <c r="CG16" s="168">
        <f t="shared" si="6"/>
        <v>6.9000000000000012</v>
      </c>
      <c r="CH16" s="168">
        <f t="shared" si="6"/>
        <v>8.1</v>
      </c>
      <c r="CI16" s="168">
        <f t="shared" si="6"/>
        <v>7.5333333333333341</v>
      </c>
      <c r="CJ16" s="168">
        <f t="shared" si="6"/>
        <v>6.833333333333333</v>
      </c>
      <c r="CK16" s="168">
        <f t="shared" si="6"/>
        <v>9.0333333333333332</v>
      </c>
      <c r="CL16" s="168">
        <f t="shared" si="6"/>
        <v>8.7666666666666657</v>
      </c>
      <c r="CM16" s="168">
        <f t="shared" si="6"/>
        <v>8.7999999999999989</v>
      </c>
      <c r="CN16" s="168">
        <f t="shared" si="6"/>
        <v>7.2</v>
      </c>
      <c r="CO16" s="168">
        <f t="shared" si="6"/>
        <v>6.4333333333333336</v>
      </c>
      <c r="CP16" s="168">
        <f t="shared" si="6"/>
        <v>8.2000000000000011</v>
      </c>
      <c r="CQ16" s="168">
        <f t="shared" si="6"/>
        <v>8.8333333333333339</v>
      </c>
      <c r="CR16" s="168">
        <f t="shared" si="6"/>
        <v>7.7666666666666657</v>
      </c>
      <c r="CS16" s="168">
        <f t="shared" si="6"/>
        <v>8.8666666666666671</v>
      </c>
      <c r="CT16" s="168">
        <f t="shared" si="6"/>
        <v>8.1</v>
      </c>
      <c r="CU16" s="168">
        <f t="shared" si="6"/>
        <v>7.3</v>
      </c>
      <c r="CV16" s="168">
        <f t="shared" si="6"/>
        <v>8.4333333333333336</v>
      </c>
      <c r="CW16" s="168">
        <f t="shared" si="6"/>
        <v>8.3333333333333339</v>
      </c>
      <c r="CX16" s="168">
        <f t="shared" si="6"/>
        <v>8.2999999999999989</v>
      </c>
      <c r="CY16" s="168">
        <f t="shared" si="6"/>
        <v>6.6333333333333329</v>
      </c>
      <c r="CZ16" s="168">
        <f t="shared" si="6"/>
        <v>9.8666666666666671</v>
      </c>
      <c r="DA16" s="168">
        <f t="shared" si="6"/>
        <v>8.6</v>
      </c>
      <c r="DB16" s="168">
        <f t="shared" si="6"/>
        <v>9.5666666666666682</v>
      </c>
      <c r="DC16" s="168">
        <f t="shared" si="6"/>
        <v>7.2666666666666657</v>
      </c>
      <c r="DD16" s="168">
        <f t="shared" si="6"/>
        <v>8.7666666666666675</v>
      </c>
      <c r="DE16" s="168">
        <f t="shared" si="6"/>
        <v>9</v>
      </c>
      <c r="DF16" s="168">
        <f t="shared" si="6"/>
        <v>6.3999999999999995</v>
      </c>
      <c r="DG16" s="168">
        <f t="shared" si="6"/>
        <v>8.6666666666666661</v>
      </c>
      <c r="DH16" s="168">
        <f t="shared" si="6"/>
        <v>10.299999999999999</v>
      </c>
      <c r="DI16" s="168">
        <f t="shared" si="6"/>
        <v>10.200000000000001</v>
      </c>
      <c r="DJ16" s="168">
        <f t="shared" si="6"/>
        <v>8.0666666666666682</v>
      </c>
      <c r="DK16" s="168">
        <f t="shared" si="6"/>
        <v>9.6666666666666661</v>
      </c>
      <c r="DL16" s="168">
        <f t="shared" si="6"/>
        <v>10.5</v>
      </c>
      <c r="DM16" s="168">
        <f t="shared" si="6"/>
        <v>9.6666666666666661</v>
      </c>
      <c r="DN16" s="168">
        <f t="shared" si="6"/>
        <v>8.6333333333333346</v>
      </c>
      <c r="DO16" s="168">
        <f t="shared" si="6"/>
        <v>6.9333333333333327</v>
      </c>
      <c r="DP16" s="168">
        <f t="shared" si="6"/>
        <v>8.2333333333333325</v>
      </c>
      <c r="DQ16" s="168">
        <f t="shared" si="6"/>
        <v>10.066666666666666</v>
      </c>
      <c r="DR16" s="168">
        <f t="shared" si="6"/>
        <v>9.8666666666666671</v>
      </c>
      <c r="DS16" s="168">
        <f t="shared" si="6"/>
        <v>10.766666666666666</v>
      </c>
      <c r="DT16" s="168">
        <f t="shared" si="6"/>
        <v>8.5666666666666664</v>
      </c>
      <c r="DU16" s="168">
        <f t="shared" si="6"/>
        <v>9.5666666666666664</v>
      </c>
      <c r="DV16" s="168">
        <f t="shared" si="6"/>
        <v>9.7333333333333325</v>
      </c>
      <c r="DW16" s="168">
        <f t="shared" si="6"/>
        <v>8.7333333333333343</v>
      </c>
      <c r="DX16" s="168">
        <f t="shared" si="6"/>
        <v>9</v>
      </c>
      <c r="DY16" s="168">
        <f t="shared" si="6"/>
        <v>8.0666666666666682</v>
      </c>
      <c r="DZ16" s="168">
        <f t="shared" si="6"/>
        <v>11.433333333333335</v>
      </c>
      <c r="EA16" s="168">
        <f t="shared" ref="EA16:EK16" si="7">AVERAGE(EA4:EA6)</f>
        <v>9.2999999999999989</v>
      </c>
      <c r="EB16" s="168">
        <f t="shared" si="7"/>
        <v>10.666666666666666</v>
      </c>
      <c r="EC16" s="168">
        <f t="shared" si="7"/>
        <v>8.2333333333333325</v>
      </c>
      <c r="ED16" s="168">
        <f t="shared" si="7"/>
        <v>10.6</v>
      </c>
      <c r="EE16" s="168">
        <f t="shared" si="7"/>
        <v>10.633333333333333</v>
      </c>
      <c r="EF16" s="168">
        <f t="shared" si="7"/>
        <v>6.9000000000000012</v>
      </c>
      <c r="EG16" s="168">
        <f t="shared" si="7"/>
        <v>10.766666666666666</v>
      </c>
      <c r="EH16" s="168">
        <f t="shared" si="7"/>
        <v>9.2999999999999989</v>
      </c>
      <c r="EI16" s="168">
        <f t="shared" si="7"/>
        <v>9.2000000000000011</v>
      </c>
      <c r="EJ16" s="168">
        <f t="shared" si="7"/>
        <v>10.033333333333333</v>
      </c>
      <c r="EK16" s="168">
        <f t="shared" si="7"/>
        <v>10.933333333333335</v>
      </c>
      <c r="EL16" s="168">
        <f>AVERAGE(EL4:EL6)</f>
        <v>9.9333333333333336</v>
      </c>
      <c r="EM16" s="168"/>
      <c r="EN16" s="168"/>
      <c r="EO16" s="168"/>
      <c r="EP16" s="168"/>
      <c r="EQ16" s="168"/>
      <c r="ER16" s="180"/>
      <c r="ES16" s="168"/>
      <c r="ET16" s="168"/>
      <c r="EU16" s="168"/>
      <c r="EV16" s="168"/>
      <c r="EW16" s="168"/>
      <c r="FC16" s="168"/>
      <c r="FD16" s="180"/>
    </row>
    <row r="17" spans="1:160" s="238" customFormat="1" ht="15.75" thickBot="1" x14ac:dyDescent="0.3">
      <c r="A17" s="180" t="s">
        <v>1427</v>
      </c>
      <c r="B17" s="168">
        <f>AVERAGE(B7:B9)</f>
        <v>18.087777777777777</v>
      </c>
      <c r="C17" s="168">
        <f t="shared" ref="C17:BN17" si="8">AVERAGE(C7:C9)</f>
        <v>17.552205882352936</v>
      </c>
      <c r="D17" s="168" t="s">
        <v>996</v>
      </c>
      <c r="E17" s="168">
        <f t="shared" si="8"/>
        <v>15.566666666666668</v>
      </c>
      <c r="F17" s="168">
        <f t="shared" si="8"/>
        <v>18.2</v>
      </c>
      <c r="G17" s="168">
        <f t="shared" si="8"/>
        <v>17.3</v>
      </c>
      <c r="H17" s="168">
        <f t="shared" si="8"/>
        <v>17.900000000000002</v>
      </c>
      <c r="I17" s="168">
        <f t="shared" si="8"/>
        <v>17.533333333333335</v>
      </c>
      <c r="J17" s="168">
        <f t="shared" si="8"/>
        <v>17.766666666666666</v>
      </c>
      <c r="K17" s="168">
        <f t="shared" si="8"/>
        <v>17.066666666666666</v>
      </c>
      <c r="L17" s="168">
        <f t="shared" si="8"/>
        <v>18.466666666666669</v>
      </c>
      <c r="M17" s="168">
        <f t="shared" si="8"/>
        <v>16.966666666666669</v>
      </c>
      <c r="N17" s="168">
        <f t="shared" si="8"/>
        <v>17</v>
      </c>
      <c r="O17" s="168">
        <f t="shared" si="8"/>
        <v>18.400000000000002</v>
      </c>
      <c r="P17" s="168">
        <f t="shared" si="8"/>
        <v>18.033333333333331</v>
      </c>
      <c r="Q17" s="168">
        <f t="shared" si="8"/>
        <v>17.2</v>
      </c>
      <c r="R17" s="168">
        <f t="shared" si="8"/>
        <v>18.399999999999999</v>
      </c>
      <c r="S17" s="168">
        <f t="shared" si="8"/>
        <v>17.499999999999996</v>
      </c>
      <c r="T17" s="168">
        <f t="shared" si="8"/>
        <v>18.466666666666665</v>
      </c>
      <c r="U17" s="168">
        <f t="shared" si="8"/>
        <v>17.466666666666669</v>
      </c>
      <c r="V17" s="168">
        <f t="shared" si="8"/>
        <v>17.233333333333334</v>
      </c>
      <c r="W17" s="168">
        <f t="shared" si="8"/>
        <v>18.733333333333334</v>
      </c>
      <c r="X17" s="168">
        <f t="shared" si="8"/>
        <v>17.866666666666664</v>
      </c>
      <c r="Y17" s="168">
        <f t="shared" si="8"/>
        <v>15.833333333333334</v>
      </c>
      <c r="Z17" s="168">
        <f t="shared" si="8"/>
        <v>16.933333333333334</v>
      </c>
      <c r="AA17" s="168">
        <f t="shared" si="8"/>
        <v>17.433333333333334</v>
      </c>
      <c r="AB17" s="168">
        <f t="shared" si="8"/>
        <v>18.266666666666666</v>
      </c>
      <c r="AC17" s="168">
        <f t="shared" si="8"/>
        <v>16.866666666666667</v>
      </c>
      <c r="AD17" s="168">
        <f t="shared" si="8"/>
        <v>16</v>
      </c>
      <c r="AE17" s="168">
        <f t="shared" si="8"/>
        <v>17.233333333333334</v>
      </c>
      <c r="AF17" s="168">
        <f t="shared" si="8"/>
        <v>16.599999999999998</v>
      </c>
      <c r="AG17" s="168">
        <f t="shared" si="8"/>
        <v>16.799999999999997</v>
      </c>
      <c r="AH17" s="168">
        <f t="shared" si="8"/>
        <v>18.933333333333334</v>
      </c>
      <c r="AI17" s="168">
        <f t="shared" si="8"/>
        <v>16.8</v>
      </c>
      <c r="AJ17" s="168">
        <f t="shared" si="8"/>
        <v>15.699999999999998</v>
      </c>
      <c r="AK17" s="168">
        <f t="shared" si="8"/>
        <v>17.533333333333335</v>
      </c>
      <c r="AL17" s="168">
        <f t="shared" si="8"/>
        <v>17.600000000000001</v>
      </c>
      <c r="AM17" s="168" t="s">
        <v>304</v>
      </c>
      <c r="AN17" s="168">
        <f t="shared" si="8"/>
        <v>18.866666666666667</v>
      </c>
      <c r="AO17" s="168">
        <f t="shared" si="8"/>
        <v>15.799999999999999</v>
      </c>
      <c r="AP17" s="168">
        <f t="shared" si="8"/>
        <v>15.766666666666666</v>
      </c>
      <c r="AQ17" s="168">
        <f t="shared" si="8"/>
        <v>16.333333333333332</v>
      </c>
      <c r="AR17" s="168">
        <f t="shared" si="8"/>
        <v>17.433333333333334</v>
      </c>
      <c r="AS17" s="168">
        <f t="shared" si="8"/>
        <v>16.3</v>
      </c>
      <c r="AT17" s="168">
        <f t="shared" si="8"/>
        <v>15.566666666666668</v>
      </c>
      <c r="AU17" s="168">
        <f t="shared" si="8"/>
        <v>16.233333333333334</v>
      </c>
      <c r="AV17" s="168">
        <f t="shared" si="8"/>
        <v>16.766666666666669</v>
      </c>
      <c r="AW17" s="168">
        <f t="shared" si="8"/>
        <v>16.2</v>
      </c>
      <c r="AX17" s="168">
        <f t="shared" si="8"/>
        <v>16.5</v>
      </c>
      <c r="AY17" s="168">
        <f t="shared" si="8"/>
        <v>16.933333333333334</v>
      </c>
      <c r="AZ17" s="168">
        <f t="shared" si="8"/>
        <v>17.266666666666666</v>
      </c>
      <c r="BA17" s="168">
        <f t="shared" si="8"/>
        <v>17.600000000000001</v>
      </c>
      <c r="BB17" s="168">
        <f t="shared" si="8"/>
        <v>17.099999999999998</v>
      </c>
      <c r="BC17" s="168">
        <f t="shared" si="8"/>
        <v>17.566666666666666</v>
      </c>
      <c r="BD17" s="168">
        <f t="shared" si="8"/>
        <v>16.966666666666665</v>
      </c>
      <c r="BE17" s="168">
        <f t="shared" si="8"/>
        <v>18.2</v>
      </c>
      <c r="BF17" s="168">
        <f t="shared" si="8"/>
        <v>18.366666666666664</v>
      </c>
      <c r="BG17" s="168">
        <f t="shared" si="8"/>
        <v>17.500000000000004</v>
      </c>
      <c r="BH17" s="168">
        <f t="shared" si="8"/>
        <v>17.666666666666668</v>
      </c>
      <c r="BI17" s="168">
        <f t="shared" si="8"/>
        <v>17.933333333333334</v>
      </c>
      <c r="BJ17" s="168">
        <f t="shared" si="8"/>
        <v>17.8</v>
      </c>
      <c r="BK17" s="168">
        <f t="shared" si="8"/>
        <v>16.433333333333334</v>
      </c>
      <c r="BL17" s="168">
        <f t="shared" si="8"/>
        <v>16.966666666666665</v>
      </c>
      <c r="BM17" s="168">
        <f t="shared" si="8"/>
        <v>16.733333333333334</v>
      </c>
      <c r="BN17" s="168">
        <f t="shared" si="8"/>
        <v>17.633333333333333</v>
      </c>
      <c r="BO17" s="168">
        <f t="shared" ref="BO17:DZ17" si="9">AVERAGE(BO7:BO9)</f>
        <v>18.033333333333335</v>
      </c>
      <c r="BP17" s="168">
        <f t="shared" si="9"/>
        <v>17.366666666666667</v>
      </c>
      <c r="BQ17" s="168">
        <f t="shared" si="9"/>
        <v>17.266666666666666</v>
      </c>
      <c r="BR17" s="168">
        <f t="shared" si="9"/>
        <v>18.866666666666667</v>
      </c>
      <c r="BS17" s="168">
        <f t="shared" si="9"/>
        <v>17.066666666666666</v>
      </c>
      <c r="BT17" s="168">
        <f t="shared" si="9"/>
        <v>16.5</v>
      </c>
      <c r="BU17" s="168">
        <f t="shared" si="9"/>
        <v>18.533333333333335</v>
      </c>
      <c r="BV17" s="168">
        <f t="shared" si="9"/>
        <v>18.033333333333335</v>
      </c>
      <c r="BW17" s="168">
        <f t="shared" si="9"/>
        <v>18.166666666666668</v>
      </c>
      <c r="BX17" s="168">
        <f t="shared" si="9"/>
        <v>18.066666666666666</v>
      </c>
      <c r="BY17" s="168">
        <f t="shared" si="9"/>
        <v>16.799999999999997</v>
      </c>
      <c r="BZ17" s="168">
        <f t="shared" si="9"/>
        <v>16.833333333333332</v>
      </c>
      <c r="CA17" s="168">
        <f t="shared" si="9"/>
        <v>15.533333333333333</v>
      </c>
      <c r="CB17" s="168">
        <f t="shared" si="9"/>
        <v>17.533333333333335</v>
      </c>
      <c r="CC17" s="168">
        <f t="shared" si="9"/>
        <v>17</v>
      </c>
      <c r="CD17" s="168">
        <f t="shared" si="9"/>
        <v>18.399999999999999</v>
      </c>
      <c r="CE17" s="168">
        <f t="shared" si="9"/>
        <v>16.900000000000002</v>
      </c>
      <c r="CF17" s="168">
        <f t="shared" si="9"/>
        <v>16.7</v>
      </c>
      <c r="CG17" s="168">
        <f t="shared" si="9"/>
        <v>15.866666666666667</v>
      </c>
      <c r="CH17" s="168">
        <f t="shared" si="9"/>
        <v>18.166666666666668</v>
      </c>
      <c r="CI17" s="168">
        <f t="shared" si="9"/>
        <v>18.2</v>
      </c>
      <c r="CJ17" s="168">
        <f t="shared" si="9"/>
        <v>16.366666666666664</v>
      </c>
      <c r="CK17" s="168">
        <f t="shared" si="9"/>
        <v>17.166666666666668</v>
      </c>
      <c r="CL17" s="168">
        <f t="shared" si="9"/>
        <v>17.533333333333335</v>
      </c>
      <c r="CM17" s="168">
        <f t="shared" si="9"/>
        <v>17.200000000000003</v>
      </c>
      <c r="CN17" s="168">
        <f t="shared" si="9"/>
        <v>17.399999999999999</v>
      </c>
      <c r="CO17" s="168">
        <f t="shared" si="9"/>
        <v>17.766666666666669</v>
      </c>
      <c r="CP17" s="168">
        <f t="shared" si="9"/>
        <v>17.833333333333332</v>
      </c>
      <c r="CQ17" s="168">
        <f t="shared" si="9"/>
        <v>17.366666666666664</v>
      </c>
      <c r="CR17" s="168">
        <f t="shared" si="9"/>
        <v>17.666666666666668</v>
      </c>
      <c r="CS17" s="168">
        <f t="shared" si="9"/>
        <v>16.433333333333334</v>
      </c>
      <c r="CT17" s="168">
        <f t="shared" si="9"/>
        <v>18.166666666666668</v>
      </c>
      <c r="CU17" s="168">
        <f t="shared" si="9"/>
        <v>18.166666666666668</v>
      </c>
      <c r="CV17" s="168">
        <f t="shared" si="9"/>
        <v>16.733333333333334</v>
      </c>
      <c r="CW17" s="168">
        <f t="shared" si="9"/>
        <v>16.433333333333334</v>
      </c>
      <c r="CX17" s="168">
        <f t="shared" si="9"/>
        <v>17.333333333333332</v>
      </c>
      <c r="CY17" s="168">
        <f t="shared" si="9"/>
        <v>16.266666666666666</v>
      </c>
      <c r="CZ17" s="168">
        <f t="shared" si="9"/>
        <v>17.2</v>
      </c>
      <c r="DA17" s="168">
        <f t="shared" si="9"/>
        <v>19.133333333333333</v>
      </c>
      <c r="DB17" s="168">
        <f t="shared" si="9"/>
        <v>19.233333333333334</v>
      </c>
      <c r="DC17" s="168">
        <f t="shared" si="9"/>
        <v>16.133333333333333</v>
      </c>
      <c r="DD17" s="168">
        <f t="shared" si="9"/>
        <v>16.8</v>
      </c>
      <c r="DE17" s="168">
        <f t="shared" si="9"/>
        <v>17.5</v>
      </c>
      <c r="DF17" s="168">
        <f t="shared" si="9"/>
        <v>16.400000000000002</v>
      </c>
      <c r="DG17" s="168">
        <f t="shared" si="9"/>
        <v>17.666666666666668</v>
      </c>
      <c r="DH17" s="168">
        <f t="shared" si="9"/>
        <v>17.600000000000001</v>
      </c>
      <c r="DI17" s="168">
        <f t="shared" si="9"/>
        <v>17.833333333333332</v>
      </c>
      <c r="DJ17" s="168">
        <f t="shared" si="9"/>
        <v>18</v>
      </c>
      <c r="DK17" s="168">
        <f t="shared" si="9"/>
        <v>20.333333333333332</v>
      </c>
      <c r="DL17" s="168">
        <f t="shared" si="9"/>
        <v>16.899999999999999</v>
      </c>
      <c r="DM17" s="168">
        <f t="shared" si="9"/>
        <v>19.600000000000001</v>
      </c>
      <c r="DN17" s="168">
        <f t="shared" si="9"/>
        <v>18.766666666666666</v>
      </c>
      <c r="DO17" s="168">
        <f t="shared" si="9"/>
        <v>16.666666666666668</v>
      </c>
      <c r="DP17" s="168">
        <f t="shared" si="9"/>
        <v>18.400000000000002</v>
      </c>
      <c r="DQ17" s="168">
        <f t="shared" si="9"/>
        <v>17.366666666666664</v>
      </c>
      <c r="DR17" s="168">
        <f t="shared" si="9"/>
        <v>17.866666666666671</v>
      </c>
      <c r="DS17" s="168">
        <f t="shared" si="9"/>
        <v>18.066666666666666</v>
      </c>
      <c r="DT17" s="168">
        <f t="shared" si="9"/>
        <v>17.666666666666668</v>
      </c>
      <c r="DU17" s="168">
        <f t="shared" si="9"/>
        <v>19.033333333333331</v>
      </c>
      <c r="DV17" s="168">
        <f t="shared" si="9"/>
        <v>20.233333333333334</v>
      </c>
      <c r="DW17" s="168">
        <f t="shared" si="9"/>
        <v>17.833333333333332</v>
      </c>
      <c r="DX17" s="168">
        <f t="shared" si="9"/>
        <v>17.333333333333336</v>
      </c>
      <c r="DY17" s="168">
        <f t="shared" si="9"/>
        <v>19.266666666666669</v>
      </c>
      <c r="DZ17" s="168">
        <f t="shared" si="9"/>
        <v>18.666666666666668</v>
      </c>
      <c r="EA17" s="168">
        <f t="shared" ref="EA17:EL17" si="10">AVERAGE(EA7:EA9)</f>
        <v>18.599999999999998</v>
      </c>
      <c r="EB17" s="168">
        <f t="shared" si="10"/>
        <v>17.8</v>
      </c>
      <c r="EC17" s="168">
        <f t="shared" si="10"/>
        <v>18.733333333333334</v>
      </c>
      <c r="ED17" s="168">
        <f t="shared" si="10"/>
        <v>17.900000000000002</v>
      </c>
      <c r="EE17" s="168">
        <f t="shared" si="10"/>
        <v>18.266666666666666</v>
      </c>
      <c r="EF17" s="168">
        <f t="shared" si="10"/>
        <v>18.566666666666666</v>
      </c>
      <c r="EG17" s="168">
        <f t="shared" si="10"/>
        <v>18.2</v>
      </c>
      <c r="EH17" s="168">
        <f t="shared" si="10"/>
        <v>19.666666666666668</v>
      </c>
      <c r="EI17" s="168">
        <f t="shared" si="10"/>
        <v>18.7</v>
      </c>
      <c r="EJ17" s="168">
        <f t="shared" si="10"/>
        <v>18.966666666666669</v>
      </c>
      <c r="EK17" s="168">
        <f t="shared" si="10"/>
        <v>20.5</v>
      </c>
      <c r="EL17" s="168">
        <f t="shared" si="10"/>
        <v>20.866666666666664</v>
      </c>
      <c r="EM17" s="168"/>
      <c r="EN17" s="168"/>
      <c r="EO17" s="168"/>
      <c r="EP17" s="168"/>
      <c r="EQ17" s="168"/>
      <c r="ER17" s="180"/>
      <c r="ES17" s="168"/>
      <c r="ET17" s="168"/>
      <c r="EU17" s="168"/>
      <c r="EV17" s="168"/>
      <c r="EW17" s="168"/>
      <c r="FC17" s="168"/>
      <c r="FD17" s="180"/>
    </row>
    <row r="18" spans="1:160" s="238" customFormat="1" ht="15.75" thickBot="1" x14ac:dyDescent="0.3">
      <c r="A18" s="180" t="s">
        <v>1428</v>
      </c>
      <c r="B18" s="168">
        <f>AVERAGE(B10:B12)</f>
        <v>9.5566666666666666</v>
      </c>
      <c r="C18" s="168">
        <f t="shared" ref="C18:BN18" si="11">AVERAGE(C10:C12)</f>
        <v>9.2166666666666668</v>
      </c>
      <c r="D18" s="168" t="s">
        <v>1213</v>
      </c>
      <c r="E18" s="168">
        <f t="shared" si="11"/>
        <v>8.7999999999999989</v>
      </c>
      <c r="F18" s="168">
        <f t="shared" si="11"/>
        <v>9.1999999999999993</v>
      </c>
      <c r="G18" s="168">
        <f t="shared" si="11"/>
        <v>8.1666666666666661</v>
      </c>
      <c r="H18" s="168">
        <f t="shared" si="11"/>
        <v>8.2666666666666675</v>
      </c>
      <c r="I18" s="168">
        <f t="shared" si="11"/>
        <v>10.933333333333335</v>
      </c>
      <c r="J18" s="168">
        <f t="shared" si="11"/>
        <v>7.9666666666666659</v>
      </c>
      <c r="K18" s="168">
        <f t="shared" si="11"/>
        <v>7.666666666666667</v>
      </c>
      <c r="L18" s="168">
        <f t="shared" si="11"/>
        <v>7.7333333333333343</v>
      </c>
      <c r="M18" s="168">
        <f t="shared" si="11"/>
        <v>8.2666666666666657</v>
      </c>
      <c r="N18" s="168">
        <f t="shared" si="11"/>
        <v>9.2000000000000011</v>
      </c>
      <c r="O18" s="168">
        <f t="shared" si="11"/>
        <v>8.2666666666666675</v>
      </c>
      <c r="P18" s="168">
        <f t="shared" si="11"/>
        <v>8.9333333333333318</v>
      </c>
      <c r="Q18" s="168">
        <f t="shared" si="11"/>
        <v>8.3333333333333339</v>
      </c>
      <c r="R18" s="168">
        <f t="shared" si="11"/>
        <v>9.5333333333333332</v>
      </c>
      <c r="S18" s="168">
        <f t="shared" si="11"/>
        <v>8.6333333333333329</v>
      </c>
      <c r="T18" s="168">
        <f t="shared" si="11"/>
        <v>7.833333333333333</v>
      </c>
      <c r="U18" s="168">
        <f t="shared" si="11"/>
        <v>9.7333333333333325</v>
      </c>
      <c r="V18" s="168">
        <f t="shared" si="11"/>
        <v>9.6666666666666661</v>
      </c>
      <c r="W18" s="168">
        <f t="shared" si="11"/>
        <v>9.8666666666666654</v>
      </c>
      <c r="X18" s="168">
        <f t="shared" si="11"/>
        <v>8.7333333333333343</v>
      </c>
      <c r="Y18" s="168">
        <f t="shared" si="11"/>
        <v>6.8666666666666663</v>
      </c>
      <c r="Z18" s="168">
        <f t="shared" si="11"/>
        <v>9.7999999999999989</v>
      </c>
      <c r="AA18" s="168">
        <f t="shared" si="11"/>
        <v>8.4666666666666668</v>
      </c>
      <c r="AB18" s="168">
        <f t="shared" si="11"/>
        <v>7.5333333333333323</v>
      </c>
      <c r="AC18" s="168">
        <f t="shared" si="11"/>
        <v>9.8666666666666671</v>
      </c>
      <c r="AD18" s="168">
        <f t="shared" si="11"/>
        <v>9.8000000000000007</v>
      </c>
      <c r="AE18" s="168">
        <f t="shared" si="11"/>
        <v>7.5</v>
      </c>
      <c r="AF18" s="168">
        <f t="shared" si="11"/>
        <v>9</v>
      </c>
      <c r="AG18" s="168">
        <f t="shared" si="11"/>
        <v>8.2000000000000011</v>
      </c>
      <c r="AH18" s="168">
        <f t="shared" si="11"/>
        <v>9.8333333333333339</v>
      </c>
      <c r="AI18" s="168">
        <f t="shared" si="11"/>
        <v>6.2</v>
      </c>
      <c r="AJ18" s="168">
        <f t="shared" si="11"/>
        <v>10</v>
      </c>
      <c r="AK18" s="168">
        <f t="shared" si="11"/>
        <v>8.7333333333333343</v>
      </c>
      <c r="AL18" s="168">
        <f t="shared" si="11"/>
        <v>6.7666666666666666</v>
      </c>
      <c r="AM18" s="168" t="s">
        <v>304</v>
      </c>
      <c r="AN18" s="168">
        <f t="shared" si="11"/>
        <v>9.7666666666666675</v>
      </c>
      <c r="AO18" s="168">
        <f t="shared" si="11"/>
        <v>8.6333333333333346</v>
      </c>
      <c r="AP18" s="168">
        <f t="shared" si="11"/>
        <v>7.3000000000000007</v>
      </c>
      <c r="AQ18" s="168">
        <f t="shared" si="11"/>
        <v>7</v>
      </c>
      <c r="AR18" s="168">
        <f t="shared" si="11"/>
        <v>8.5333333333333332</v>
      </c>
      <c r="AS18" s="168">
        <f t="shared" si="11"/>
        <v>6.2</v>
      </c>
      <c r="AT18" s="168">
        <f t="shared" si="11"/>
        <v>9.5666666666666664</v>
      </c>
      <c r="AU18" s="168">
        <f t="shared" si="11"/>
        <v>9.1333333333333329</v>
      </c>
      <c r="AV18" s="168">
        <f t="shared" si="11"/>
        <v>7.6999999999999993</v>
      </c>
      <c r="AW18" s="168">
        <f t="shared" si="11"/>
        <v>10.166666666666666</v>
      </c>
      <c r="AX18" s="168">
        <f t="shared" si="11"/>
        <v>8.6999999999999993</v>
      </c>
      <c r="AY18" s="168">
        <f t="shared" si="11"/>
        <v>10</v>
      </c>
      <c r="AZ18" s="168">
        <f t="shared" si="11"/>
        <v>10.966666666666667</v>
      </c>
      <c r="BA18" s="168">
        <f t="shared" si="11"/>
        <v>9.5666666666666664</v>
      </c>
      <c r="BB18" s="168">
        <f t="shared" si="11"/>
        <v>7.4666666666666659</v>
      </c>
      <c r="BC18" s="168">
        <f t="shared" si="11"/>
        <v>10.066666666666668</v>
      </c>
      <c r="BD18" s="168">
        <f t="shared" si="11"/>
        <v>8.9</v>
      </c>
      <c r="BE18" s="168">
        <f t="shared" si="11"/>
        <v>10.466666666666667</v>
      </c>
      <c r="BF18" s="168">
        <f t="shared" si="11"/>
        <v>9.9666666666666668</v>
      </c>
      <c r="BG18" s="168">
        <f t="shared" si="11"/>
        <v>7.833333333333333</v>
      </c>
      <c r="BH18" s="168">
        <f t="shared" si="11"/>
        <v>9.3333333333333339</v>
      </c>
      <c r="BI18" s="168">
        <f t="shared" si="11"/>
        <v>10.299999999999999</v>
      </c>
      <c r="BJ18" s="168">
        <f t="shared" si="11"/>
        <v>8.7333333333333343</v>
      </c>
      <c r="BK18" s="168">
        <f t="shared" si="11"/>
        <v>8.9</v>
      </c>
      <c r="BL18" s="168">
        <f t="shared" si="11"/>
        <v>7.2</v>
      </c>
      <c r="BM18" s="168">
        <f t="shared" si="11"/>
        <v>10.3</v>
      </c>
      <c r="BN18" s="168">
        <f t="shared" si="11"/>
        <v>9.4</v>
      </c>
      <c r="BO18" s="168">
        <f t="shared" ref="BO18:DZ18" si="12">AVERAGE(BO10:BO12)</f>
        <v>9.3333333333333339</v>
      </c>
      <c r="BP18" s="168">
        <f t="shared" si="12"/>
        <v>9.1333333333333346</v>
      </c>
      <c r="BQ18" s="168">
        <f t="shared" si="12"/>
        <v>8.2666666666666675</v>
      </c>
      <c r="BR18" s="168">
        <f t="shared" si="12"/>
        <v>10.5</v>
      </c>
      <c r="BS18" s="168">
        <f t="shared" si="12"/>
        <v>9.6666666666666661</v>
      </c>
      <c r="BT18" s="168">
        <f t="shared" si="12"/>
        <v>10.633333333333333</v>
      </c>
      <c r="BU18" s="168">
        <f t="shared" si="12"/>
        <v>8.8666666666666671</v>
      </c>
      <c r="BV18" s="168">
        <f t="shared" si="12"/>
        <v>10.266666666666667</v>
      </c>
      <c r="BW18" s="168">
        <f t="shared" si="12"/>
        <v>6.9333333333333336</v>
      </c>
      <c r="BX18" s="168">
        <f t="shared" si="12"/>
        <v>10.366666666666667</v>
      </c>
      <c r="BY18" s="168">
        <f t="shared" si="12"/>
        <v>9.6</v>
      </c>
      <c r="BZ18" s="168">
        <f t="shared" si="12"/>
        <v>9.0333333333333332</v>
      </c>
      <c r="CA18" s="168">
        <f t="shared" si="12"/>
        <v>8.3333333333333339</v>
      </c>
      <c r="CB18" s="168">
        <f t="shared" si="12"/>
        <v>8.9333333333333336</v>
      </c>
      <c r="CC18" s="168">
        <f t="shared" si="12"/>
        <v>9.8333333333333339</v>
      </c>
      <c r="CD18" s="168">
        <f t="shared" si="12"/>
        <v>9</v>
      </c>
      <c r="CE18" s="168">
        <f t="shared" si="12"/>
        <v>9.8666666666666671</v>
      </c>
      <c r="CF18" s="168">
        <f t="shared" si="12"/>
        <v>11.033333333333333</v>
      </c>
      <c r="CG18" s="168">
        <f t="shared" si="12"/>
        <v>8.8666666666666654</v>
      </c>
      <c r="CH18" s="168">
        <f t="shared" si="12"/>
        <v>10.866666666666667</v>
      </c>
      <c r="CI18" s="168">
        <f t="shared" si="12"/>
        <v>9</v>
      </c>
      <c r="CJ18" s="168">
        <f t="shared" si="12"/>
        <v>7.9666666666666659</v>
      </c>
      <c r="CK18" s="168">
        <f t="shared" si="12"/>
        <v>9.4333333333333336</v>
      </c>
      <c r="CL18" s="168">
        <f t="shared" si="12"/>
        <v>10.766666666666666</v>
      </c>
      <c r="CM18" s="168">
        <f t="shared" si="12"/>
        <v>9.6333333333333329</v>
      </c>
      <c r="CN18" s="168">
        <f t="shared" si="12"/>
        <v>10.6</v>
      </c>
      <c r="CO18" s="168">
        <f t="shared" si="12"/>
        <v>9.6333333333333329</v>
      </c>
      <c r="CP18" s="168">
        <f t="shared" si="12"/>
        <v>8.6666666666666661</v>
      </c>
      <c r="CQ18" s="168">
        <f t="shared" si="12"/>
        <v>8.0666666666666664</v>
      </c>
      <c r="CR18" s="168">
        <f t="shared" si="12"/>
        <v>8.9</v>
      </c>
      <c r="CS18" s="168">
        <f t="shared" si="12"/>
        <v>8.7000000000000011</v>
      </c>
      <c r="CT18" s="168">
        <f t="shared" si="12"/>
        <v>9.6333333333333329</v>
      </c>
      <c r="CU18" s="168">
        <f t="shared" si="12"/>
        <v>9.9666666666666668</v>
      </c>
      <c r="CV18" s="168">
        <f t="shared" si="12"/>
        <v>9.8666666666666671</v>
      </c>
      <c r="CW18" s="168">
        <f t="shared" si="12"/>
        <v>9.0666666666666682</v>
      </c>
      <c r="CX18" s="168">
        <f t="shared" si="12"/>
        <v>8.9333333333333336</v>
      </c>
      <c r="CY18" s="168">
        <f t="shared" si="12"/>
        <v>8.8666666666666654</v>
      </c>
      <c r="CZ18" s="168">
        <f t="shared" si="12"/>
        <v>9.7000000000000011</v>
      </c>
      <c r="DA18" s="168">
        <f t="shared" si="12"/>
        <v>11.800000000000002</v>
      </c>
      <c r="DB18" s="168">
        <f t="shared" si="12"/>
        <v>9.9</v>
      </c>
      <c r="DC18" s="168">
        <f t="shared" si="12"/>
        <v>10</v>
      </c>
      <c r="DD18" s="168">
        <f t="shared" si="12"/>
        <v>8.3999999999999986</v>
      </c>
      <c r="DE18" s="168">
        <f t="shared" si="12"/>
        <v>9.6333333333333329</v>
      </c>
      <c r="DF18" s="168">
        <f t="shared" si="12"/>
        <v>10.233333333333333</v>
      </c>
      <c r="DG18" s="168">
        <f t="shared" si="12"/>
        <v>8.9333333333333318</v>
      </c>
      <c r="DH18" s="168">
        <f t="shared" si="12"/>
        <v>10.033333333333333</v>
      </c>
      <c r="DI18" s="168">
        <f t="shared" si="12"/>
        <v>9.4</v>
      </c>
      <c r="DJ18" s="168">
        <f t="shared" si="12"/>
        <v>9.8666666666666671</v>
      </c>
      <c r="DK18" s="168">
        <f t="shared" si="12"/>
        <v>8.9333333333333318</v>
      </c>
      <c r="DL18" s="168">
        <f t="shared" si="12"/>
        <v>7.3666666666666663</v>
      </c>
      <c r="DM18" s="168">
        <f t="shared" si="12"/>
        <v>9.7666666666666675</v>
      </c>
      <c r="DN18" s="168">
        <f t="shared" si="12"/>
        <v>9.1666666666666661</v>
      </c>
      <c r="DO18" s="168">
        <f t="shared" si="12"/>
        <v>8.5666666666666664</v>
      </c>
      <c r="DP18" s="168">
        <f t="shared" si="12"/>
        <v>8.5666666666666664</v>
      </c>
      <c r="DQ18" s="168">
        <f t="shared" si="12"/>
        <v>8</v>
      </c>
      <c r="DR18" s="168">
        <f t="shared" si="12"/>
        <v>10.199999999999999</v>
      </c>
      <c r="DS18" s="168">
        <f t="shared" si="12"/>
        <v>11.066666666666665</v>
      </c>
      <c r="DT18" s="168">
        <f t="shared" si="12"/>
        <v>9.7000000000000011</v>
      </c>
      <c r="DU18" s="168">
        <f t="shared" si="12"/>
        <v>9.0666666666666664</v>
      </c>
      <c r="DV18" s="168">
        <f t="shared" si="12"/>
        <v>9.2333333333333325</v>
      </c>
      <c r="DW18" s="168">
        <f t="shared" si="12"/>
        <v>9.8999999999999986</v>
      </c>
      <c r="DX18" s="168">
        <f t="shared" si="12"/>
        <v>10.433333333333334</v>
      </c>
      <c r="DY18" s="168">
        <f t="shared" si="12"/>
        <v>12.466666666666667</v>
      </c>
      <c r="DZ18" s="168">
        <f t="shared" si="12"/>
        <v>8.1999999999999993</v>
      </c>
      <c r="EA18" s="168">
        <f t="shared" ref="EA18:EJ18" si="13">AVERAGE(EA10:EA12)</f>
        <v>9.2666666666666675</v>
      </c>
      <c r="EB18" s="168">
        <f t="shared" si="13"/>
        <v>10.366666666666667</v>
      </c>
      <c r="EC18" s="168">
        <f t="shared" si="13"/>
        <v>8.5333333333333332</v>
      </c>
      <c r="ED18" s="168">
        <f t="shared" si="13"/>
        <v>10.299999999999999</v>
      </c>
      <c r="EE18" s="168">
        <f t="shared" si="13"/>
        <v>9.8000000000000007</v>
      </c>
      <c r="EF18" s="168">
        <f t="shared" si="13"/>
        <v>9.7666666666666675</v>
      </c>
      <c r="EG18" s="168">
        <f t="shared" si="13"/>
        <v>11.566666666666668</v>
      </c>
      <c r="EH18" s="168">
        <f t="shared" si="13"/>
        <v>10.200000000000001</v>
      </c>
      <c r="EI18" s="168">
        <f t="shared" si="13"/>
        <v>10.133333333333335</v>
      </c>
      <c r="EJ18" s="168">
        <f t="shared" si="13"/>
        <v>10.333333333333334</v>
      </c>
      <c r="EK18" s="168">
        <f>AVERAGE(EK10:EK12)</f>
        <v>11.233333333333334</v>
      </c>
      <c r="EL18" s="168">
        <f>AVERAGE(EL10:EL12)</f>
        <v>11.1</v>
      </c>
      <c r="EM18" s="168"/>
      <c r="EN18" s="168"/>
      <c r="EO18" s="168"/>
      <c r="EP18" s="168"/>
      <c r="EQ18" s="168"/>
      <c r="ER18" s="180"/>
      <c r="ES18" s="168"/>
      <c r="ET18" s="168"/>
      <c r="EU18" s="168"/>
      <c r="EV18" s="168"/>
      <c r="EW18" s="168"/>
      <c r="FC18" s="168"/>
      <c r="FD18" s="180"/>
    </row>
    <row r="19" spans="1:160" s="238" customFormat="1" ht="15.75" thickBot="1" x14ac:dyDescent="0.3">
      <c r="A19" s="180" t="s">
        <v>1429</v>
      </c>
      <c r="B19" s="168">
        <f>AVERAGE(B13,B2:B3)</f>
        <v>0.84222222222222209</v>
      </c>
      <c r="C19" s="168">
        <f t="shared" ref="C19:BN19" si="14">AVERAGE(C13,C2:C3)</f>
        <v>0.24854984337571406</v>
      </c>
      <c r="D19" s="168" t="s">
        <v>991</v>
      </c>
      <c r="E19" s="168">
        <f t="shared" si="14"/>
        <v>0.93333333333333324</v>
      </c>
      <c r="F19" s="168">
        <f t="shared" si="14"/>
        <v>0.6</v>
      </c>
      <c r="G19" s="168">
        <f t="shared" si="14"/>
        <v>2.35</v>
      </c>
      <c r="H19" s="168">
        <f t="shared" si="14"/>
        <v>-0.3</v>
      </c>
      <c r="I19" s="168">
        <f t="shared" si="14"/>
        <v>-0.43333333333333335</v>
      </c>
      <c r="J19" s="168">
        <f t="shared" si="14"/>
        <v>-1.5999999999999999</v>
      </c>
      <c r="K19" s="168">
        <f t="shared" si="14"/>
        <v>-1.0666666666666667</v>
      </c>
      <c r="L19" s="168">
        <f t="shared" si="14"/>
        <v>-2.1333333333333333</v>
      </c>
      <c r="M19" s="168">
        <f t="shared" si="14"/>
        <v>-1.5666666666666667</v>
      </c>
      <c r="N19" s="168">
        <f t="shared" si="14"/>
        <v>-0.76666666666666661</v>
      </c>
      <c r="O19" s="168">
        <f t="shared" si="14"/>
        <v>-0.26666666666666677</v>
      </c>
      <c r="P19" s="168">
        <f t="shared" si="14"/>
        <v>-1.4000000000000004</v>
      </c>
      <c r="Q19" s="168">
        <f t="shared" si="14"/>
        <v>0.6333333333333333</v>
      </c>
      <c r="R19" s="168">
        <f t="shared" si="14"/>
        <v>-2.8666666666666667</v>
      </c>
      <c r="S19" s="168">
        <f t="shared" si="14"/>
        <v>-0.40000000000000008</v>
      </c>
      <c r="T19" s="168">
        <f t="shared" si="14"/>
        <v>0.46666666666666673</v>
      </c>
      <c r="U19" s="168">
        <f t="shared" si="14"/>
        <v>2.6333333333333333</v>
      </c>
      <c r="V19" s="168">
        <f t="shared" si="14"/>
        <v>1.0999999999999999</v>
      </c>
      <c r="W19" s="168">
        <f t="shared" si="14"/>
        <v>1.7</v>
      </c>
      <c r="X19" s="168">
        <f t="shared" si="14"/>
        <v>-2</v>
      </c>
      <c r="Y19" s="168">
        <f t="shared" si="14"/>
        <v>0.26666666666666666</v>
      </c>
      <c r="Z19" s="168">
        <f t="shared" si="14"/>
        <v>1.8999999999999997</v>
      </c>
      <c r="AA19" s="168">
        <f t="shared" si="14"/>
        <v>1.7666666666666666</v>
      </c>
      <c r="AB19" s="168">
        <f t="shared" si="14"/>
        <v>0.93333333333333324</v>
      </c>
      <c r="AC19" s="168">
        <f t="shared" si="14"/>
        <v>0.33333333333333331</v>
      </c>
      <c r="AD19" s="168">
        <f t="shared" si="14"/>
        <v>-0.10000000000000002</v>
      </c>
      <c r="AE19" s="168">
        <f t="shared" si="14"/>
        <v>-0.56666666666666654</v>
      </c>
      <c r="AF19" s="168">
        <f t="shared" si="14"/>
        <v>-0.70000000000000007</v>
      </c>
      <c r="AG19" s="168">
        <f t="shared" si="14"/>
        <v>2.7333333333333329</v>
      </c>
      <c r="AH19" s="168">
        <f t="shared" si="14"/>
        <v>1.0666666666666667</v>
      </c>
      <c r="AI19" s="168">
        <f t="shared" si="14"/>
        <v>0.93333333333333346</v>
      </c>
      <c r="AJ19" s="168">
        <f t="shared" si="14"/>
        <v>1.1333333333333333</v>
      </c>
      <c r="AK19" s="168">
        <f t="shared" si="14"/>
        <v>0.66666666666666663</v>
      </c>
      <c r="AL19" s="168">
        <f t="shared" si="14"/>
        <v>1.9666666666666666</v>
      </c>
      <c r="AM19" s="168" t="s">
        <v>304</v>
      </c>
      <c r="AN19" s="168">
        <f t="shared" si="14"/>
        <v>-3.4</v>
      </c>
      <c r="AO19" s="168">
        <f t="shared" si="14"/>
        <v>2.1666666666666665</v>
      </c>
      <c r="AP19" s="168">
        <f t="shared" si="14"/>
        <v>0.30000000000000004</v>
      </c>
      <c r="AQ19" s="168">
        <f t="shared" si="14"/>
        <v>1.8</v>
      </c>
      <c r="AR19" s="168">
        <f t="shared" si="14"/>
        <v>1.8</v>
      </c>
      <c r="AS19" s="168">
        <f t="shared" si="14"/>
        <v>-0.9</v>
      </c>
      <c r="AT19" s="168">
        <f t="shared" si="14"/>
        <v>-0.33333333333333331</v>
      </c>
      <c r="AU19" s="168">
        <f t="shared" si="14"/>
        <v>-1.9333333333333336</v>
      </c>
      <c r="AV19" s="168">
        <f t="shared" si="14"/>
        <v>2.3333333333333335</v>
      </c>
      <c r="AW19" s="168">
        <f t="shared" si="14"/>
        <v>1.1666666666666667</v>
      </c>
      <c r="AX19" s="168">
        <f t="shared" si="14"/>
        <v>-0.36666666666666664</v>
      </c>
      <c r="AY19" s="168">
        <f t="shared" si="14"/>
        <v>0.83333333333333337</v>
      </c>
      <c r="AZ19" s="168">
        <f t="shared" si="14"/>
        <v>-4.1000000000000005</v>
      </c>
      <c r="BA19" s="168">
        <f t="shared" si="14"/>
        <v>0.26666666666666666</v>
      </c>
      <c r="BB19" s="168">
        <f t="shared" si="14"/>
        <v>-0.5</v>
      </c>
      <c r="BC19" s="168">
        <f t="shared" si="14"/>
        <v>-0.46666666666666673</v>
      </c>
      <c r="BD19" s="168">
        <f t="shared" si="14"/>
        <v>-3.0666666666666669</v>
      </c>
      <c r="BE19" s="168">
        <f t="shared" si="14"/>
        <v>2.4666666666666663</v>
      </c>
      <c r="BF19" s="168">
        <f t="shared" si="14"/>
        <v>0.36666666666666664</v>
      </c>
      <c r="BG19" s="168">
        <f t="shared" si="14"/>
        <v>1.833333333333333</v>
      </c>
      <c r="BH19" s="168">
        <f t="shared" si="14"/>
        <v>-0.16666666666666666</v>
      </c>
      <c r="BI19" s="168">
        <f t="shared" si="14"/>
        <v>0.13333333333333333</v>
      </c>
      <c r="BJ19" s="168">
        <f t="shared" si="14"/>
        <v>0.8666666666666667</v>
      </c>
      <c r="BK19" s="168">
        <f t="shared" si="14"/>
        <v>-6.4333333333333336</v>
      </c>
      <c r="BL19" s="168">
        <f t="shared" si="14"/>
        <v>-1.5</v>
      </c>
      <c r="BM19" s="168">
        <f t="shared" si="14"/>
        <v>-4.2333333333333334</v>
      </c>
      <c r="BN19" s="168">
        <f t="shared" si="14"/>
        <v>0.23333333333333339</v>
      </c>
      <c r="BO19" s="168">
        <f t="shared" ref="BO19:DZ19" si="15">AVERAGE(BO13,BO2:BO3)</f>
        <v>0.26666666666666661</v>
      </c>
      <c r="BP19" s="168">
        <f t="shared" si="15"/>
        <v>1.1000000000000001</v>
      </c>
      <c r="BQ19" s="168">
        <f t="shared" si="15"/>
        <v>-0.96666666666666667</v>
      </c>
      <c r="BR19" s="168">
        <f t="shared" si="15"/>
        <v>-4.4666666666666668</v>
      </c>
      <c r="BS19" s="168">
        <f t="shared" si="15"/>
        <v>1.1666666666666667</v>
      </c>
      <c r="BT19" s="168">
        <f t="shared" si="15"/>
        <v>1.8333333333333333</v>
      </c>
      <c r="BU19" s="168">
        <f t="shared" si="15"/>
        <v>-0.43333333333333329</v>
      </c>
      <c r="BV19" s="168">
        <f t="shared" si="15"/>
        <v>2.1333333333333333</v>
      </c>
      <c r="BW19" s="168">
        <f t="shared" si="15"/>
        <v>-0.10000000000000002</v>
      </c>
      <c r="BX19" s="168">
        <f t="shared" si="15"/>
        <v>0.39999999999999997</v>
      </c>
      <c r="BY19" s="168">
        <f t="shared" si="15"/>
        <v>-2.1</v>
      </c>
      <c r="BZ19" s="168">
        <f t="shared" si="15"/>
        <v>-0.93333333333333346</v>
      </c>
      <c r="CA19" s="168">
        <f t="shared" si="15"/>
        <v>-3.2333333333333329</v>
      </c>
      <c r="CB19" s="168">
        <f t="shared" si="15"/>
        <v>1.1666666666666667</v>
      </c>
      <c r="CC19" s="168">
        <f t="shared" si="15"/>
        <v>1.3666666666666665</v>
      </c>
      <c r="CD19" s="168">
        <f t="shared" si="15"/>
        <v>0.5</v>
      </c>
      <c r="CE19" s="168">
        <f t="shared" si="15"/>
        <v>0.30000000000000004</v>
      </c>
      <c r="CF19" s="168">
        <f t="shared" si="15"/>
        <v>0.43333333333333329</v>
      </c>
      <c r="CG19" s="168">
        <f t="shared" si="15"/>
        <v>-0.89999999999999991</v>
      </c>
      <c r="CH19" s="168">
        <f t="shared" si="15"/>
        <v>-5.9666666666666659</v>
      </c>
      <c r="CI19" s="168">
        <f t="shared" si="15"/>
        <v>-0.96666666666666679</v>
      </c>
      <c r="CJ19" s="168">
        <f t="shared" si="15"/>
        <v>0.69999999999999984</v>
      </c>
      <c r="CK19" s="168">
        <f t="shared" si="15"/>
        <v>0.89999999999999991</v>
      </c>
      <c r="CL19" s="168">
        <f t="shared" si="15"/>
        <v>1</v>
      </c>
      <c r="CM19" s="168">
        <f t="shared" si="15"/>
        <v>-0.73333333333333328</v>
      </c>
      <c r="CN19" s="168">
        <f t="shared" si="15"/>
        <v>-2.8333333333333335</v>
      </c>
      <c r="CO19" s="168">
        <f t="shared" si="15"/>
        <v>-1.3</v>
      </c>
      <c r="CP19" s="168">
        <f t="shared" si="15"/>
        <v>1.5333333333333332</v>
      </c>
      <c r="CQ19" s="168">
        <f t="shared" si="15"/>
        <v>0.3666666666666667</v>
      </c>
      <c r="CR19" s="168">
        <f t="shared" si="15"/>
        <v>0.9</v>
      </c>
      <c r="CS19" s="168">
        <f t="shared" si="15"/>
        <v>3.8666666666666671</v>
      </c>
      <c r="CT19" s="168">
        <f t="shared" si="15"/>
        <v>2.4333333333333331</v>
      </c>
      <c r="CU19" s="168">
        <f t="shared" si="15"/>
        <v>0.6</v>
      </c>
      <c r="CV19" s="168">
        <f t="shared" si="15"/>
        <v>1.5333333333333332</v>
      </c>
      <c r="CW19" s="168">
        <f t="shared" si="15"/>
        <v>0.20000000000000004</v>
      </c>
      <c r="CX19" s="168">
        <f t="shared" si="15"/>
        <v>-0.36666666666666675</v>
      </c>
      <c r="CY19" s="168">
        <f t="shared" si="15"/>
        <v>3.3333333333333361E-2</v>
      </c>
      <c r="CZ19" s="168">
        <f t="shared" si="15"/>
        <v>-1</v>
      </c>
      <c r="DA19" s="168">
        <f t="shared" si="15"/>
        <v>3.3333333333333458E-2</v>
      </c>
      <c r="DB19" s="168">
        <f t="shared" si="15"/>
        <v>1.2333333333333336</v>
      </c>
      <c r="DC19" s="168">
        <f t="shared" si="15"/>
        <v>0.73333333333333328</v>
      </c>
      <c r="DD19" s="168">
        <f t="shared" si="15"/>
        <v>2.0333333333333337</v>
      </c>
      <c r="DE19" s="168">
        <f t="shared" si="15"/>
        <v>-1.9333333333333333</v>
      </c>
      <c r="DF19" s="168">
        <f t="shared" si="15"/>
        <v>-2.0333333333333337</v>
      </c>
      <c r="DG19" s="168">
        <f t="shared" si="15"/>
        <v>2.9333333333333336</v>
      </c>
      <c r="DH19" s="168">
        <f t="shared" si="15"/>
        <v>3.2999999999999994</v>
      </c>
      <c r="DI19" s="168">
        <f t="shared" si="15"/>
        <v>3.3333333333333335</v>
      </c>
      <c r="DJ19" s="168">
        <f t="shared" si="15"/>
        <v>6.6666666666666721E-2</v>
      </c>
      <c r="DK19" s="168">
        <f t="shared" si="15"/>
        <v>1.9333333333333333</v>
      </c>
      <c r="DL19" s="168">
        <f t="shared" si="15"/>
        <v>1.9333333333333333</v>
      </c>
      <c r="DM19" s="168">
        <f t="shared" si="15"/>
        <v>2.3666666666666667</v>
      </c>
      <c r="DN19" s="168">
        <f t="shared" si="15"/>
        <v>1.0999999999999999</v>
      </c>
      <c r="DO19" s="168">
        <f t="shared" si="15"/>
        <v>-3.5666666666666664</v>
      </c>
      <c r="DP19" s="168">
        <f t="shared" si="15"/>
        <v>0.93333333333333324</v>
      </c>
      <c r="DQ19" s="168">
        <f t="shared" si="15"/>
        <v>2.6666666666666665</v>
      </c>
      <c r="DR19" s="168">
        <f t="shared" si="15"/>
        <v>1.4666666666666668</v>
      </c>
      <c r="DS19" s="168">
        <f t="shared" si="15"/>
        <v>2.3666666666666667</v>
      </c>
      <c r="DT19" s="168">
        <f t="shared" si="15"/>
        <v>0.46666666666666673</v>
      </c>
      <c r="DU19" s="168">
        <f t="shared" si="15"/>
        <v>1.5666666666666667</v>
      </c>
      <c r="DV19" s="168">
        <f t="shared" si="15"/>
        <v>-0.49999999999999994</v>
      </c>
      <c r="DW19" s="168">
        <f t="shared" si="15"/>
        <v>0.66666666666666663</v>
      </c>
      <c r="DX19" s="168">
        <f t="shared" si="15"/>
        <v>0.39999999999999991</v>
      </c>
      <c r="DY19" s="168">
        <f t="shared" si="15"/>
        <v>-0.1666666666666666</v>
      </c>
      <c r="DZ19" s="168">
        <f t="shared" si="15"/>
        <v>3.5</v>
      </c>
      <c r="EA19" s="168">
        <f t="shared" ref="EA19:EI19" si="16">AVERAGE(EA13,EA2:EA3)</f>
        <v>3.3333333333333335</v>
      </c>
      <c r="EB19" s="168">
        <f t="shared" si="16"/>
        <v>-0.83333333333333337</v>
      </c>
      <c r="EC19" s="168">
        <f t="shared" si="16"/>
        <v>-3.0666666666666669</v>
      </c>
      <c r="ED19" s="168">
        <f t="shared" si="16"/>
        <v>1.4666666666666668</v>
      </c>
      <c r="EE19" s="168">
        <f t="shared" si="16"/>
        <v>-0.36666666666666653</v>
      </c>
      <c r="EF19" s="168">
        <f t="shared" si="16"/>
        <v>0.66666666666666685</v>
      </c>
      <c r="EG19" s="168">
        <f t="shared" si="16"/>
        <v>2.9666666666666668</v>
      </c>
      <c r="EH19" s="168">
        <f t="shared" si="16"/>
        <v>3.7666666666666662</v>
      </c>
      <c r="EI19" s="168">
        <f t="shared" si="16"/>
        <v>2.2333333333333329</v>
      </c>
      <c r="EJ19" s="168">
        <f>AVERAGE(EJ13,EJ2:EJ3)</f>
        <v>0.9</v>
      </c>
      <c r="EK19" s="168">
        <f>AVERAGE(EK13,EK2:EK3)</f>
        <v>1.8666666666666665</v>
      </c>
      <c r="EL19" s="168"/>
      <c r="EM19" s="168"/>
      <c r="EN19" s="168"/>
      <c r="EO19" s="168"/>
      <c r="EP19" s="168"/>
      <c r="EQ19" s="168"/>
      <c r="ER19" s="180"/>
      <c r="ES19" s="168"/>
      <c r="ET19" s="168"/>
      <c r="EU19" s="168"/>
      <c r="EV19" s="168"/>
      <c r="EW19" s="168"/>
      <c r="FC19" s="168"/>
      <c r="FD19" s="180"/>
    </row>
    <row r="20" spans="1:160" s="238" customFormat="1" ht="15.75" thickBot="1" x14ac:dyDescent="0.3">
      <c r="A20" s="180" t="s">
        <v>1430</v>
      </c>
      <c r="B20" s="168">
        <f>AVERAGE(B5:B10)</f>
        <v>15.26277777777778</v>
      </c>
      <c r="C20" s="168">
        <f t="shared" ref="C20:BN20" si="17">AVERAGE(C5:C10)</f>
        <v>14.763078249818443</v>
      </c>
      <c r="D20" s="168" t="s">
        <v>996</v>
      </c>
      <c r="E20" s="168">
        <f t="shared" si="17"/>
        <v>14.419999999999998</v>
      </c>
      <c r="F20" s="168">
        <f t="shared" si="17"/>
        <v>14.783333333333333</v>
      </c>
      <c r="G20" s="168">
        <f t="shared" si="17"/>
        <v>14.5</v>
      </c>
      <c r="H20" s="168">
        <f t="shared" si="17"/>
        <v>15.166666666666666</v>
      </c>
      <c r="I20" s="168">
        <f t="shared" si="17"/>
        <v>15.833333333333334</v>
      </c>
      <c r="J20" s="168">
        <f t="shared" si="17"/>
        <v>14.766666666666666</v>
      </c>
      <c r="K20" s="168">
        <f t="shared" si="17"/>
        <v>14.216666666666667</v>
      </c>
      <c r="L20" s="168">
        <f t="shared" si="17"/>
        <v>15.499999999999998</v>
      </c>
      <c r="M20" s="168">
        <f t="shared" si="17"/>
        <v>14.783333333333333</v>
      </c>
      <c r="N20" s="168">
        <f t="shared" si="17"/>
        <v>14.5</v>
      </c>
      <c r="O20" s="168">
        <f t="shared" si="17"/>
        <v>15.25</v>
      </c>
      <c r="P20" s="168">
        <f t="shared" si="17"/>
        <v>14.883333333333333</v>
      </c>
      <c r="Q20" s="168">
        <f t="shared" si="17"/>
        <v>14.4</v>
      </c>
      <c r="R20" s="168">
        <f t="shared" si="17"/>
        <v>15.683333333333332</v>
      </c>
      <c r="S20" s="168">
        <f t="shared" si="17"/>
        <v>14.299999999999999</v>
      </c>
      <c r="T20" s="168">
        <f t="shared" si="17"/>
        <v>14.949999999999998</v>
      </c>
      <c r="U20" s="168">
        <f t="shared" si="17"/>
        <v>14.866666666666667</v>
      </c>
      <c r="V20" s="168">
        <f t="shared" si="17"/>
        <v>14.516666666666667</v>
      </c>
      <c r="W20" s="168">
        <f t="shared" si="17"/>
        <v>15.216666666666667</v>
      </c>
      <c r="X20" s="168">
        <f t="shared" si="17"/>
        <v>15.200000000000001</v>
      </c>
      <c r="Y20" s="168">
        <f t="shared" si="17"/>
        <v>12.9</v>
      </c>
      <c r="Z20" s="168">
        <f t="shared" si="17"/>
        <v>14.016666666666667</v>
      </c>
      <c r="AA20" s="168">
        <f t="shared" si="17"/>
        <v>14.616666666666665</v>
      </c>
      <c r="AB20" s="168">
        <f t="shared" si="17"/>
        <v>14.683333333333332</v>
      </c>
      <c r="AC20" s="168">
        <f t="shared" si="17"/>
        <v>14.583333333333334</v>
      </c>
      <c r="AD20" s="168">
        <f t="shared" si="17"/>
        <v>13.733333333333334</v>
      </c>
      <c r="AE20" s="168">
        <f t="shared" si="17"/>
        <v>14.183333333333335</v>
      </c>
      <c r="AF20" s="168">
        <f t="shared" si="17"/>
        <v>13.950000000000001</v>
      </c>
      <c r="AG20" s="168">
        <f t="shared" si="17"/>
        <v>14.1</v>
      </c>
      <c r="AH20" s="168">
        <f t="shared" si="17"/>
        <v>15.633333333333335</v>
      </c>
      <c r="AI20" s="168">
        <f t="shared" si="17"/>
        <v>13.166666666666666</v>
      </c>
      <c r="AJ20" s="168">
        <f t="shared" si="17"/>
        <v>13.766666666666666</v>
      </c>
      <c r="AK20" s="168">
        <f t="shared" si="17"/>
        <v>14.633333333333333</v>
      </c>
      <c r="AL20" s="168">
        <f t="shared" si="17"/>
        <v>14.366666666666665</v>
      </c>
      <c r="AM20" s="168" t="s">
        <v>304</v>
      </c>
      <c r="AN20" s="168">
        <f t="shared" si="17"/>
        <v>15.383333333333333</v>
      </c>
      <c r="AO20" s="168">
        <f t="shared" si="17"/>
        <v>14.433333333333332</v>
      </c>
      <c r="AP20" s="168">
        <f t="shared" si="17"/>
        <v>13.316666666666668</v>
      </c>
      <c r="AQ20" s="168">
        <f t="shared" si="17"/>
        <v>14.633333333333335</v>
      </c>
      <c r="AR20" s="168">
        <f t="shared" si="17"/>
        <v>14.866666666666665</v>
      </c>
      <c r="AS20" s="168">
        <f t="shared" si="17"/>
        <v>13.350000000000001</v>
      </c>
      <c r="AT20" s="168">
        <f t="shared" si="17"/>
        <v>13.383333333333333</v>
      </c>
      <c r="AU20" s="168">
        <f t="shared" si="17"/>
        <v>14.133333333333333</v>
      </c>
      <c r="AV20" s="168">
        <f t="shared" si="17"/>
        <v>14.216666666666663</v>
      </c>
      <c r="AW20" s="168">
        <f t="shared" si="17"/>
        <v>14.350000000000001</v>
      </c>
      <c r="AX20" s="168">
        <f t="shared" si="17"/>
        <v>13.666666666666666</v>
      </c>
      <c r="AY20" s="168">
        <f t="shared" si="17"/>
        <v>13.733333333333333</v>
      </c>
      <c r="AZ20" s="168">
        <f t="shared" si="17"/>
        <v>14.366666666666667</v>
      </c>
      <c r="BA20" s="168">
        <f t="shared" si="17"/>
        <v>14.583333333333334</v>
      </c>
      <c r="BB20" s="168">
        <f t="shared" si="17"/>
        <v>13.966666666666667</v>
      </c>
      <c r="BC20" s="168">
        <f t="shared" si="17"/>
        <v>15.166666666666666</v>
      </c>
      <c r="BD20" s="168">
        <f t="shared" si="17"/>
        <v>13.933333333333332</v>
      </c>
      <c r="BE20" s="168">
        <f t="shared" si="17"/>
        <v>16.116666666666667</v>
      </c>
      <c r="BF20" s="168">
        <f t="shared" si="17"/>
        <v>14.866666666666667</v>
      </c>
      <c r="BG20" s="168">
        <f t="shared" si="17"/>
        <v>14.416666666666664</v>
      </c>
      <c r="BH20" s="168">
        <f t="shared" si="17"/>
        <v>15.366666666666665</v>
      </c>
      <c r="BI20" s="168">
        <f t="shared" si="17"/>
        <v>14.166666666666666</v>
      </c>
      <c r="BJ20" s="168">
        <f t="shared" si="17"/>
        <v>14.566666666666665</v>
      </c>
      <c r="BK20" s="168">
        <f t="shared" si="17"/>
        <v>13.816666666666668</v>
      </c>
      <c r="BL20" s="168">
        <f t="shared" si="17"/>
        <v>12.899999999999999</v>
      </c>
      <c r="BM20" s="168">
        <f t="shared" si="17"/>
        <v>14.483333333333333</v>
      </c>
      <c r="BN20" s="168">
        <f t="shared" si="17"/>
        <v>15.083333333333334</v>
      </c>
      <c r="BO20" s="168">
        <f t="shared" ref="BO20:DZ20" si="18">AVERAGE(BO5:BO10)</f>
        <v>14.766666666666667</v>
      </c>
      <c r="BP20" s="168">
        <f t="shared" si="18"/>
        <v>14.75</v>
      </c>
      <c r="BQ20" s="168">
        <f t="shared" si="18"/>
        <v>15.366666666666665</v>
      </c>
      <c r="BR20" s="168">
        <f t="shared" si="18"/>
        <v>16.733333333333334</v>
      </c>
      <c r="BS20" s="168">
        <f t="shared" si="18"/>
        <v>15.250000000000002</v>
      </c>
      <c r="BT20" s="168">
        <f t="shared" si="18"/>
        <v>14.983333333333334</v>
      </c>
      <c r="BU20" s="168">
        <f t="shared" si="18"/>
        <v>15.266666666666671</v>
      </c>
      <c r="BV20" s="168">
        <f t="shared" si="18"/>
        <v>14.983333333333333</v>
      </c>
      <c r="BW20" s="168">
        <f t="shared" si="18"/>
        <v>14.933333333333335</v>
      </c>
      <c r="BX20" s="168">
        <f t="shared" si="18"/>
        <v>15.500000000000002</v>
      </c>
      <c r="BY20" s="168">
        <f t="shared" si="18"/>
        <v>14.033333333333331</v>
      </c>
      <c r="BZ20" s="168">
        <f t="shared" si="18"/>
        <v>13.766666666666666</v>
      </c>
      <c r="CA20" s="168">
        <f t="shared" si="18"/>
        <v>13.266666666666666</v>
      </c>
      <c r="CB20" s="168">
        <f t="shared" si="18"/>
        <v>13.9</v>
      </c>
      <c r="CC20" s="168">
        <f t="shared" si="18"/>
        <v>14.283333333333333</v>
      </c>
      <c r="CD20" s="168">
        <f t="shared" si="18"/>
        <v>15.433333333333332</v>
      </c>
      <c r="CE20" s="168">
        <f t="shared" si="18"/>
        <v>14.016666666666666</v>
      </c>
      <c r="CF20" s="168">
        <f t="shared" si="18"/>
        <v>14.883333333333333</v>
      </c>
      <c r="CG20" s="168">
        <f t="shared" si="18"/>
        <v>13.533333333333333</v>
      </c>
      <c r="CH20" s="168">
        <f t="shared" si="18"/>
        <v>15.200000000000001</v>
      </c>
      <c r="CI20" s="168">
        <f t="shared" si="18"/>
        <v>15.366666666666667</v>
      </c>
      <c r="CJ20" s="168">
        <f t="shared" si="18"/>
        <v>13.649999999999999</v>
      </c>
      <c r="CK20" s="168">
        <f t="shared" si="18"/>
        <v>14.733333333333333</v>
      </c>
      <c r="CL20" s="168">
        <f t="shared" si="18"/>
        <v>14.666666666666666</v>
      </c>
      <c r="CM20" s="168">
        <f t="shared" si="18"/>
        <v>14.583333333333334</v>
      </c>
      <c r="CN20" s="168">
        <f t="shared" si="18"/>
        <v>14.733333333333334</v>
      </c>
      <c r="CO20" s="168">
        <f t="shared" si="18"/>
        <v>14.200000000000001</v>
      </c>
      <c r="CP20" s="168">
        <f t="shared" si="18"/>
        <v>14.899999999999999</v>
      </c>
      <c r="CQ20" s="168">
        <f t="shared" si="18"/>
        <v>13.999999999999998</v>
      </c>
      <c r="CR20" s="168">
        <f t="shared" si="18"/>
        <v>14.483333333333333</v>
      </c>
      <c r="CS20" s="168">
        <f t="shared" si="18"/>
        <v>14.016666666666667</v>
      </c>
      <c r="CT20" s="168">
        <f t="shared" si="18"/>
        <v>15.300000000000002</v>
      </c>
      <c r="CU20" s="168">
        <f t="shared" si="18"/>
        <v>14.866666666666665</v>
      </c>
      <c r="CV20" s="168">
        <f t="shared" si="18"/>
        <v>13.550000000000002</v>
      </c>
      <c r="CW20" s="168">
        <f t="shared" si="18"/>
        <v>13.533333333333333</v>
      </c>
      <c r="CX20" s="168">
        <f t="shared" si="18"/>
        <v>14.483333333333333</v>
      </c>
      <c r="CY20" s="168">
        <f t="shared" si="18"/>
        <v>13.333333333333336</v>
      </c>
      <c r="CZ20" s="168">
        <f t="shared" si="18"/>
        <v>14.783333333333331</v>
      </c>
      <c r="DA20" s="168">
        <f t="shared" si="18"/>
        <v>15.883333333333335</v>
      </c>
      <c r="DB20" s="168">
        <f t="shared" si="18"/>
        <v>16.033333333333335</v>
      </c>
      <c r="DC20" s="168">
        <f t="shared" si="18"/>
        <v>13.5</v>
      </c>
      <c r="DD20" s="168">
        <f t="shared" si="18"/>
        <v>14.58333333333333</v>
      </c>
      <c r="DE20" s="168">
        <f t="shared" si="18"/>
        <v>14.633333333333335</v>
      </c>
      <c r="DF20" s="168">
        <f t="shared" si="18"/>
        <v>14.083333333333336</v>
      </c>
      <c r="DG20" s="168">
        <f t="shared" si="18"/>
        <v>15.149999999999999</v>
      </c>
      <c r="DH20" s="168">
        <f t="shared" si="18"/>
        <v>15.283333333333331</v>
      </c>
      <c r="DI20" s="168">
        <f t="shared" si="18"/>
        <v>14.783333333333331</v>
      </c>
      <c r="DJ20" s="168">
        <f t="shared" si="18"/>
        <v>14.549999999999999</v>
      </c>
      <c r="DK20" s="168">
        <f t="shared" si="18"/>
        <v>16.599999999999998</v>
      </c>
      <c r="DL20" s="168">
        <f t="shared" si="18"/>
        <v>15.25</v>
      </c>
      <c r="DM20" s="168">
        <f t="shared" si="18"/>
        <v>15.933333333333332</v>
      </c>
      <c r="DN20" s="168">
        <f t="shared" si="18"/>
        <v>15.316666666666668</v>
      </c>
      <c r="DO20" s="168">
        <f t="shared" si="18"/>
        <v>13.5</v>
      </c>
      <c r="DP20" s="168">
        <f t="shared" si="18"/>
        <v>14.816666666666668</v>
      </c>
      <c r="DQ20" s="168">
        <f t="shared" si="18"/>
        <v>15.216666666666663</v>
      </c>
      <c r="DR20" s="168">
        <f t="shared" si="18"/>
        <v>15.916666666666666</v>
      </c>
      <c r="DS20" s="168">
        <f t="shared" si="18"/>
        <v>16.066666666666666</v>
      </c>
      <c r="DT20" s="168">
        <f t="shared" si="18"/>
        <v>14.583333333333334</v>
      </c>
      <c r="DU20" s="168">
        <f t="shared" si="18"/>
        <v>15.666666666666666</v>
      </c>
      <c r="DV20" s="168">
        <f t="shared" si="18"/>
        <v>16.683333333333334</v>
      </c>
      <c r="DW20" s="168">
        <f t="shared" si="18"/>
        <v>15</v>
      </c>
      <c r="DX20" s="168">
        <f t="shared" si="18"/>
        <v>15.283333333333333</v>
      </c>
      <c r="DY20" s="168">
        <f t="shared" si="18"/>
        <v>16.45</v>
      </c>
      <c r="DZ20" s="168">
        <f t="shared" si="18"/>
        <v>16.083333333333332</v>
      </c>
      <c r="EA20" s="168">
        <f t="shared" ref="EA20:EL20" si="19">AVERAGE(EA5:EA10)</f>
        <v>15.366666666666665</v>
      </c>
      <c r="EB20" s="168">
        <f t="shared" si="19"/>
        <v>16.033333333333331</v>
      </c>
      <c r="EC20" s="168">
        <f t="shared" si="19"/>
        <v>14.85</v>
      </c>
      <c r="ED20" s="168">
        <f t="shared" si="19"/>
        <v>16.05</v>
      </c>
      <c r="EE20" s="168">
        <f t="shared" si="19"/>
        <v>15.75</v>
      </c>
      <c r="EF20" s="168">
        <f t="shared" si="19"/>
        <v>15.133333333333333</v>
      </c>
      <c r="EG20" s="168">
        <f t="shared" si="19"/>
        <v>15.75</v>
      </c>
      <c r="EH20" s="168">
        <f t="shared" si="19"/>
        <v>15.850000000000001</v>
      </c>
      <c r="EI20" s="168">
        <f t="shared" si="19"/>
        <v>16.150000000000002</v>
      </c>
      <c r="EJ20" s="168">
        <f t="shared" si="19"/>
        <v>15.533333333333333</v>
      </c>
      <c r="EK20" s="168">
        <f t="shared" si="19"/>
        <v>18.100000000000001</v>
      </c>
      <c r="EL20" s="168">
        <f t="shared" si="19"/>
        <v>16.716666666666665</v>
      </c>
      <c r="EM20" s="168"/>
      <c r="EN20" s="168"/>
      <c r="EO20" s="168"/>
      <c r="EP20" s="168"/>
      <c r="EQ20" s="168"/>
      <c r="ER20" s="180"/>
      <c r="ES20" s="168"/>
      <c r="ET20" s="168"/>
      <c r="EU20" s="168"/>
      <c r="EV20" s="168"/>
      <c r="EW20" s="168"/>
      <c r="FC20" s="168"/>
      <c r="FD20" s="180"/>
    </row>
    <row r="21" spans="1:160" s="190" customFormat="1" x14ac:dyDescent="0.25">
      <c r="A21" s="162" t="s">
        <v>1431</v>
      </c>
      <c r="B21" s="163">
        <f>AVERAGE(B11:B13,B2:B4)</f>
        <v>3.5527777777777771</v>
      </c>
      <c r="C21" s="163">
        <f t="shared" ref="C21:BN21" si="20">AVERAGE(C11:C13,C2:C4)</f>
        <v>3.0116523726682494</v>
      </c>
      <c r="D21" s="163" t="s">
        <v>991</v>
      </c>
      <c r="E21" s="163">
        <f t="shared" si="20"/>
        <v>3.6833333333333331</v>
      </c>
      <c r="F21" s="163">
        <f t="shared" si="20"/>
        <v>2.5199999999999996</v>
      </c>
      <c r="G21" s="163">
        <f t="shared" si="20"/>
        <v>3.84</v>
      </c>
      <c r="H21" s="163">
        <f t="shared" si="20"/>
        <v>2.1999999999999997</v>
      </c>
      <c r="I21" s="163">
        <f t="shared" si="20"/>
        <v>2.35</v>
      </c>
      <c r="J21" s="163">
        <f t="shared" si="20"/>
        <v>1.1833333333333333</v>
      </c>
      <c r="K21" s="163">
        <f t="shared" si="20"/>
        <v>1.5166666666666666</v>
      </c>
      <c r="L21" s="163">
        <f t="shared" si="20"/>
        <v>0.96666666666666645</v>
      </c>
      <c r="M21" s="163">
        <f t="shared" si="20"/>
        <v>1.9666666666666666</v>
      </c>
      <c r="N21" s="163">
        <f t="shared" si="20"/>
        <v>2.4166666666666665</v>
      </c>
      <c r="O21" s="163">
        <f t="shared" si="20"/>
        <v>1.6166666666666669</v>
      </c>
      <c r="P21" s="163">
        <f t="shared" si="20"/>
        <v>2.4166666666666665</v>
      </c>
      <c r="Q21" s="163">
        <f t="shared" si="20"/>
        <v>3.4833333333333329</v>
      </c>
      <c r="R21" s="163">
        <f t="shared" si="20"/>
        <v>1.083333333333333</v>
      </c>
      <c r="S21" s="163">
        <f t="shared" si="20"/>
        <v>2.85</v>
      </c>
      <c r="T21" s="163">
        <f t="shared" si="20"/>
        <v>2.9666666666666668</v>
      </c>
      <c r="U21" s="163">
        <f t="shared" si="20"/>
        <v>4.6500000000000004</v>
      </c>
      <c r="V21" s="163">
        <f t="shared" si="20"/>
        <v>3.6833333333333336</v>
      </c>
      <c r="W21" s="163">
        <f t="shared" si="20"/>
        <v>3.5833333333333339</v>
      </c>
      <c r="X21" s="163">
        <f t="shared" si="20"/>
        <v>1.6333333333333335</v>
      </c>
      <c r="Y21" s="163">
        <f t="shared" si="20"/>
        <v>2.15</v>
      </c>
      <c r="Z21" s="163">
        <f t="shared" si="20"/>
        <v>4.6500000000000012</v>
      </c>
      <c r="AA21" s="163">
        <f t="shared" si="20"/>
        <v>3.7333333333333329</v>
      </c>
      <c r="AB21" s="163">
        <f t="shared" si="20"/>
        <v>2.9166666666666665</v>
      </c>
      <c r="AC21" s="163">
        <f t="shared" si="20"/>
        <v>3.4166666666666665</v>
      </c>
      <c r="AD21" s="163">
        <f t="shared" si="20"/>
        <v>3.0999999999999996</v>
      </c>
      <c r="AE21" s="163">
        <f t="shared" si="20"/>
        <v>1.8833333333333335</v>
      </c>
      <c r="AF21" s="163">
        <f t="shared" si="20"/>
        <v>2.2166666666666668</v>
      </c>
      <c r="AG21" s="163">
        <f t="shared" si="20"/>
        <v>4.083333333333333</v>
      </c>
      <c r="AH21" s="163">
        <f t="shared" si="20"/>
        <v>3.7333333333333343</v>
      </c>
      <c r="AI21" s="163">
        <f t="shared" si="20"/>
        <v>3.1</v>
      </c>
      <c r="AJ21" s="163">
        <f t="shared" si="20"/>
        <v>4.5166666666666666</v>
      </c>
      <c r="AK21" s="163">
        <f t="shared" si="20"/>
        <v>3.3833333333333342</v>
      </c>
      <c r="AL21" s="163">
        <f t="shared" si="20"/>
        <v>2.6333333333333333</v>
      </c>
      <c r="AM21" s="163" t="s">
        <v>304</v>
      </c>
      <c r="AN21" s="163">
        <f t="shared" si="20"/>
        <v>0.68333333333333313</v>
      </c>
      <c r="AO21" s="163">
        <f t="shared" si="20"/>
        <v>3.7166666666666668</v>
      </c>
      <c r="AP21" s="163">
        <f t="shared" si="20"/>
        <v>1.7166666666666668</v>
      </c>
      <c r="AQ21" s="163">
        <f t="shared" si="20"/>
        <v>3.2666666666666671</v>
      </c>
      <c r="AR21" s="163">
        <f t="shared" si="20"/>
        <v>3.9833333333333329</v>
      </c>
      <c r="AS21" s="163">
        <f t="shared" si="20"/>
        <v>1.3666666666666665</v>
      </c>
      <c r="AT21" s="163">
        <f t="shared" si="20"/>
        <v>3.1166666666666667</v>
      </c>
      <c r="AU21" s="163">
        <f t="shared" si="20"/>
        <v>1.4833333333333334</v>
      </c>
      <c r="AV21" s="163">
        <f t="shared" si="20"/>
        <v>3.2833333333333332</v>
      </c>
      <c r="AW21" s="163">
        <f t="shared" si="20"/>
        <v>3.8000000000000003</v>
      </c>
      <c r="AX21" s="163">
        <f t="shared" si="20"/>
        <v>2.8333333333333335</v>
      </c>
      <c r="AY21" s="163">
        <f t="shared" si="20"/>
        <v>3.5166666666666671</v>
      </c>
      <c r="AZ21" s="163">
        <f t="shared" si="20"/>
        <v>1.0499999999999996</v>
      </c>
      <c r="BA21" s="163">
        <f t="shared" si="20"/>
        <v>3.4833333333333329</v>
      </c>
      <c r="BB21" s="163">
        <f t="shared" si="20"/>
        <v>1.7333333333333336</v>
      </c>
      <c r="BC21" s="163">
        <f t="shared" si="20"/>
        <v>2.066666666666666</v>
      </c>
      <c r="BD21" s="163">
        <f t="shared" si="20"/>
        <v>1.5</v>
      </c>
      <c r="BE21" s="163">
        <f t="shared" si="20"/>
        <v>4.5666666666666664</v>
      </c>
      <c r="BF21" s="163">
        <f t="shared" si="20"/>
        <v>2.9666666666666663</v>
      </c>
      <c r="BG21" s="163">
        <f t="shared" si="20"/>
        <v>3.4333333333333336</v>
      </c>
      <c r="BH21" s="163">
        <f t="shared" si="20"/>
        <v>2.75</v>
      </c>
      <c r="BI21" s="163">
        <f t="shared" si="20"/>
        <v>4.0999999999999996</v>
      </c>
      <c r="BJ21" s="163">
        <f t="shared" si="20"/>
        <v>2.6333333333333337</v>
      </c>
      <c r="BK21" s="163">
        <f t="shared" si="20"/>
        <v>-0.53333333333333333</v>
      </c>
      <c r="BL21" s="163">
        <f t="shared" si="20"/>
        <v>1.2999999999999998</v>
      </c>
      <c r="BM21" s="163">
        <f t="shared" si="20"/>
        <v>0.40000000000000036</v>
      </c>
      <c r="BN21" s="163">
        <f t="shared" si="20"/>
        <v>3.4</v>
      </c>
      <c r="BO21" s="163">
        <f t="shared" ref="BO21:DZ21" si="21">AVERAGE(BO11:BO13,BO2:BO4)</f>
        <v>2.4500000000000002</v>
      </c>
      <c r="BP21" s="163">
        <f t="shared" si="21"/>
        <v>5.25</v>
      </c>
      <c r="BQ21" s="163">
        <f t="shared" si="21"/>
        <v>1.7666666666666668</v>
      </c>
      <c r="BR21" s="163">
        <f t="shared" si="21"/>
        <v>0.41666666666666657</v>
      </c>
      <c r="BS21" s="163">
        <f t="shared" si="21"/>
        <v>3.85</v>
      </c>
      <c r="BT21" s="163">
        <f t="shared" si="21"/>
        <v>3.7833333333333328</v>
      </c>
      <c r="BU21" s="163">
        <f t="shared" si="21"/>
        <v>2.6999999999999997</v>
      </c>
      <c r="BV21" s="163">
        <f t="shared" si="21"/>
        <v>3.9666666666666663</v>
      </c>
      <c r="BW21" s="163">
        <f t="shared" si="21"/>
        <v>1.75</v>
      </c>
      <c r="BX21" s="163">
        <f t="shared" si="21"/>
        <v>3.8833333333333329</v>
      </c>
      <c r="BY21" s="163">
        <f t="shared" si="21"/>
        <v>2.0666666666666664</v>
      </c>
      <c r="BZ21" s="163">
        <f t="shared" si="21"/>
        <v>1.7666666666666666</v>
      </c>
      <c r="CA21" s="163">
        <f t="shared" si="21"/>
        <v>0.4166666666666668</v>
      </c>
      <c r="CB21" s="163">
        <f t="shared" si="21"/>
        <v>4.0333333333333341</v>
      </c>
      <c r="CC21" s="163">
        <f t="shared" si="21"/>
        <v>2.9666666666666668</v>
      </c>
      <c r="CD21" s="163">
        <f t="shared" si="21"/>
        <v>3.5166666666666671</v>
      </c>
      <c r="CE21" s="163">
        <f t="shared" si="21"/>
        <v>3.4833333333333329</v>
      </c>
      <c r="CF21" s="163">
        <f t="shared" si="21"/>
        <v>3.9333333333333336</v>
      </c>
      <c r="CG21" s="163">
        <f t="shared" si="21"/>
        <v>1.8333333333333337</v>
      </c>
      <c r="CH21" s="163">
        <f t="shared" si="21"/>
        <v>0.38333333333333353</v>
      </c>
      <c r="CI21" s="163">
        <f t="shared" si="21"/>
        <v>1.5166666666666673</v>
      </c>
      <c r="CJ21" s="163">
        <f t="shared" si="21"/>
        <v>2.2833333333333337</v>
      </c>
      <c r="CK21" s="163">
        <f t="shared" si="21"/>
        <v>3.5333333333333337</v>
      </c>
      <c r="CL21" s="163">
        <f t="shared" si="21"/>
        <v>4.3666666666666663</v>
      </c>
      <c r="CM21" s="163">
        <f t="shared" si="21"/>
        <v>2.8666666666666667</v>
      </c>
      <c r="CN21" s="163">
        <f t="shared" si="21"/>
        <v>1.4499999999999995</v>
      </c>
      <c r="CO21" s="163">
        <f t="shared" si="21"/>
        <v>2.0666666666666664</v>
      </c>
      <c r="CP21" s="163">
        <f t="shared" si="21"/>
        <v>3.2166666666666663</v>
      </c>
      <c r="CQ21" s="163">
        <f t="shared" si="21"/>
        <v>3.3166666666666669</v>
      </c>
      <c r="CR21" s="163">
        <f t="shared" si="21"/>
        <v>3.1333333333333333</v>
      </c>
      <c r="CS21" s="163">
        <f t="shared" si="21"/>
        <v>4.916666666666667</v>
      </c>
      <c r="CT21" s="163">
        <f t="shared" si="21"/>
        <v>3.8666666666666658</v>
      </c>
      <c r="CU21" s="163">
        <f t="shared" si="21"/>
        <v>3.66</v>
      </c>
      <c r="CV21" s="163">
        <f t="shared" si="21"/>
        <v>4.7333333333333334</v>
      </c>
      <c r="CW21" s="163">
        <f t="shared" si="21"/>
        <v>3.4833333333333329</v>
      </c>
      <c r="CX21" s="163">
        <f t="shared" si="21"/>
        <v>2.6166666666666671</v>
      </c>
      <c r="CY21" s="163">
        <f t="shared" si="21"/>
        <v>2.5666666666666664</v>
      </c>
      <c r="CZ21" s="163">
        <f t="shared" si="21"/>
        <v>3.1</v>
      </c>
      <c r="DA21" s="163">
        <f t="shared" si="21"/>
        <v>3.9</v>
      </c>
      <c r="DB21" s="163">
        <f t="shared" si="21"/>
        <v>3.9333333333333336</v>
      </c>
      <c r="DC21" s="163">
        <f t="shared" si="21"/>
        <v>3.5666666666666664</v>
      </c>
      <c r="DD21" s="163">
        <f t="shared" si="21"/>
        <v>3.4166666666666661</v>
      </c>
      <c r="DE21" s="163">
        <f t="shared" si="21"/>
        <v>2.4666666666666668</v>
      </c>
      <c r="DF21" s="163">
        <f t="shared" si="21"/>
        <v>1.4166666666666667</v>
      </c>
      <c r="DG21" s="163">
        <f t="shared" si="21"/>
        <v>3.9499999999999997</v>
      </c>
      <c r="DH21" s="163">
        <f t="shared" si="21"/>
        <v>5.333333333333333</v>
      </c>
      <c r="DI21" s="163">
        <f t="shared" si="21"/>
        <v>5.6000000000000005</v>
      </c>
      <c r="DJ21" s="163">
        <f t="shared" si="21"/>
        <v>3.4500000000000006</v>
      </c>
      <c r="DK21" s="163">
        <f t="shared" si="21"/>
        <v>3.8333333333333335</v>
      </c>
      <c r="DL21" s="163">
        <f t="shared" si="21"/>
        <v>3.1</v>
      </c>
      <c r="DM21" s="163">
        <f t="shared" si="21"/>
        <v>4.7666666666666657</v>
      </c>
      <c r="DN21" s="163">
        <f t="shared" si="21"/>
        <v>3.5166666666666671</v>
      </c>
      <c r="DO21" s="163">
        <f t="shared" si="21"/>
        <v>0.80000000000000027</v>
      </c>
      <c r="DP21" s="163">
        <f t="shared" si="21"/>
        <v>3.25</v>
      </c>
      <c r="DQ21" s="163">
        <f t="shared" si="21"/>
        <v>3.8333333333333335</v>
      </c>
      <c r="DR21" s="163">
        <f t="shared" si="21"/>
        <v>3.7833333333333328</v>
      </c>
      <c r="DS21" s="163">
        <f t="shared" si="21"/>
        <v>5.0666666666666664</v>
      </c>
      <c r="DT21" s="163">
        <f t="shared" si="21"/>
        <v>3.6166666666666671</v>
      </c>
      <c r="DU21" s="163">
        <f t="shared" si="21"/>
        <v>3.9499999999999997</v>
      </c>
      <c r="DV21" s="163">
        <f t="shared" si="21"/>
        <v>2.6666666666666665</v>
      </c>
      <c r="DW21" s="163">
        <f t="shared" si="21"/>
        <v>3.5666666666666664</v>
      </c>
      <c r="DX21" s="163">
        <f t="shared" si="21"/>
        <v>3.3000000000000003</v>
      </c>
      <c r="DY21" s="163">
        <f t="shared" si="21"/>
        <v>3.3666666666666667</v>
      </c>
      <c r="DZ21" s="163">
        <f t="shared" si="21"/>
        <v>4.8166666666666664</v>
      </c>
      <c r="EA21" s="163">
        <f t="shared" ref="EA21:EI21" si="22">AVERAGE(EA11:EA13,EA2:EA4)</f>
        <v>4.8833333333333337</v>
      </c>
      <c r="EB21" s="163">
        <f t="shared" si="22"/>
        <v>2.9666666666666668</v>
      </c>
      <c r="EC21" s="163">
        <f t="shared" si="22"/>
        <v>1.3666666666666665</v>
      </c>
      <c r="ED21" s="163">
        <f t="shared" si="22"/>
        <v>4.083333333333333</v>
      </c>
      <c r="EE21" s="163">
        <f t="shared" si="22"/>
        <v>3.4166666666666665</v>
      </c>
      <c r="EF21" s="163">
        <f t="shared" si="22"/>
        <v>2.8166666666666669</v>
      </c>
      <c r="EG21" s="163">
        <f t="shared" si="22"/>
        <v>6</v>
      </c>
      <c r="EH21" s="163">
        <f t="shared" si="22"/>
        <v>5.6166666666666671</v>
      </c>
      <c r="EI21" s="163">
        <f t="shared" si="22"/>
        <v>3.9833333333333329</v>
      </c>
      <c r="EJ21" s="163">
        <f>AVERAGE(EJ11:EJ13,EJ2:EJ4)</f>
        <v>4.583333333333333</v>
      </c>
      <c r="EK21" s="163">
        <f>AVERAGE(EK11:EK13,EK2:EK4)</f>
        <v>4.1666666666666661</v>
      </c>
      <c r="EL21" s="163"/>
      <c r="EM21" s="163"/>
      <c r="EN21" s="163"/>
      <c r="EO21" s="163"/>
      <c r="EP21" s="163"/>
      <c r="EQ21" s="163"/>
      <c r="ER21" s="162"/>
      <c r="ES21" s="163"/>
      <c r="ET21" s="163"/>
      <c r="EU21" s="163"/>
      <c r="EV21" s="163"/>
      <c r="EW21" s="163"/>
      <c r="FC21" s="163"/>
      <c r="FD21" s="162"/>
    </row>
    <row r="22" spans="1:160" s="22" customFormat="1" ht="15.75" thickBot="1" x14ac:dyDescent="0.3">
      <c r="A22" s="12"/>
      <c r="D22" s="7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X22" s="55"/>
      <c r="BN22" s="19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R22" s="13"/>
      <c r="CS22" s="13"/>
      <c r="CT22" s="13"/>
      <c r="CU22" s="13"/>
      <c r="CV22" s="13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F22" s="13"/>
      <c r="EK22" s="13"/>
      <c r="EL22" s="146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FC22" s="19"/>
      <c r="FD22" s="19"/>
    </row>
    <row r="23" spans="1:160" s="166" customFormat="1" ht="30" customHeight="1" thickBot="1" x14ac:dyDescent="0.3">
      <c r="A23" s="202" t="s">
        <v>446</v>
      </c>
      <c r="B23" s="178" t="s">
        <v>891</v>
      </c>
      <c r="C23" s="199" t="s">
        <v>1408</v>
      </c>
      <c r="D23" s="195" t="s">
        <v>14</v>
      </c>
      <c r="E23" s="195" t="s">
        <v>1044</v>
      </c>
      <c r="F23" s="195" t="s">
        <v>1045</v>
      </c>
      <c r="G23" s="195" t="s">
        <v>1046</v>
      </c>
      <c r="H23" s="195" t="s">
        <v>1047</v>
      </c>
      <c r="I23" s="195" t="s">
        <v>1048</v>
      </c>
      <c r="J23" s="195" t="s">
        <v>1049</v>
      </c>
      <c r="K23" s="195" t="s">
        <v>1050</v>
      </c>
      <c r="L23" s="195" t="s">
        <v>1051</v>
      </c>
      <c r="M23" s="195" t="s">
        <v>1052</v>
      </c>
      <c r="N23" s="195" t="s">
        <v>1053</v>
      </c>
      <c r="O23" s="195" t="s">
        <v>1054</v>
      </c>
      <c r="P23" s="195" t="s">
        <v>1055</v>
      </c>
      <c r="Q23" s="195" t="s">
        <v>1056</v>
      </c>
      <c r="R23" s="195" t="s">
        <v>1057</v>
      </c>
      <c r="S23" s="195" t="s">
        <v>1058</v>
      </c>
      <c r="T23" s="195" t="s">
        <v>1025</v>
      </c>
      <c r="U23" s="195" t="s">
        <v>1026</v>
      </c>
      <c r="V23" s="195" t="s">
        <v>1027</v>
      </c>
      <c r="W23" s="195" t="s">
        <v>1028</v>
      </c>
      <c r="X23" s="195" t="s">
        <v>1029</v>
      </c>
      <c r="Y23" s="195" t="s">
        <v>1030</v>
      </c>
      <c r="Z23" s="195" t="s">
        <v>1031</v>
      </c>
      <c r="AA23" s="195" t="s">
        <v>1032</v>
      </c>
      <c r="AB23" s="195" t="s">
        <v>1033</v>
      </c>
      <c r="AC23" s="195" t="s">
        <v>1034</v>
      </c>
      <c r="AD23" s="195" t="s">
        <v>1035</v>
      </c>
      <c r="AE23" s="195" t="s">
        <v>1036</v>
      </c>
      <c r="AF23" s="195" t="s">
        <v>1037</v>
      </c>
      <c r="AG23" s="195" t="s">
        <v>1038</v>
      </c>
      <c r="AH23" s="195" t="s">
        <v>1039</v>
      </c>
      <c r="AI23" s="195" t="s">
        <v>1040</v>
      </c>
      <c r="AJ23" s="195" t="s">
        <v>1041</v>
      </c>
      <c r="AK23" s="195" t="s">
        <v>1042</v>
      </c>
      <c r="AL23" s="195" t="s">
        <v>1043</v>
      </c>
      <c r="AM23" s="195" t="s">
        <v>1024</v>
      </c>
      <c r="AN23" s="195" t="s">
        <v>182</v>
      </c>
      <c r="AO23" s="195" t="s">
        <v>183</v>
      </c>
      <c r="AP23" s="195" t="s">
        <v>184</v>
      </c>
      <c r="AQ23" s="195" t="s">
        <v>185</v>
      </c>
      <c r="AR23" s="195" t="s">
        <v>181</v>
      </c>
      <c r="AS23" s="195" t="s">
        <v>180</v>
      </c>
      <c r="AT23" s="195" t="s">
        <v>179</v>
      </c>
      <c r="AU23" s="195" t="s">
        <v>178</v>
      </c>
      <c r="AV23" s="195" t="s">
        <v>177</v>
      </c>
      <c r="AW23" s="195" t="s">
        <v>176</v>
      </c>
      <c r="AX23" s="195" t="s">
        <v>175</v>
      </c>
      <c r="AY23" s="195" t="s">
        <v>174</v>
      </c>
      <c r="AZ23" s="195" t="s">
        <v>173</v>
      </c>
      <c r="BA23" s="195" t="s">
        <v>172</v>
      </c>
      <c r="BB23" s="195" t="s">
        <v>171</v>
      </c>
      <c r="BC23" s="195" t="s">
        <v>170</v>
      </c>
      <c r="BD23" s="195" t="s">
        <v>169</v>
      </c>
      <c r="BE23" s="195" t="s">
        <v>168</v>
      </c>
      <c r="BF23" s="195" t="s">
        <v>167</v>
      </c>
      <c r="BG23" s="195" t="s">
        <v>166</v>
      </c>
      <c r="BH23" s="195" t="s">
        <v>165</v>
      </c>
      <c r="BI23" s="195" t="s">
        <v>164</v>
      </c>
      <c r="BJ23" s="195" t="s">
        <v>163</v>
      </c>
      <c r="BK23" s="195" t="s">
        <v>162</v>
      </c>
      <c r="BL23" s="195" t="s">
        <v>161</v>
      </c>
      <c r="BM23" s="195" t="s">
        <v>160</v>
      </c>
      <c r="BN23" s="223" t="s">
        <v>159</v>
      </c>
      <c r="BO23" s="195" t="s">
        <v>158</v>
      </c>
      <c r="BP23" s="196" t="s">
        <v>135</v>
      </c>
      <c r="BQ23" s="196" t="s">
        <v>134</v>
      </c>
      <c r="BR23" s="196" t="s">
        <v>133</v>
      </c>
      <c r="BS23" s="196" t="s">
        <v>132</v>
      </c>
      <c r="BT23" s="196" t="s">
        <v>131</v>
      </c>
      <c r="BU23" s="196" t="s">
        <v>130</v>
      </c>
      <c r="BV23" s="196" t="s">
        <v>129</v>
      </c>
      <c r="BW23" s="196" t="s">
        <v>128</v>
      </c>
      <c r="BX23" s="196" t="s">
        <v>127</v>
      </c>
      <c r="BY23" s="196" t="s">
        <v>126</v>
      </c>
      <c r="BZ23" s="196" t="s">
        <v>125</v>
      </c>
      <c r="CA23" s="196" t="s">
        <v>124</v>
      </c>
      <c r="CB23" s="196" t="s">
        <v>123</v>
      </c>
      <c r="CC23" s="196" t="s">
        <v>122</v>
      </c>
      <c r="CD23" s="196" t="s">
        <v>121</v>
      </c>
      <c r="CE23" s="196" t="s">
        <v>120</v>
      </c>
      <c r="CF23" s="196" t="s">
        <v>119</v>
      </c>
      <c r="CG23" s="196" t="s">
        <v>118</v>
      </c>
      <c r="CH23" s="196" t="s">
        <v>117</v>
      </c>
      <c r="CI23" s="196" t="s">
        <v>116</v>
      </c>
      <c r="CJ23" s="196" t="s">
        <v>115</v>
      </c>
      <c r="CK23" s="196" t="s">
        <v>114</v>
      </c>
      <c r="CL23" s="203" t="s">
        <v>102</v>
      </c>
      <c r="CM23" s="203" t="s">
        <v>101</v>
      </c>
      <c r="CN23" s="203" t="s">
        <v>100</v>
      </c>
      <c r="CO23" s="203" t="s">
        <v>99</v>
      </c>
      <c r="CP23" s="203" t="s">
        <v>98</v>
      </c>
      <c r="CQ23" s="203" t="s">
        <v>97</v>
      </c>
      <c r="CR23" s="166">
        <v>1973</v>
      </c>
      <c r="CS23" s="166">
        <v>1974</v>
      </c>
      <c r="CT23" s="166">
        <v>1975</v>
      </c>
      <c r="CU23" s="166">
        <v>1976</v>
      </c>
      <c r="CV23" s="166">
        <v>1977</v>
      </c>
      <c r="CW23" s="166">
        <v>1978</v>
      </c>
      <c r="CX23" s="166">
        <v>1979</v>
      </c>
      <c r="CY23" s="166">
        <v>1980</v>
      </c>
      <c r="CZ23" s="166">
        <v>1981</v>
      </c>
      <c r="DA23" s="166">
        <v>1982</v>
      </c>
      <c r="DB23" s="166">
        <v>1983</v>
      </c>
      <c r="DC23" s="166">
        <v>1984</v>
      </c>
      <c r="DD23" s="166">
        <v>1985</v>
      </c>
      <c r="DE23" s="166">
        <v>1986</v>
      </c>
      <c r="DF23" s="166">
        <v>1987</v>
      </c>
      <c r="DG23" s="166">
        <v>1988</v>
      </c>
      <c r="DH23" s="166">
        <v>1989</v>
      </c>
      <c r="DI23" s="166">
        <v>1990</v>
      </c>
      <c r="DJ23" s="166">
        <v>1991</v>
      </c>
      <c r="DK23" s="166">
        <v>1992</v>
      </c>
      <c r="DL23" s="166">
        <v>1993</v>
      </c>
      <c r="DM23" s="166">
        <v>1994</v>
      </c>
      <c r="DN23" s="166">
        <v>1995</v>
      </c>
      <c r="DO23" s="166">
        <v>1996</v>
      </c>
      <c r="DP23" s="166">
        <v>1997</v>
      </c>
      <c r="DQ23" s="166">
        <v>1998</v>
      </c>
      <c r="DR23" s="166">
        <v>1999</v>
      </c>
      <c r="DS23" s="166">
        <v>2000</v>
      </c>
      <c r="DT23" s="166">
        <v>2001</v>
      </c>
      <c r="DU23" s="166">
        <v>2002</v>
      </c>
      <c r="DV23" s="166">
        <v>2003</v>
      </c>
      <c r="DW23" s="166">
        <v>2004</v>
      </c>
      <c r="DX23" s="166">
        <v>2005</v>
      </c>
      <c r="DY23" s="166">
        <v>2006</v>
      </c>
      <c r="DZ23" s="166">
        <v>2007</v>
      </c>
      <c r="EA23" s="166">
        <v>2008</v>
      </c>
      <c r="EB23" s="166">
        <v>2009</v>
      </c>
      <c r="EC23" s="166">
        <v>2010</v>
      </c>
      <c r="ED23" s="166">
        <v>2011</v>
      </c>
      <c r="EE23" s="166">
        <v>2012</v>
      </c>
      <c r="EF23" s="166">
        <v>2013</v>
      </c>
      <c r="EG23" s="166">
        <v>2014</v>
      </c>
      <c r="EH23" s="166">
        <v>2015</v>
      </c>
      <c r="EI23" s="166">
        <v>2016</v>
      </c>
      <c r="EJ23" s="166">
        <v>2017</v>
      </c>
      <c r="EK23" s="166">
        <v>2018</v>
      </c>
      <c r="EL23" s="188" t="s">
        <v>1675</v>
      </c>
      <c r="FC23" s="171"/>
      <c r="FD23" s="171"/>
    </row>
    <row r="24" spans="1:160" x14ac:dyDescent="0.25">
      <c r="A24" s="3" t="s">
        <v>0</v>
      </c>
      <c r="B24" s="20">
        <f>AVERAGE(CZ24:EC24)</f>
        <v>44.7</v>
      </c>
      <c r="C24" s="20">
        <f>AVERAGE(E24:EK24)</f>
        <v>41.318518518518516</v>
      </c>
      <c r="D24" s="142" t="s">
        <v>1009</v>
      </c>
      <c r="E24" s="20">
        <v>9</v>
      </c>
      <c r="F24" s="20">
        <v>23</v>
      </c>
      <c r="G24" s="20" t="s">
        <v>304</v>
      </c>
      <c r="H24" s="20">
        <v>12</v>
      </c>
      <c r="I24" s="20">
        <v>24</v>
      </c>
      <c r="J24" s="20">
        <v>7</v>
      </c>
      <c r="K24" s="20">
        <v>42</v>
      </c>
      <c r="L24" s="20">
        <v>25</v>
      </c>
      <c r="M24" s="20">
        <v>67</v>
      </c>
      <c r="N24" s="20">
        <v>43</v>
      </c>
      <c r="O24" s="20">
        <v>49</v>
      </c>
      <c r="P24" s="20">
        <v>52</v>
      </c>
      <c r="Q24" s="20">
        <v>7</v>
      </c>
      <c r="R24" s="20">
        <v>55</v>
      </c>
      <c r="S24" s="20">
        <v>40</v>
      </c>
      <c r="T24" s="20">
        <v>26</v>
      </c>
      <c r="U24" s="20">
        <v>55</v>
      </c>
      <c r="V24" s="20">
        <v>33</v>
      </c>
      <c r="W24" s="20">
        <v>76</v>
      </c>
      <c r="X24" s="224">
        <v>33</v>
      </c>
      <c r="Y24" s="20">
        <v>59</v>
      </c>
      <c r="Z24" s="20">
        <v>17</v>
      </c>
      <c r="AA24" s="224">
        <v>12</v>
      </c>
      <c r="AB24" s="20">
        <v>38</v>
      </c>
      <c r="AC24" s="20">
        <v>26</v>
      </c>
      <c r="AD24" s="20">
        <v>87</v>
      </c>
      <c r="AE24" s="20">
        <v>29</v>
      </c>
      <c r="AF24" s="20">
        <v>37</v>
      </c>
      <c r="AG24" s="20">
        <v>32</v>
      </c>
      <c r="AH24" s="20">
        <v>32</v>
      </c>
      <c r="AI24" s="20">
        <v>46</v>
      </c>
      <c r="AJ24" s="20">
        <v>44</v>
      </c>
      <c r="AK24" s="20">
        <v>25</v>
      </c>
      <c r="AL24" s="20">
        <v>64</v>
      </c>
      <c r="AM24" s="20" t="s">
        <v>304</v>
      </c>
      <c r="AN24" s="20">
        <v>67</v>
      </c>
      <c r="AO24" s="20">
        <v>45</v>
      </c>
      <c r="AP24" s="20">
        <v>20</v>
      </c>
      <c r="AQ24" s="20">
        <v>65</v>
      </c>
      <c r="AR24" s="20">
        <v>67</v>
      </c>
      <c r="AS24" s="20">
        <v>33</v>
      </c>
      <c r="AT24" s="20">
        <v>52</v>
      </c>
      <c r="AU24" s="224">
        <v>20</v>
      </c>
      <c r="AV24" s="20">
        <v>27</v>
      </c>
      <c r="AW24" s="20">
        <v>65</v>
      </c>
      <c r="AX24" s="20">
        <v>63</v>
      </c>
      <c r="AY24" s="20">
        <v>43</v>
      </c>
      <c r="AZ24" s="20">
        <v>45</v>
      </c>
      <c r="BA24" s="20">
        <v>35</v>
      </c>
      <c r="BB24" s="20">
        <v>39</v>
      </c>
      <c r="BC24" s="20">
        <v>54</v>
      </c>
      <c r="BD24" s="20">
        <v>32</v>
      </c>
      <c r="BE24" s="20">
        <v>33</v>
      </c>
      <c r="BF24" s="20">
        <v>45</v>
      </c>
      <c r="BG24" s="20">
        <v>41</v>
      </c>
      <c r="BH24" s="224">
        <v>22</v>
      </c>
      <c r="BI24" s="20">
        <v>70</v>
      </c>
      <c r="BJ24" s="20">
        <v>28</v>
      </c>
      <c r="BK24" s="20">
        <v>18</v>
      </c>
      <c r="BL24" s="20">
        <v>33</v>
      </c>
      <c r="BM24" s="20">
        <v>29</v>
      </c>
      <c r="BN24" s="20">
        <v>29</v>
      </c>
      <c r="BO24" s="20">
        <v>86</v>
      </c>
      <c r="BP24" s="226">
        <v>19</v>
      </c>
      <c r="BQ24" s="24">
        <v>21</v>
      </c>
      <c r="BR24" s="24">
        <v>25</v>
      </c>
      <c r="BS24" s="24">
        <v>65</v>
      </c>
      <c r="BT24" s="24">
        <v>28</v>
      </c>
      <c r="BU24" s="24">
        <v>53</v>
      </c>
      <c r="BV24" s="24">
        <v>26</v>
      </c>
      <c r="BW24" s="24">
        <v>36</v>
      </c>
      <c r="BX24" s="24">
        <v>60</v>
      </c>
      <c r="BY24" s="24">
        <v>34</v>
      </c>
      <c r="BZ24" s="24">
        <v>47</v>
      </c>
      <c r="CA24" s="226">
        <v>20</v>
      </c>
      <c r="CB24" s="24">
        <v>31</v>
      </c>
      <c r="CC24" s="24">
        <v>28</v>
      </c>
      <c r="CD24" s="24">
        <v>26</v>
      </c>
      <c r="CE24" s="24">
        <v>60</v>
      </c>
      <c r="CF24" s="24">
        <v>36</v>
      </c>
      <c r="CG24" s="24">
        <v>31</v>
      </c>
      <c r="CH24" s="24">
        <v>18</v>
      </c>
      <c r="CI24" s="24">
        <v>20</v>
      </c>
      <c r="CJ24" s="24">
        <v>67</v>
      </c>
      <c r="CK24" s="24">
        <v>33</v>
      </c>
      <c r="CL24" s="20">
        <v>50</v>
      </c>
      <c r="CM24" s="20">
        <v>78</v>
      </c>
      <c r="CN24" s="20">
        <v>57</v>
      </c>
      <c r="CO24" s="20">
        <v>29</v>
      </c>
      <c r="CP24" s="20">
        <v>10</v>
      </c>
      <c r="CQ24" s="20">
        <v>22</v>
      </c>
      <c r="CR24" s="3">
        <v>32</v>
      </c>
      <c r="CS24" s="3">
        <v>49</v>
      </c>
      <c r="CT24" s="3">
        <v>46</v>
      </c>
      <c r="CU24" s="256">
        <v>122</v>
      </c>
      <c r="CV24" s="3">
        <v>33</v>
      </c>
      <c r="CW24" s="3">
        <v>23</v>
      </c>
      <c r="CX24" s="3">
        <v>43</v>
      </c>
      <c r="CY24" s="3">
        <v>52</v>
      </c>
      <c r="CZ24" s="3">
        <v>66</v>
      </c>
      <c r="DA24" s="3">
        <v>53</v>
      </c>
      <c r="DB24" s="3">
        <v>95</v>
      </c>
      <c r="DC24" s="3">
        <v>40</v>
      </c>
      <c r="DD24" s="3">
        <v>40</v>
      </c>
      <c r="DE24" s="3">
        <v>67</v>
      </c>
      <c r="DF24" s="3">
        <v>100</v>
      </c>
      <c r="DG24" s="3">
        <v>49</v>
      </c>
      <c r="DH24" s="3">
        <v>35</v>
      </c>
      <c r="DI24" s="3">
        <v>14</v>
      </c>
      <c r="DJ24" s="227">
        <v>14</v>
      </c>
      <c r="DK24" s="3">
        <v>59</v>
      </c>
      <c r="DL24" s="3">
        <v>47</v>
      </c>
      <c r="DM24" s="3">
        <v>56</v>
      </c>
      <c r="DN24" s="3">
        <v>35</v>
      </c>
      <c r="DO24" s="227">
        <v>1</v>
      </c>
      <c r="DP24" s="227">
        <v>11</v>
      </c>
      <c r="DQ24" s="3">
        <v>26</v>
      </c>
      <c r="DR24" s="3">
        <v>33</v>
      </c>
      <c r="DS24" s="3">
        <v>57</v>
      </c>
      <c r="DT24" s="227">
        <v>24</v>
      </c>
      <c r="DU24" s="3">
        <v>26</v>
      </c>
      <c r="DV24" s="3">
        <v>56</v>
      </c>
      <c r="DW24" s="3">
        <v>67</v>
      </c>
      <c r="DX24" s="3">
        <v>67</v>
      </c>
      <c r="DY24" s="3">
        <v>21</v>
      </c>
      <c r="DZ24" s="3">
        <v>56</v>
      </c>
      <c r="EA24" s="3">
        <v>83</v>
      </c>
      <c r="EB24" s="3">
        <v>19</v>
      </c>
      <c r="EC24" s="3">
        <v>24</v>
      </c>
      <c r="ED24" s="3">
        <v>38</v>
      </c>
      <c r="EE24" s="3">
        <v>68</v>
      </c>
      <c r="EF24" s="20">
        <v>68</v>
      </c>
      <c r="EG24" s="3">
        <v>28</v>
      </c>
      <c r="EH24" s="3">
        <v>48</v>
      </c>
      <c r="EI24" s="3">
        <v>51</v>
      </c>
      <c r="EJ24" s="227">
        <v>29</v>
      </c>
      <c r="EK24" s="3">
        <v>45</v>
      </c>
      <c r="EL24" s="251">
        <v>67</v>
      </c>
      <c r="FC24" s="20"/>
      <c r="FD24" s="20"/>
    </row>
    <row r="25" spans="1:160" x14ac:dyDescent="0.25">
      <c r="A25" s="3" t="s">
        <v>1</v>
      </c>
      <c r="B25" s="20">
        <f t="shared" ref="B25:B36" si="23">AVERAGE(CZ25:EC25)</f>
        <v>35.466666666666669</v>
      </c>
      <c r="C25" s="20">
        <f t="shared" ref="C25:C36" si="24">AVERAGE(E25:EK25)</f>
        <v>33.676470588235297</v>
      </c>
      <c r="D25" s="142" t="s">
        <v>998</v>
      </c>
      <c r="E25" s="20">
        <v>25</v>
      </c>
      <c r="F25" s="20">
        <v>26</v>
      </c>
      <c r="G25" s="20">
        <v>16</v>
      </c>
      <c r="H25" s="20">
        <v>27</v>
      </c>
      <c r="I25" s="20">
        <v>12</v>
      </c>
      <c r="J25" s="20">
        <v>13</v>
      </c>
      <c r="K25" s="20">
        <v>51</v>
      </c>
      <c r="L25" s="20">
        <v>40</v>
      </c>
      <c r="M25" s="20">
        <v>4</v>
      </c>
      <c r="N25" s="20">
        <v>18</v>
      </c>
      <c r="O25" s="20">
        <v>34</v>
      </c>
      <c r="P25" s="20">
        <v>63</v>
      </c>
      <c r="Q25" s="20">
        <v>43</v>
      </c>
      <c r="R25" s="224">
        <v>29</v>
      </c>
      <c r="S25" s="20">
        <v>22</v>
      </c>
      <c r="T25" s="20">
        <v>46</v>
      </c>
      <c r="U25" s="224">
        <v>35</v>
      </c>
      <c r="V25" s="20">
        <v>15</v>
      </c>
      <c r="W25" s="20">
        <v>82</v>
      </c>
      <c r="X25" s="20">
        <v>51</v>
      </c>
      <c r="Y25" s="20">
        <v>13</v>
      </c>
      <c r="Z25" s="20">
        <v>50</v>
      </c>
      <c r="AA25" s="20">
        <v>59</v>
      </c>
      <c r="AB25" s="20">
        <v>48</v>
      </c>
      <c r="AC25" s="224">
        <v>21</v>
      </c>
      <c r="AD25" s="224">
        <v>17</v>
      </c>
      <c r="AE25" s="20">
        <v>35</v>
      </c>
      <c r="AF25" s="20">
        <v>66</v>
      </c>
      <c r="AG25" s="20">
        <v>50</v>
      </c>
      <c r="AH25" s="20">
        <v>60</v>
      </c>
      <c r="AI25" s="224">
        <v>24</v>
      </c>
      <c r="AJ25" s="224">
        <v>19</v>
      </c>
      <c r="AK25" s="20">
        <v>22</v>
      </c>
      <c r="AL25" s="224">
        <v>16</v>
      </c>
      <c r="AM25" s="20" t="s">
        <v>304</v>
      </c>
      <c r="AN25" s="20">
        <v>25</v>
      </c>
      <c r="AO25" s="20">
        <v>36</v>
      </c>
      <c r="AP25" s="20">
        <v>26</v>
      </c>
      <c r="AQ25" s="20">
        <v>12</v>
      </c>
      <c r="AR25" s="20">
        <v>33</v>
      </c>
      <c r="AS25" s="20">
        <v>32</v>
      </c>
      <c r="AT25" s="20">
        <v>30</v>
      </c>
      <c r="AU25" s="20">
        <v>29</v>
      </c>
      <c r="AV25" s="20">
        <v>22</v>
      </c>
      <c r="AW25" s="20">
        <v>39</v>
      </c>
      <c r="AX25" s="224">
        <v>16</v>
      </c>
      <c r="AY25" s="20">
        <v>32</v>
      </c>
      <c r="AZ25" s="20">
        <v>19</v>
      </c>
      <c r="BA25" s="224">
        <v>3</v>
      </c>
      <c r="BB25" s="20">
        <v>28</v>
      </c>
      <c r="BC25" s="20">
        <v>15</v>
      </c>
      <c r="BD25" s="20">
        <v>43</v>
      </c>
      <c r="BE25" s="20">
        <v>38</v>
      </c>
      <c r="BF25" s="20">
        <v>49</v>
      </c>
      <c r="BG25" s="20">
        <v>37</v>
      </c>
      <c r="BH25" s="20">
        <v>49</v>
      </c>
      <c r="BI25" s="224">
        <v>15</v>
      </c>
      <c r="BJ25" s="224">
        <v>24</v>
      </c>
      <c r="BK25" s="224">
        <v>13</v>
      </c>
      <c r="BL25" s="20">
        <v>50</v>
      </c>
      <c r="BM25" s="20">
        <v>21</v>
      </c>
      <c r="BN25" s="20">
        <v>22</v>
      </c>
      <c r="BO25" s="20">
        <v>49</v>
      </c>
      <c r="BP25" s="24">
        <v>43</v>
      </c>
      <c r="BQ25" s="255">
        <v>135</v>
      </c>
      <c r="BR25" s="24">
        <v>34</v>
      </c>
      <c r="BS25" s="24">
        <v>62</v>
      </c>
      <c r="BT25" s="24">
        <v>18</v>
      </c>
      <c r="BU25" s="24">
        <v>69</v>
      </c>
      <c r="BV25" s="24">
        <v>20</v>
      </c>
      <c r="BW25" s="24">
        <v>29</v>
      </c>
      <c r="BX25" s="24">
        <v>28</v>
      </c>
      <c r="BY25" s="226">
        <v>6</v>
      </c>
      <c r="BZ25" s="24">
        <v>28</v>
      </c>
      <c r="CA25" s="24">
        <v>37</v>
      </c>
      <c r="CB25" s="24">
        <v>45</v>
      </c>
      <c r="CC25" s="24">
        <v>40</v>
      </c>
      <c r="CD25" s="24">
        <v>9</v>
      </c>
      <c r="CE25" s="226">
        <v>11</v>
      </c>
      <c r="CF25" s="24">
        <v>56</v>
      </c>
      <c r="CG25" s="24">
        <v>48</v>
      </c>
      <c r="CH25" s="24">
        <v>18</v>
      </c>
      <c r="CI25" s="24">
        <v>27</v>
      </c>
      <c r="CJ25" s="24">
        <v>36</v>
      </c>
      <c r="CK25" s="24">
        <v>52</v>
      </c>
      <c r="CL25" s="20">
        <v>58</v>
      </c>
      <c r="CM25" s="20">
        <v>39</v>
      </c>
      <c r="CN25" s="20">
        <v>34</v>
      </c>
      <c r="CO25" s="20">
        <v>86</v>
      </c>
      <c r="CP25" s="20">
        <v>36</v>
      </c>
      <c r="CQ25" s="20">
        <v>6</v>
      </c>
      <c r="CR25" s="3">
        <v>42</v>
      </c>
      <c r="CS25" s="3">
        <v>47</v>
      </c>
      <c r="CT25" s="227">
        <v>19</v>
      </c>
      <c r="CU25" s="227">
        <v>10</v>
      </c>
      <c r="CV25" s="3">
        <v>36</v>
      </c>
      <c r="CW25" s="227">
        <v>15</v>
      </c>
      <c r="CX25" s="3">
        <v>33</v>
      </c>
      <c r="CY25" s="3">
        <v>57</v>
      </c>
      <c r="CZ25" s="227">
        <v>26</v>
      </c>
      <c r="DA25" s="227">
        <v>8</v>
      </c>
      <c r="DB25" s="3">
        <v>40</v>
      </c>
      <c r="DC25" s="3">
        <v>41</v>
      </c>
      <c r="DD25" s="3">
        <v>39</v>
      </c>
      <c r="DE25" s="3">
        <v>25</v>
      </c>
      <c r="DF25" s="3">
        <v>56</v>
      </c>
      <c r="DG25" s="3">
        <v>73</v>
      </c>
      <c r="DH25" s="3">
        <v>37</v>
      </c>
      <c r="DI25" s="3">
        <v>57</v>
      </c>
      <c r="DJ25" s="227">
        <v>14</v>
      </c>
      <c r="DK25" s="3">
        <v>41</v>
      </c>
      <c r="DL25" s="3">
        <v>25</v>
      </c>
      <c r="DM25" s="3">
        <v>23</v>
      </c>
      <c r="DN25" s="3">
        <v>42</v>
      </c>
      <c r="DO25" s="3">
        <v>16</v>
      </c>
      <c r="DP25" s="3">
        <v>45</v>
      </c>
      <c r="DQ25" s="3">
        <v>26</v>
      </c>
      <c r="DR25" s="3">
        <v>51</v>
      </c>
      <c r="DS25" s="3">
        <v>60</v>
      </c>
      <c r="DT25" s="3">
        <v>25</v>
      </c>
      <c r="DU25" s="3">
        <v>48</v>
      </c>
      <c r="DV25" s="227">
        <v>7</v>
      </c>
      <c r="DW25" s="3">
        <v>32</v>
      </c>
      <c r="DX25" s="3">
        <v>39</v>
      </c>
      <c r="DY25" s="3">
        <v>42</v>
      </c>
      <c r="DZ25" s="3">
        <v>49</v>
      </c>
      <c r="EA25" s="3">
        <v>21</v>
      </c>
      <c r="EB25" s="3">
        <v>40</v>
      </c>
      <c r="EC25" s="227">
        <v>16</v>
      </c>
      <c r="ED25" s="3">
        <v>16</v>
      </c>
      <c r="EE25" s="3">
        <v>25</v>
      </c>
      <c r="EF25" s="20">
        <v>42</v>
      </c>
      <c r="EG25" s="3">
        <v>12</v>
      </c>
      <c r="EH25" s="227">
        <v>8</v>
      </c>
      <c r="EI25" s="3">
        <v>52</v>
      </c>
      <c r="EJ25" s="227">
        <v>29</v>
      </c>
      <c r="EK25" s="227">
        <v>4</v>
      </c>
      <c r="EL25" s="250">
        <v>47</v>
      </c>
      <c r="FC25" s="20"/>
      <c r="FD25" s="20"/>
    </row>
    <row r="26" spans="1:160" x14ac:dyDescent="0.25">
      <c r="A26" s="3" t="s">
        <v>2</v>
      </c>
      <c r="B26" s="20">
        <f t="shared" si="23"/>
        <v>45.233333333333334</v>
      </c>
      <c r="C26" s="20">
        <f t="shared" si="24"/>
        <v>40.772058823529413</v>
      </c>
      <c r="D26" s="26" t="s">
        <v>1009</v>
      </c>
      <c r="E26" s="29">
        <v>6</v>
      </c>
      <c r="F26" s="29">
        <v>28</v>
      </c>
      <c r="G26" s="29">
        <v>36</v>
      </c>
      <c r="H26" s="29">
        <v>42</v>
      </c>
      <c r="I26" s="29">
        <v>43</v>
      </c>
      <c r="J26" s="29">
        <v>34</v>
      </c>
      <c r="K26" s="29">
        <v>64</v>
      </c>
      <c r="L26" s="29">
        <v>76</v>
      </c>
      <c r="M26" s="29">
        <v>16</v>
      </c>
      <c r="N26" s="29">
        <v>63</v>
      </c>
      <c r="O26" s="29">
        <v>39</v>
      </c>
      <c r="P26" s="29">
        <v>41</v>
      </c>
      <c r="Q26" s="29">
        <v>95</v>
      </c>
      <c r="R26" s="29">
        <v>57</v>
      </c>
      <c r="S26" s="29">
        <v>63</v>
      </c>
      <c r="T26" s="29">
        <v>46</v>
      </c>
      <c r="U26" s="29">
        <v>57</v>
      </c>
      <c r="V26" s="29">
        <v>15</v>
      </c>
      <c r="W26" s="29">
        <v>44</v>
      </c>
      <c r="X26" s="29">
        <v>82</v>
      </c>
      <c r="Y26" s="29">
        <v>55</v>
      </c>
      <c r="Z26" s="29">
        <v>14</v>
      </c>
      <c r="AA26" s="29">
        <v>21</v>
      </c>
      <c r="AB26" s="29">
        <v>36</v>
      </c>
      <c r="AC26" s="29">
        <v>69</v>
      </c>
      <c r="AD26" s="29">
        <v>49</v>
      </c>
      <c r="AE26" s="29">
        <v>24</v>
      </c>
      <c r="AF26" s="29">
        <v>41</v>
      </c>
      <c r="AG26" s="29">
        <v>25</v>
      </c>
      <c r="AH26" s="29">
        <v>30</v>
      </c>
      <c r="AI26" s="29">
        <v>54</v>
      </c>
      <c r="AJ26" s="29">
        <v>46</v>
      </c>
      <c r="AK26" s="29">
        <v>71</v>
      </c>
      <c r="AL26" s="29">
        <v>100</v>
      </c>
      <c r="AM26" s="29" t="s">
        <v>304</v>
      </c>
      <c r="AN26" s="29">
        <v>32</v>
      </c>
      <c r="AO26" s="29">
        <v>19</v>
      </c>
      <c r="AP26" s="29">
        <v>29</v>
      </c>
      <c r="AQ26" s="29">
        <v>27</v>
      </c>
      <c r="AR26" s="224">
        <v>8</v>
      </c>
      <c r="AS26" s="29">
        <v>44</v>
      </c>
      <c r="AT26" s="29">
        <v>23</v>
      </c>
      <c r="AU26" s="29">
        <v>32</v>
      </c>
      <c r="AV26" s="29">
        <v>40</v>
      </c>
      <c r="AW26" s="29">
        <v>37</v>
      </c>
      <c r="AX26" s="29">
        <v>42</v>
      </c>
      <c r="AY26" s="29">
        <v>29</v>
      </c>
      <c r="AZ26" s="224">
        <v>12</v>
      </c>
      <c r="BA26" s="29">
        <v>22</v>
      </c>
      <c r="BB26" s="29">
        <v>22</v>
      </c>
      <c r="BC26" s="29">
        <v>17</v>
      </c>
      <c r="BD26" s="29">
        <v>23</v>
      </c>
      <c r="BE26" s="29">
        <v>17</v>
      </c>
      <c r="BF26" s="29">
        <v>44</v>
      </c>
      <c r="BG26" s="29">
        <v>36</v>
      </c>
      <c r="BH26" s="29">
        <v>47</v>
      </c>
      <c r="BI26" s="29">
        <v>30</v>
      </c>
      <c r="BJ26" s="29">
        <v>55</v>
      </c>
      <c r="BK26" s="29">
        <v>77</v>
      </c>
      <c r="BL26" s="29">
        <v>55</v>
      </c>
      <c r="BM26" s="224">
        <v>14</v>
      </c>
      <c r="BN26" s="29">
        <v>12</v>
      </c>
      <c r="BO26" s="29">
        <v>55</v>
      </c>
      <c r="BP26" s="35">
        <v>36</v>
      </c>
      <c r="BQ26" s="35">
        <v>26</v>
      </c>
      <c r="BR26" s="35">
        <v>73</v>
      </c>
      <c r="BS26" s="35">
        <v>25</v>
      </c>
      <c r="BT26" s="35">
        <v>48</v>
      </c>
      <c r="BU26" s="226">
        <v>15</v>
      </c>
      <c r="BV26" s="35">
        <v>36</v>
      </c>
      <c r="BW26" s="35">
        <v>57</v>
      </c>
      <c r="BX26" s="35">
        <v>23</v>
      </c>
      <c r="BY26" s="35">
        <v>22</v>
      </c>
      <c r="BZ26" s="226">
        <v>23</v>
      </c>
      <c r="CA26" s="35">
        <v>48</v>
      </c>
      <c r="CB26" s="35">
        <v>97</v>
      </c>
      <c r="CC26" s="35">
        <v>35</v>
      </c>
      <c r="CD26" s="35">
        <v>14</v>
      </c>
      <c r="CE26" s="35">
        <v>43</v>
      </c>
      <c r="CF26" s="35">
        <v>56</v>
      </c>
      <c r="CG26" s="35">
        <v>42</v>
      </c>
      <c r="CH26" s="35">
        <v>36</v>
      </c>
      <c r="CI26" s="35">
        <v>22</v>
      </c>
      <c r="CJ26" s="35">
        <v>60</v>
      </c>
      <c r="CK26" s="35">
        <v>45</v>
      </c>
      <c r="CL26" s="29">
        <v>51</v>
      </c>
      <c r="CM26" s="29">
        <v>42</v>
      </c>
      <c r="CN26" s="29">
        <v>42</v>
      </c>
      <c r="CO26" s="29">
        <v>70</v>
      </c>
      <c r="CP26" s="29">
        <v>26</v>
      </c>
      <c r="CQ26" s="29">
        <v>25</v>
      </c>
      <c r="CR26" s="3">
        <v>26</v>
      </c>
      <c r="CS26" s="3">
        <v>16</v>
      </c>
      <c r="CT26" s="3">
        <v>29</v>
      </c>
      <c r="CU26" s="3">
        <v>16</v>
      </c>
      <c r="CV26" s="3">
        <v>49</v>
      </c>
      <c r="CW26" s="3">
        <v>50</v>
      </c>
      <c r="CX26" s="3">
        <v>83</v>
      </c>
      <c r="CY26" s="3">
        <v>39</v>
      </c>
      <c r="CZ26" s="3">
        <v>85</v>
      </c>
      <c r="DA26" s="3">
        <v>36</v>
      </c>
      <c r="DB26" s="3">
        <v>30</v>
      </c>
      <c r="DC26" s="227">
        <v>10</v>
      </c>
      <c r="DD26" s="3">
        <v>38</v>
      </c>
      <c r="DE26" s="3">
        <v>50</v>
      </c>
      <c r="DF26" s="3">
        <v>34</v>
      </c>
      <c r="DG26" s="3">
        <v>80</v>
      </c>
      <c r="DH26" s="3">
        <v>28</v>
      </c>
      <c r="DI26" s="3">
        <v>33</v>
      </c>
      <c r="DJ26" s="3">
        <v>24</v>
      </c>
      <c r="DK26" s="3">
        <v>68</v>
      </c>
      <c r="DL26" s="227">
        <v>16</v>
      </c>
      <c r="DM26" s="3">
        <v>119</v>
      </c>
      <c r="DN26" s="3">
        <v>29</v>
      </c>
      <c r="DO26" s="3">
        <v>18</v>
      </c>
      <c r="DP26" s="3">
        <v>40</v>
      </c>
      <c r="DQ26" s="3">
        <v>57</v>
      </c>
      <c r="DR26" s="227">
        <v>26</v>
      </c>
      <c r="DS26" s="256">
        <v>113</v>
      </c>
      <c r="DT26" s="3">
        <v>87</v>
      </c>
      <c r="DU26" s="227">
        <v>24</v>
      </c>
      <c r="DV26" s="3">
        <v>28</v>
      </c>
      <c r="DW26" s="3">
        <v>27</v>
      </c>
      <c r="DX26" s="227">
        <v>22</v>
      </c>
      <c r="DY26" s="3">
        <v>49</v>
      </c>
      <c r="DZ26" s="3">
        <v>38</v>
      </c>
      <c r="EA26" s="3">
        <v>53</v>
      </c>
      <c r="EB26" s="3">
        <v>51</v>
      </c>
      <c r="EC26" s="3">
        <v>44</v>
      </c>
      <c r="ED26" s="3">
        <v>26</v>
      </c>
      <c r="EE26" s="227">
        <v>16</v>
      </c>
      <c r="EF26" s="20">
        <v>27</v>
      </c>
      <c r="EG26" s="3">
        <v>25</v>
      </c>
      <c r="EH26" s="3">
        <v>38</v>
      </c>
      <c r="EI26" s="3">
        <v>39</v>
      </c>
      <c r="EJ26" s="3">
        <v>55</v>
      </c>
      <c r="EK26" s="3">
        <v>34</v>
      </c>
      <c r="EL26" s="250">
        <v>46</v>
      </c>
      <c r="FC26" s="20"/>
      <c r="FD26" s="20"/>
    </row>
    <row r="27" spans="1:160" x14ac:dyDescent="0.25">
      <c r="A27" s="3" t="s">
        <v>3</v>
      </c>
      <c r="B27" s="20">
        <f t="shared" si="23"/>
        <v>42.166666666666664</v>
      </c>
      <c r="C27" s="20">
        <f t="shared" si="24"/>
        <v>48.096296296296295</v>
      </c>
      <c r="D27" s="142" t="s">
        <v>1008</v>
      </c>
      <c r="E27" s="20" t="s">
        <v>304</v>
      </c>
      <c r="F27" s="20">
        <v>27</v>
      </c>
      <c r="G27" s="20">
        <v>43</v>
      </c>
      <c r="H27" s="20">
        <v>22</v>
      </c>
      <c r="I27" s="20">
        <v>73</v>
      </c>
      <c r="J27" s="20">
        <v>51</v>
      </c>
      <c r="K27" s="20">
        <v>23</v>
      </c>
      <c r="L27" s="20">
        <v>61</v>
      </c>
      <c r="M27" s="20">
        <v>81</v>
      </c>
      <c r="N27" s="20">
        <v>68</v>
      </c>
      <c r="O27" s="20">
        <v>75</v>
      </c>
      <c r="P27" s="20">
        <v>9</v>
      </c>
      <c r="Q27" s="20">
        <v>84</v>
      </c>
      <c r="R27" s="20">
        <v>49</v>
      </c>
      <c r="S27" s="20">
        <v>56</v>
      </c>
      <c r="T27" s="20">
        <v>26</v>
      </c>
      <c r="U27" s="20">
        <v>79</v>
      </c>
      <c r="V27" s="20">
        <v>70</v>
      </c>
      <c r="W27" s="20">
        <v>35</v>
      </c>
      <c r="X27" s="20">
        <v>44</v>
      </c>
      <c r="Y27" s="20">
        <v>36</v>
      </c>
      <c r="Z27" s="20">
        <v>65</v>
      </c>
      <c r="AA27" s="20">
        <v>45</v>
      </c>
      <c r="AB27" s="20">
        <v>60</v>
      </c>
      <c r="AC27" s="20">
        <v>33</v>
      </c>
      <c r="AD27" s="20">
        <v>35</v>
      </c>
      <c r="AE27" s="20">
        <v>65</v>
      </c>
      <c r="AF27" s="20">
        <v>46</v>
      </c>
      <c r="AG27" s="20">
        <v>27</v>
      </c>
      <c r="AH27" s="20">
        <v>42</v>
      </c>
      <c r="AI27" s="20">
        <v>37</v>
      </c>
      <c r="AJ27" s="20">
        <v>25</v>
      </c>
      <c r="AK27" s="20">
        <v>20</v>
      </c>
      <c r="AL27" s="20">
        <v>74</v>
      </c>
      <c r="AM27" s="20" t="s">
        <v>304</v>
      </c>
      <c r="AN27" s="20">
        <v>44</v>
      </c>
      <c r="AO27" s="20">
        <v>52</v>
      </c>
      <c r="AP27" s="20">
        <v>56</v>
      </c>
      <c r="AQ27" s="20">
        <v>118</v>
      </c>
      <c r="AR27" s="20">
        <v>34</v>
      </c>
      <c r="AS27" s="224">
        <v>24</v>
      </c>
      <c r="AT27" s="20">
        <v>53</v>
      </c>
      <c r="AU27" s="20">
        <v>65</v>
      </c>
      <c r="AV27" s="20">
        <v>72</v>
      </c>
      <c r="AW27" s="224">
        <v>21</v>
      </c>
      <c r="AX27" s="253">
        <v>125</v>
      </c>
      <c r="AY27" s="20">
        <v>68</v>
      </c>
      <c r="AZ27" s="20">
        <v>34</v>
      </c>
      <c r="BA27" s="20">
        <v>91</v>
      </c>
      <c r="BB27" s="20">
        <v>38</v>
      </c>
      <c r="BC27" s="20">
        <v>36</v>
      </c>
      <c r="BD27" s="20">
        <v>59</v>
      </c>
      <c r="BE27" s="20">
        <v>55</v>
      </c>
      <c r="BF27" s="20">
        <v>76</v>
      </c>
      <c r="BG27" s="20">
        <v>43</v>
      </c>
      <c r="BH27" s="20">
        <v>77</v>
      </c>
      <c r="BI27" s="20">
        <v>22</v>
      </c>
      <c r="BJ27" s="20">
        <v>38</v>
      </c>
      <c r="BK27" s="20">
        <v>23</v>
      </c>
      <c r="BL27" s="20">
        <v>59</v>
      </c>
      <c r="BM27" s="224">
        <v>14</v>
      </c>
      <c r="BN27" s="20">
        <v>33</v>
      </c>
      <c r="BO27" s="20">
        <v>54</v>
      </c>
      <c r="BP27" s="24">
        <v>27</v>
      </c>
      <c r="BQ27" s="24">
        <v>27</v>
      </c>
      <c r="BR27" s="24">
        <v>31</v>
      </c>
      <c r="BS27" s="24">
        <v>33</v>
      </c>
      <c r="BT27" s="24">
        <v>75</v>
      </c>
      <c r="BU27" s="24">
        <v>60</v>
      </c>
      <c r="BV27" s="24">
        <v>37</v>
      </c>
      <c r="BW27" s="24">
        <v>34</v>
      </c>
      <c r="BX27" s="24">
        <v>27</v>
      </c>
      <c r="BY27" s="24">
        <v>96</v>
      </c>
      <c r="BZ27" s="24">
        <v>86</v>
      </c>
      <c r="CA27" s="24">
        <v>74</v>
      </c>
      <c r="CB27" s="24">
        <v>22</v>
      </c>
      <c r="CC27" s="24">
        <v>42</v>
      </c>
      <c r="CD27" s="24">
        <v>93</v>
      </c>
      <c r="CE27" s="24">
        <v>30</v>
      </c>
      <c r="CF27" s="24">
        <v>49</v>
      </c>
      <c r="CG27" s="24">
        <v>31</v>
      </c>
      <c r="CH27" s="24">
        <v>36</v>
      </c>
      <c r="CI27" s="24">
        <v>50</v>
      </c>
      <c r="CJ27" s="24">
        <v>102</v>
      </c>
      <c r="CK27" s="24">
        <v>31</v>
      </c>
      <c r="CL27" s="224">
        <v>37</v>
      </c>
      <c r="CM27" s="224">
        <v>26</v>
      </c>
      <c r="CN27" s="20">
        <v>95</v>
      </c>
      <c r="CO27" s="253">
        <v>105</v>
      </c>
      <c r="CP27" s="20">
        <v>40</v>
      </c>
      <c r="CQ27" s="20">
        <v>36</v>
      </c>
      <c r="CR27" s="3">
        <v>78</v>
      </c>
      <c r="CS27" s="227">
        <v>13</v>
      </c>
      <c r="CT27" s="3">
        <v>58</v>
      </c>
      <c r="CU27" s="3">
        <v>19</v>
      </c>
      <c r="CV27" s="3">
        <v>71</v>
      </c>
      <c r="CW27" s="3">
        <v>17</v>
      </c>
      <c r="CX27" s="3">
        <v>40</v>
      </c>
      <c r="CY27" s="3">
        <v>115</v>
      </c>
      <c r="CZ27" s="3">
        <v>62</v>
      </c>
      <c r="DA27" s="3">
        <v>35</v>
      </c>
      <c r="DB27" s="3">
        <v>63</v>
      </c>
      <c r="DC27" s="3">
        <v>55</v>
      </c>
      <c r="DD27" s="3">
        <v>66</v>
      </c>
      <c r="DE27" s="3">
        <v>53</v>
      </c>
      <c r="DF27" s="3">
        <v>49</v>
      </c>
      <c r="DG27" s="227">
        <v>7</v>
      </c>
      <c r="DH27" s="3">
        <v>67</v>
      </c>
      <c r="DI27" s="3">
        <v>61</v>
      </c>
      <c r="DJ27" s="3">
        <v>37</v>
      </c>
      <c r="DK27" s="3">
        <v>46</v>
      </c>
      <c r="DL27" s="3">
        <v>27</v>
      </c>
      <c r="DM27" s="3">
        <v>62</v>
      </c>
      <c r="DN27" s="3">
        <v>65</v>
      </c>
      <c r="DO27" s="3">
        <v>23</v>
      </c>
      <c r="DP27" s="3">
        <v>53</v>
      </c>
      <c r="DQ27" s="3">
        <v>39</v>
      </c>
      <c r="DR27" s="3">
        <v>40</v>
      </c>
      <c r="DS27" s="3">
        <v>23</v>
      </c>
      <c r="DT27" s="3">
        <v>46</v>
      </c>
      <c r="DU27" s="3">
        <v>35</v>
      </c>
      <c r="DV27" s="3">
        <v>13</v>
      </c>
      <c r="DW27" s="227">
        <v>19</v>
      </c>
      <c r="DX27" s="3">
        <v>23</v>
      </c>
      <c r="DY27" s="3">
        <v>38</v>
      </c>
      <c r="DZ27" s="227">
        <v>1</v>
      </c>
      <c r="EA27" s="256">
        <v>125</v>
      </c>
      <c r="EB27" s="227">
        <v>10</v>
      </c>
      <c r="EC27" s="3">
        <v>22</v>
      </c>
      <c r="ED27" s="3">
        <v>40</v>
      </c>
      <c r="EE27" s="3">
        <v>29</v>
      </c>
      <c r="EF27" s="224">
        <v>26</v>
      </c>
      <c r="EG27" s="3">
        <v>26</v>
      </c>
      <c r="EH27" s="3">
        <v>50</v>
      </c>
      <c r="EI27" s="3">
        <v>38</v>
      </c>
      <c r="EJ27" s="3">
        <v>44</v>
      </c>
      <c r="EK27" s="3">
        <v>62</v>
      </c>
      <c r="EL27" s="146">
        <v>28</v>
      </c>
      <c r="FC27" s="20"/>
      <c r="FD27" s="20"/>
    </row>
    <row r="28" spans="1:160" x14ac:dyDescent="0.25">
      <c r="A28" s="3" t="s">
        <v>4</v>
      </c>
      <c r="B28" s="20">
        <f t="shared" si="23"/>
        <v>64.7</v>
      </c>
      <c r="C28" s="20">
        <f t="shared" si="24"/>
        <v>61.752499999999998</v>
      </c>
      <c r="D28" s="26" t="s">
        <v>999</v>
      </c>
      <c r="E28" s="29">
        <v>24</v>
      </c>
      <c r="F28" s="29">
        <v>46</v>
      </c>
      <c r="G28" s="29">
        <v>31</v>
      </c>
      <c r="H28" s="29">
        <v>44</v>
      </c>
      <c r="I28" s="29">
        <v>58</v>
      </c>
      <c r="J28" s="29">
        <v>91</v>
      </c>
      <c r="K28" s="29">
        <v>30</v>
      </c>
      <c r="L28" s="29">
        <v>122</v>
      </c>
      <c r="M28" s="29">
        <v>33</v>
      </c>
      <c r="N28" s="29">
        <v>56</v>
      </c>
      <c r="O28" s="29">
        <v>42</v>
      </c>
      <c r="P28" s="29">
        <v>68</v>
      </c>
      <c r="Q28" s="29">
        <v>93</v>
      </c>
      <c r="R28" s="29">
        <v>76</v>
      </c>
      <c r="S28" s="29">
        <v>62</v>
      </c>
      <c r="T28" s="29">
        <v>95</v>
      </c>
      <c r="U28" s="29">
        <v>121</v>
      </c>
      <c r="V28" s="29">
        <v>168</v>
      </c>
      <c r="W28" s="29">
        <v>95</v>
      </c>
      <c r="X28" s="29">
        <v>44</v>
      </c>
      <c r="Y28" s="29">
        <v>50</v>
      </c>
      <c r="Z28" s="29">
        <v>75</v>
      </c>
      <c r="AA28" s="29">
        <v>40</v>
      </c>
      <c r="AB28" s="29">
        <v>53</v>
      </c>
      <c r="AC28" s="29">
        <v>66</v>
      </c>
      <c r="AD28" s="29">
        <v>79</v>
      </c>
      <c r="AE28" s="252">
        <v>98</v>
      </c>
      <c r="AF28" s="29">
        <v>25</v>
      </c>
      <c r="AG28" s="29">
        <v>43</v>
      </c>
      <c r="AH28" s="29">
        <v>20</v>
      </c>
      <c r="AI28" s="29">
        <v>62</v>
      </c>
      <c r="AJ28" s="29">
        <v>37</v>
      </c>
      <c r="AK28" s="29">
        <v>51</v>
      </c>
      <c r="AL28" s="224">
        <v>16</v>
      </c>
      <c r="AM28" s="29" t="s">
        <v>304</v>
      </c>
      <c r="AN28" s="29">
        <v>33</v>
      </c>
      <c r="AO28" s="224">
        <v>9</v>
      </c>
      <c r="AP28" s="224">
        <v>17</v>
      </c>
      <c r="AQ28" s="29">
        <v>89</v>
      </c>
      <c r="AR28" s="29">
        <v>61</v>
      </c>
      <c r="AS28" s="224">
        <v>24</v>
      </c>
      <c r="AT28" s="29">
        <v>82</v>
      </c>
      <c r="AU28" s="29">
        <v>35</v>
      </c>
      <c r="AV28" s="29">
        <v>33</v>
      </c>
      <c r="AW28" s="29">
        <v>79</v>
      </c>
      <c r="AX28" s="29">
        <v>33</v>
      </c>
      <c r="AY28" s="29">
        <v>52</v>
      </c>
      <c r="AZ28" s="29">
        <v>49</v>
      </c>
      <c r="BA28" s="29">
        <v>86</v>
      </c>
      <c r="BB28" s="29">
        <v>37</v>
      </c>
      <c r="BC28" s="252">
        <v>152</v>
      </c>
      <c r="BD28" s="29">
        <v>45</v>
      </c>
      <c r="BE28" s="224">
        <v>16.34</v>
      </c>
      <c r="BF28" s="29">
        <v>31</v>
      </c>
      <c r="BG28" s="29">
        <v>67</v>
      </c>
      <c r="BH28" s="29">
        <v>88</v>
      </c>
      <c r="BI28" s="29">
        <v>56</v>
      </c>
      <c r="BJ28" s="29">
        <v>79</v>
      </c>
      <c r="BK28" s="29">
        <v>77</v>
      </c>
      <c r="BL28" s="252">
        <v>204</v>
      </c>
      <c r="BM28" s="29">
        <v>74</v>
      </c>
      <c r="BN28" s="29">
        <v>17</v>
      </c>
      <c r="BO28" s="29">
        <v>38</v>
      </c>
      <c r="BP28" s="35">
        <v>53</v>
      </c>
      <c r="BQ28" s="35">
        <v>52</v>
      </c>
      <c r="BR28" s="35">
        <v>31</v>
      </c>
      <c r="BS28" s="35">
        <v>41</v>
      </c>
      <c r="BT28" s="254">
        <v>107</v>
      </c>
      <c r="BU28" s="254">
        <v>124</v>
      </c>
      <c r="BV28" s="35">
        <v>65</v>
      </c>
      <c r="BW28" s="35">
        <v>70</v>
      </c>
      <c r="BX28" s="35">
        <v>70</v>
      </c>
      <c r="BY28" s="35">
        <v>29</v>
      </c>
      <c r="BZ28" s="35">
        <v>47</v>
      </c>
      <c r="CA28" s="35">
        <v>39</v>
      </c>
      <c r="CB28" s="35">
        <v>18</v>
      </c>
      <c r="CC28" s="35">
        <v>58</v>
      </c>
      <c r="CD28" s="35">
        <v>66</v>
      </c>
      <c r="CE28" s="35">
        <v>59</v>
      </c>
      <c r="CF28" s="254">
        <v>143</v>
      </c>
      <c r="CG28" s="35">
        <v>64</v>
      </c>
      <c r="CH28" s="35">
        <v>54</v>
      </c>
      <c r="CI28" s="35">
        <v>51</v>
      </c>
      <c r="CJ28" s="254">
        <v>124</v>
      </c>
      <c r="CK28" s="35">
        <v>38</v>
      </c>
      <c r="CL28" s="29">
        <v>74</v>
      </c>
      <c r="CM28" s="29">
        <v>47</v>
      </c>
      <c r="CN28" s="29">
        <v>57</v>
      </c>
      <c r="CO28" s="29">
        <v>83</v>
      </c>
      <c r="CP28" s="29">
        <v>46</v>
      </c>
      <c r="CQ28" s="29">
        <v>66</v>
      </c>
      <c r="CR28" s="3">
        <v>103</v>
      </c>
      <c r="CS28" s="3">
        <v>104</v>
      </c>
      <c r="CT28" s="3">
        <v>58</v>
      </c>
      <c r="CU28" s="3">
        <v>40</v>
      </c>
      <c r="CV28" s="3">
        <v>37</v>
      </c>
      <c r="CW28" s="3">
        <v>81</v>
      </c>
      <c r="CX28" s="3">
        <v>25</v>
      </c>
      <c r="CY28" s="227">
        <v>11</v>
      </c>
      <c r="CZ28" s="3">
        <v>77</v>
      </c>
      <c r="DA28" s="256">
        <v>80</v>
      </c>
      <c r="DB28" s="3">
        <v>75</v>
      </c>
      <c r="DC28" s="3">
        <v>41</v>
      </c>
      <c r="DD28" s="3">
        <v>57</v>
      </c>
      <c r="DE28" s="3">
        <v>138</v>
      </c>
      <c r="DF28" s="3">
        <v>62</v>
      </c>
      <c r="DG28" s="3">
        <v>30</v>
      </c>
      <c r="DH28" s="227">
        <v>21</v>
      </c>
      <c r="DI28" s="227">
        <v>9</v>
      </c>
      <c r="DJ28" s="3">
        <v>61</v>
      </c>
      <c r="DK28" s="227">
        <v>16</v>
      </c>
      <c r="DL28" s="3">
        <v>64</v>
      </c>
      <c r="DM28" s="3">
        <v>88</v>
      </c>
      <c r="DN28" s="3">
        <v>113</v>
      </c>
      <c r="DO28" s="3">
        <v>83</v>
      </c>
      <c r="DP28" s="3">
        <v>84</v>
      </c>
      <c r="DQ28" s="3">
        <v>28</v>
      </c>
      <c r="DR28" s="3">
        <v>78</v>
      </c>
      <c r="DS28" s="3">
        <v>27</v>
      </c>
      <c r="DT28" s="3">
        <v>64</v>
      </c>
      <c r="DU28" s="3">
        <v>50</v>
      </c>
      <c r="DV28" s="3">
        <v>43</v>
      </c>
      <c r="DW28" s="3">
        <v>84</v>
      </c>
      <c r="DX28" s="3">
        <v>69</v>
      </c>
      <c r="DY28" s="3">
        <v>38</v>
      </c>
      <c r="DZ28" s="256">
        <v>152</v>
      </c>
      <c r="EA28" s="227">
        <v>18</v>
      </c>
      <c r="EB28" s="3">
        <v>85</v>
      </c>
      <c r="EC28" s="3">
        <v>106</v>
      </c>
      <c r="ED28" s="3">
        <v>36</v>
      </c>
      <c r="EE28" s="3">
        <v>38</v>
      </c>
      <c r="EF28" s="27">
        <v>125</v>
      </c>
      <c r="EG28" s="3">
        <v>114</v>
      </c>
      <c r="EH28" s="3">
        <v>16</v>
      </c>
      <c r="EI28" s="3">
        <v>50</v>
      </c>
      <c r="EJ28" s="3">
        <v>38</v>
      </c>
      <c r="EK28" s="3">
        <v>28</v>
      </c>
      <c r="EL28" s="146">
        <v>51</v>
      </c>
      <c r="FC28" s="20"/>
      <c r="FD28" s="20"/>
    </row>
    <row r="29" spans="1:160" x14ac:dyDescent="0.25">
      <c r="A29" s="3" t="s">
        <v>5</v>
      </c>
      <c r="B29" s="20">
        <f t="shared" si="23"/>
        <v>61.06666666666667</v>
      </c>
      <c r="C29" s="20">
        <f t="shared" si="24"/>
        <v>72.088235294117652</v>
      </c>
      <c r="D29" s="26" t="s">
        <v>1066</v>
      </c>
      <c r="E29" s="29">
        <v>15</v>
      </c>
      <c r="F29" s="29">
        <v>84</v>
      </c>
      <c r="G29" s="29">
        <v>131</v>
      </c>
      <c r="H29" s="29">
        <v>55</v>
      </c>
      <c r="I29" s="29">
        <v>80</v>
      </c>
      <c r="J29" s="29">
        <v>57</v>
      </c>
      <c r="K29" s="29">
        <v>95</v>
      </c>
      <c r="L29" s="29">
        <v>140</v>
      </c>
      <c r="M29" s="29">
        <v>132</v>
      </c>
      <c r="N29" s="29">
        <v>138</v>
      </c>
      <c r="O29" s="29">
        <v>79</v>
      </c>
      <c r="P29" s="29">
        <v>60</v>
      </c>
      <c r="Q29" s="29">
        <v>61</v>
      </c>
      <c r="R29" s="29">
        <v>48</v>
      </c>
      <c r="S29" s="29">
        <v>103</v>
      </c>
      <c r="T29" s="29">
        <v>20</v>
      </c>
      <c r="U29" s="29">
        <v>64</v>
      </c>
      <c r="V29" s="29">
        <v>99</v>
      </c>
      <c r="W29" s="29">
        <v>118</v>
      </c>
      <c r="X29" s="29">
        <v>67</v>
      </c>
      <c r="Y29" s="29">
        <v>73</v>
      </c>
      <c r="Z29" s="29">
        <v>18</v>
      </c>
      <c r="AA29" s="29">
        <v>23</v>
      </c>
      <c r="AB29" s="29">
        <v>47</v>
      </c>
      <c r="AC29" s="29">
        <v>53</v>
      </c>
      <c r="AD29" s="29">
        <v>88</v>
      </c>
      <c r="AE29" s="29">
        <v>62</v>
      </c>
      <c r="AF29" s="252">
        <v>93</v>
      </c>
      <c r="AG29" s="29">
        <v>108</v>
      </c>
      <c r="AH29" s="252">
        <v>74</v>
      </c>
      <c r="AI29" s="252">
        <v>171</v>
      </c>
      <c r="AJ29" s="29">
        <v>87</v>
      </c>
      <c r="AK29" s="29">
        <v>54</v>
      </c>
      <c r="AL29" s="29">
        <v>47</v>
      </c>
      <c r="AM29" s="29" t="s">
        <v>304</v>
      </c>
      <c r="AN29" s="224">
        <v>6</v>
      </c>
      <c r="AO29" s="29">
        <v>27</v>
      </c>
      <c r="AP29" s="252">
        <v>99</v>
      </c>
      <c r="AQ29" s="29">
        <v>41</v>
      </c>
      <c r="AR29" s="252">
        <v>98</v>
      </c>
      <c r="AS29" s="29">
        <v>39</v>
      </c>
      <c r="AT29" s="29">
        <v>99</v>
      </c>
      <c r="AU29" s="29">
        <v>95</v>
      </c>
      <c r="AV29" s="29">
        <v>40</v>
      </c>
      <c r="AW29" s="252">
        <v>222</v>
      </c>
      <c r="AX29" s="29">
        <v>101</v>
      </c>
      <c r="AY29" s="29">
        <v>49</v>
      </c>
      <c r="AZ29" s="252">
        <v>83</v>
      </c>
      <c r="BA29" s="29">
        <v>23</v>
      </c>
      <c r="BB29" s="29">
        <v>72</v>
      </c>
      <c r="BC29" s="29">
        <v>84</v>
      </c>
      <c r="BD29" s="29">
        <v>101</v>
      </c>
      <c r="BE29" s="29">
        <v>34</v>
      </c>
      <c r="BF29" s="29">
        <v>59</v>
      </c>
      <c r="BG29" s="252">
        <v>72</v>
      </c>
      <c r="BH29" s="29">
        <v>64</v>
      </c>
      <c r="BI29" s="29">
        <v>28</v>
      </c>
      <c r="BJ29" s="29">
        <v>67</v>
      </c>
      <c r="BK29" s="29">
        <v>57</v>
      </c>
      <c r="BL29" s="29">
        <v>98</v>
      </c>
      <c r="BM29" s="29">
        <v>32</v>
      </c>
      <c r="BN29" s="252">
        <v>84</v>
      </c>
      <c r="BO29" s="29">
        <v>73</v>
      </c>
      <c r="BP29" s="35">
        <v>43</v>
      </c>
      <c r="BQ29" s="35">
        <v>118</v>
      </c>
      <c r="BR29" s="35">
        <v>116</v>
      </c>
      <c r="BS29" s="35">
        <v>23</v>
      </c>
      <c r="BT29" s="254">
        <v>107</v>
      </c>
      <c r="BU29" s="35">
        <v>90</v>
      </c>
      <c r="BV29" s="254">
        <v>70</v>
      </c>
      <c r="BW29" s="35">
        <v>61</v>
      </c>
      <c r="BX29" s="35">
        <v>115</v>
      </c>
      <c r="BY29" s="35">
        <v>30</v>
      </c>
      <c r="BZ29" s="35">
        <v>88</v>
      </c>
      <c r="CA29" s="254">
        <v>131</v>
      </c>
      <c r="CB29" s="35">
        <v>47</v>
      </c>
      <c r="CC29" s="35">
        <v>115</v>
      </c>
      <c r="CD29" s="35">
        <v>14</v>
      </c>
      <c r="CE29" s="35">
        <v>27</v>
      </c>
      <c r="CF29" s="35">
        <v>88</v>
      </c>
      <c r="CG29" s="35">
        <v>22</v>
      </c>
      <c r="CH29" s="254">
        <v>102</v>
      </c>
      <c r="CI29" s="35">
        <v>54</v>
      </c>
      <c r="CJ29" s="35">
        <v>60</v>
      </c>
      <c r="CK29" s="35">
        <v>120</v>
      </c>
      <c r="CL29" s="29">
        <v>100</v>
      </c>
      <c r="CM29" s="29">
        <v>80</v>
      </c>
      <c r="CN29" s="252">
        <v>137</v>
      </c>
      <c r="CO29" s="29">
        <v>37</v>
      </c>
      <c r="CP29" s="252">
        <v>91</v>
      </c>
      <c r="CQ29" s="252">
        <v>88</v>
      </c>
      <c r="CR29" s="3">
        <v>86</v>
      </c>
      <c r="CS29" s="3">
        <v>93</v>
      </c>
      <c r="CT29" s="256">
        <v>79</v>
      </c>
      <c r="CU29" s="3">
        <v>43</v>
      </c>
      <c r="CV29" s="3">
        <v>85</v>
      </c>
      <c r="CW29" s="3">
        <v>38</v>
      </c>
      <c r="CX29" s="3">
        <v>81</v>
      </c>
      <c r="CY29" s="3">
        <v>96</v>
      </c>
      <c r="CZ29" s="3">
        <v>45</v>
      </c>
      <c r="DA29" s="3">
        <v>46</v>
      </c>
      <c r="DB29" s="3">
        <v>23</v>
      </c>
      <c r="DC29" s="3">
        <v>57</v>
      </c>
      <c r="DD29" s="256">
        <v>74</v>
      </c>
      <c r="DE29" s="3">
        <v>30</v>
      </c>
      <c r="DF29" s="3">
        <v>101</v>
      </c>
      <c r="DG29" s="3">
        <v>68</v>
      </c>
      <c r="DH29" s="3">
        <v>98</v>
      </c>
      <c r="DI29" s="256">
        <v>100</v>
      </c>
      <c r="DJ29" s="256">
        <v>87</v>
      </c>
      <c r="DK29" s="3">
        <v>28</v>
      </c>
      <c r="DL29" s="3">
        <v>73</v>
      </c>
      <c r="DM29" s="227">
        <v>22</v>
      </c>
      <c r="DN29" s="256">
        <v>138</v>
      </c>
      <c r="DO29" s="3">
        <v>44</v>
      </c>
      <c r="DP29" s="3">
        <v>43</v>
      </c>
      <c r="DQ29" s="3">
        <v>82</v>
      </c>
      <c r="DR29" s="3">
        <v>85</v>
      </c>
      <c r="DS29" s="3">
        <v>30</v>
      </c>
      <c r="DT29" s="3">
        <v>74</v>
      </c>
      <c r="DU29" s="3">
        <v>43</v>
      </c>
      <c r="DV29" s="3">
        <v>22</v>
      </c>
      <c r="DW29" s="3">
        <v>46</v>
      </c>
      <c r="DX29" s="3">
        <v>60</v>
      </c>
      <c r="DY29" s="3">
        <v>36</v>
      </c>
      <c r="DZ29" s="3">
        <v>76</v>
      </c>
      <c r="EA29" s="3">
        <v>64</v>
      </c>
      <c r="EB29" s="256">
        <v>93</v>
      </c>
      <c r="EC29" s="3">
        <v>44</v>
      </c>
      <c r="ED29" s="3">
        <v>33</v>
      </c>
      <c r="EE29" s="3">
        <v>65</v>
      </c>
      <c r="EF29" s="257">
        <v>203</v>
      </c>
      <c r="EG29" s="3">
        <v>31</v>
      </c>
      <c r="EH29" s="3">
        <v>58</v>
      </c>
      <c r="EI29" s="3">
        <v>123</v>
      </c>
      <c r="EJ29" s="3">
        <v>65</v>
      </c>
      <c r="EK29" s="3">
        <v>28</v>
      </c>
      <c r="EL29" s="146">
        <v>23</v>
      </c>
      <c r="FC29" s="20"/>
      <c r="FD29" s="20"/>
    </row>
    <row r="30" spans="1:160" x14ac:dyDescent="0.25">
      <c r="A30" s="3" t="s">
        <v>6</v>
      </c>
      <c r="B30" s="20">
        <f t="shared" si="23"/>
        <v>85.166666666666671</v>
      </c>
      <c r="C30" s="20">
        <f t="shared" si="24"/>
        <v>87.42647058823529</v>
      </c>
      <c r="D30" s="26" t="s">
        <v>1007</v>
      </c>
      <c r="E30" s="29">
        <v>121</v>
      </c>
      <c r="F30" s="29">
        <v>77</v>
      </c>
      <c r="G30" s="29">
        <v>40</v>
      </c>
      <c r="H30" s="29">
        <v>43</v>
      </c>
      <c r="I30" s="29">
        <v>213</v>
      </c>
      <c r="J30" s="29">
        <v>36</v>
      </c>
      <c r="K30" s="29">
        <v>45</v>
      </c>
      <c r="L30" s="29">
        <v>90</v>
      </c>
      <c r="M30" s="29">
        <v>85</v>
      </c>
      <c r="N30" s="29">
        <v>219</v>
      </c>
      <c r="O30" s="29">
        <v>46</v>
      </c>
      <c r="P30" s="29">
        <v>105</v>
      </c>
      <c r="Q30" s="29">
        <v>130</v>
      </c>
      <c r="R30" s="29">
        <v>55</v>
      </c>
      <c r="S30" s="29">
        <v>119</v>
      </c>
      <c r="T30" s="29">
        <v>195</v>
      </c>
      <c r="U30" s="29">
        <v>58</v>
      </c>
      <c r="V30" s="29">
        <v>95</v>
      </c>
      <c r="W30" s="29">
        <v>127</v>
      </c>
      <c r="X30" s="29">
        <v>77</v>
      </c>
      <c r="Y30" s="252">
        <v>95</v>
      </c>
      <c r="Z30" s="29">
        <v>48</v>
      </c>
      <c r="AA30" s="29">
        <v>21</v>
      </c>
      <c r="AB30" s="29">
        <v>81</v>
      </c>
      <c r="AC30" s="252">
        <v>167</v>
      </c>
      <c r="AD30" s="252">
        <v>199</v>
      </c>
      <c r="AE30" s="29">
        <v>97</v>
      </c>
      <c r="AF30" s="252">
        <v>93</v>
      </c>
      <c r="AG30" s="252">
        <v>112</v>
      </c>
      <c r="AH30" s="29">
        <v>27</v>
      </c>
      <c r="AI30" s="29">
        <v>60</v>
      </c>
      <c r="AJ30" s="29">
        <v>36</v>
      </c>
      <c r="AK30" s="252">
        <v>102</v>
      </c>
      <c r="AL30" s="29">
        <v>54</v>
      </c>
      <c r="AM30" s="29" t="s">
        <v>304</v>
      </c>
      <c r="AN30" s="29">
        <v>69</v>
      </c>
      <c r="AO30" s="252">
        <v>154</v>
      </c>
      <c r="AP30" s="29">
        <v>67</v>
      </c>
      <c r="AQ30" s="29">
        <v>55</v>
      </c>
      <c r="AR30" s="29">
        <v>36</v>
      </c>
      <c r="AS30" s="29">
        <v>68</v>
      </c>
      <c r="AT30" s="29">
        <v>54</v>
      </c>
      <c r="AU30" s="29">
        <v>72</v>
      </c>
      <c r="AV30" s="29">
        <v>109</v>
      </c>
      <c r="AW30" s="29">
        <v>138</v>
      </c>
      <c r="AX30" s="29">
        <v>122</v>
      </c>
      <c r="AY30" s="224">
        <v>16</v>
      </c>
      <c r="AZ30" s="29">
        <v>46</v>
      </c>
      <c r="BA30" s="29">
        <v>116</v>
      </c>
      <c r="BB30" s="29">
        <v>81</v>
      </c>
      <c r="BC30" s="29">
        <v>60</v>
      </c>
      <c r="BD30" s="29">
        <v>93</v>
      </c>
      <c r="BE30" s="29">
        <v>35</v>
      </c>
      <c r="BF30" s="29">
        <v>47</v>
      </c>
      <c r="BG30" s="29">
        <v>71</v>
      </c>
      <c r="BH30" s="252">
        <v>182</v>
      </c>
      <c r="BI30" s="29">
        <v>66</v>
      </c>
      <c r="BJ30" s="252">
        <v>111</v>
      </c>
      <c r="BK30" s="252">
        <v>122</v>
      </c>
      <c r="BL30" s="29">
        <v>103</v>
      </c>
      <c r="BM30" s="29">
        <v>86</v>
      </c>
      <c r="BN30" s="29">
        <v>16</v>
      </c>
      <c r="BO30" s="252">
        <v>120</v>
      </c>
      <c r="BP30" s="35">
        <v>57</v>
      </c>
      <c r="BQ30" s="35">
        <v>94</v>
      </c>
      <c r="BR30" s="35">
        <v>29</v>
      </c>
      <c r="BS30" s="35">
        <v>130</v>
      </c>
      <c r="BT30" s="35">
        <v>73</v>
      </c>
      <c r="BU30" s="35">
        <v>111</v>
      </c>
      <c r="BV30" s="35">
        <v>60</v>
      </c>
      <c r="BW30" s="35">
        <v>27</v>
      </c>
      <c r="BX30" s="254">
        <v>116</v>
      </c>
      <c r="BY30" s="254">
        <v>273</v>
      </c>
      <c r="BZ30" s="254">
        <v>161</v>
      </c>
      <c r="CA30" s="35">
        <v>111</v>
      </c>
      <c r="CB30" s="254">
        <v>223</v>
      </c>
      <c r="CC30" s="254">
        <v>217</v>
      </c>
      <c r="CD30" s="254">
        <v>173</v>
      </c>
      <c r="CE30" s="35">
        <v>84</v>
      </c>
      <c r="CF30" s="35">
        <v>47</v>
      </c>
      <c r="CG30" s="254">
        <v>72</v>
      </c>
      <c r="CH30" s="35">
        <v>26</v>
      </c>
      <c r="CI30" s="35">
        <v>22</v>
      </c>
      <c r="CJ30" s="35">
        <v>66</v>
      </c>
      <c r="CK30" s="35">
        <v>100</v>
      </c>
      <c r="CL30" s="29">
        <v>65</v>
      </c>
      <c r="CM30" s="29">
        <v>43</v>
      </c>
      <c r="CN30" s="29">
        <v>20</v>
      </c>
      <c r="CO30" s="29">
        <v>30</v>
      </c>
      <c r="CP30" s="224">
        <v>9</v>
      </c>
      <c r="CQ30" s="29">
        <v>50</v>
      </c>
      <c r="CR30" s="256">
        <v>113</v>
      </c>
      <c r="CS30" s="3">
        <v>81</v>
      </c>
      <c r="CT30" s="3">
        <v>50</v>
      </c>
      <c r="CU30" s="3">
        <v>29</v>
      </c>
      <c r="CV30" s="3">
        <v>105</v>
      </c>
      <c r="CW30" s="3">
        <v>51</v>
      </c>
      <c r="CX30" s="3">
        <v>50</v>
      </c>
      <c r="CY30" s="256">
        <v>168</v>
      </c>
      <c r="CZ30" s="256">
        <v>211</v>
      </c>
      <c r="DA30" s="3">
        <v>26</v>
      </c>
      <c r="DB30" s="3">
        <v>46</v>
      </c>
      <c r="DC30" s="3">
        <v>60</v>
      </c>
      <c r="DD30" s="3">
        <v>59</v>
      </c>
      <c r="DE30" s="3">
        <v>59</v>
      </c>
      <c r="DF30" s="256">
        <v>163</v>
      </c>
      <c r="DG30" s="3">
        <v>94</v>
      </c>
      <c r="DH30" s="3">
        <v>74</v>
      </c>
      <c r="DI30" s="3">
        <v>24</v>
      </c>
      <c r="DJ30" s="3">
        <v>35</v>
      </c>
      <c r="DK30" s="256">
        <v>114</v>
      </c>
      <c r="DL30" s="256">
        <v>126</v>
      </c>
      <c r="DM30" s="3">
        <v>44</v>
      </c>
      <c r="DN30" s="3">
        <v>36</v>
      </c>
      <c r="DO30" s="256">
        <v>113</v>
      </c>
      <c r="DP30" s="256">
        <v>168</v>
      </c>
      <c r="DQ30" s="3">
        <v>91</v>
      </c>
      <c r="DR30" s="256">
        <v>142</v>
      </c>
      <c r="DS30" s="3">
        <v>66</v>
      </c>
      <c r="DT30" s="3">
        <v>67</v>
      </c>
      <c r="DU30" s="3">
        <v>38</v>
      </c>
      <c r="DV30" s="256">
        <v>109</v>
      </c>
      <c r="DW30" s="3">
        <v>78</v>
      </c>
      <c r="DX30" s="256">
        <v>138</v>
      </c>
      <c r="DY30" s="227">
        <v>6</v>
      </c>
      <c r="DZ30" s="3">
        <v>86</v>
      </c>
      <c r="EA30" s="3">
        <v>74</v>
      </c>
      <c r="EB30" s="3">
        <v>91</v>
      </c>
      <c r="EC30" s="3">
        <v>117</v>
      </c>
      <c r="ED30" s="256">
        <v>189</v>
      </c>
      <c r="EE30" s="256">
        <v>85</v>
      </c>
      <c r="EF30" s="27">
        <v>53</v>
      </c>
      <c r="EG30" s="3">
        <v>105</v>
      </c>
      <c r="EH30" s="3">
        <v>62</v>
      </c>
      <c r="EI30" s="3">
        <v>104</v>
      </c>
      <c r="EJ30" s="3">
        <v>91</v>
      </c>
      <c r="EK30" s="3">
        <v>27</v>
      </c>
      <c r="EL30" s="146">
        <v>62</v>
      </c>
      <c r="FC30" s="20"/>
      <c r="FD30" s="20"/>
    </row>
    <row r="31" spans="1:160" x14ac:dyDescent="0.25">
      <c r="A31" s="3" t="s">
        <v>7</v>
      </c>
      <c r="B31" s="20">
        <f t="shared" si="23"/>
        <v>83.566666666666663</v>
      </c>
      <c r="C31" s="20">
        <f t="shared" si="24"/>
        <v>74.411764705882348</v>
      </c>
      <c r="D31" s="26" t="s">
        <v>1005</v>
      </c>
      <c r="E31" s="29">
        <v>70</v>
      </c>
      <c r="F31" s="29">
        <v>28</v>
      </c>
      <c r="G31" s="29">
        <v>54</v>
      </c>
      <c r="H31" s="29">
        <v>89</v>
      </c>
      <c r="I31" s="29">
        <v>29</v>
      </c>
      <c r="J31" s="29">
        <v>68</v>
      </c>
      <c r="K31" s="29">
        <v>75</v>
      </c>
      <c r="L31" s="29">
        <v>65</v>
      </c>
      <c r="M31" s="29">
        <v>130</v>
      </c>
      <c r="N31" s="29">
        <v>80</v>
      </c>
      <c r="O31" s="29">
        <v>42</v>
      </c>
      <c r="P31" s="29">
        <v>39</v>
      </c>
      <c r="Q31" s="29">
        <v>92</v>
      </c>
      <c r="R31" s="29">
        <v>62</v>
      </c>
      <c r="S31" s="29">
        <v>98</v>
      </c>
      <c r="T31" s="29">
        <v>48</v>
      </c>
      <c r="U31" s="29">
        <v>62</v>
      </c>
      <c r="V31" s="29">
        <v>42</v>
      </c>
      <c r="W31" s="224">
        <v>27</v>
      </c>
      <c r="X31" s="29">
        <v>78</v>
      </c>
      <c r="Y31" s="29">
        <v>64</v>
      </c>
      <c r="Z31" s="29">
        <v>78</v>
      </c>
      <c r="AA31" s="29">
        <v>13</v>
      </c>
      <c r="AB31" s="252">
        <v>126</v>
      </c>
      <c r="AC31" s="29">
        <v>80</v>
      </c>
      <c r="AD31" s="29">
        <v>62</v>
      </c>
      <c r="AE31" s="29">
        <v>39</v>
      </c>
      <c r="AF31" s="29">
        <v>14</v>
      </c>
      <c r="AG31" s="29">
        <v>68</v>
      </c>
      <c r="AH31" s="29">
        <v>24</v>
      </c>
      <c r="AI31" s="29">
        <v>130</v>
      </c>
      <c r="AJ31" s="252">
        <v>120</v>
      </c>
      <c r="AK31" s="224">
        <v>15</v>
      </c>
      <c r="AL31" s="29">
        <v>96</v>
      </c>
      <c r="AM31" s="29" t="s">
        <v>304</v>
      </c>
      <c r="AN31" s="252">
        <v>82</v>
      </c>
      <c r="AO31" s="29">
        <v>82</v>
      </c>
      <c r="AP31" s="29">
        <v>49</v>
      </c>
      <c r="AQ31" s="252">
        <v>146</v>
      </c>
      <c r="AR31" s="29">
        <v>77</v>
      </c>
      <c r="AS31" s="29">
        <v>66</v>
      </c>
      <c r="AT31" s="29">
        <v>48</v>
      </c>
      <c r="AU31" s="29">
        <v>108</v>
      </c>
      <c r="AV31" s="252">
        <v>114</v>
      </c>
      <c r="AW31" s="29">
        <v>52</v>
      </c>
      <c r="AX31" s="29">
        <v>119</v>
      </c>
      <c r="AY31" s="252">
        <v>77</v>
      </c>
      <c r="AZ31" s="29">
        <v>45</v>
      </c>
      <c r="BA31" s="29">
        <v>66</v>
      </c>
      <c r="BB31" s="29">
        <v>74</v>
      </c>
      <c r="BC31" s="29">
        <v>40</v>
      </c>
      <c r="BD31" s="252">
        <v>111</v>
      </c>
      <c r="BE31" s="252">
        <v>107</v>
      </c>
      <c r="BF31" s="29">
        <v>53</v>
      </c>
      <c r="BG31" s="29">
        <v>40</v>
      </c>
      <c r="BH31" s="29">
        <v>96</v>
      </c>
      <c r="BI31" s="252">
        <v>115</v>
      </c>
      <c r="BJ31" s="29">
        <v>47</v>
      </c>
      <c r="BK31" s="29">
        <v>94</v>
      </c>
      <c r="BL31" s="29">
        <v>118</v>
      </c>
      <c r="BM31" s="29">
        <v>34</v>
      </c>
      <c r="BN31" s="29">
        <v>77</v>
      </c>
      <c r="BO31" s="29">
        <v>19</v>
      </c>
      <c r="BP31" s="254">
        <v>228</v>
      </c>
      <c r="BQ31" s="35">
        <v>68</v>
      </c>
      <c r="BR31" s="35">
        <v>22</v>
      </c>
      <c r="BS31" s="254">
        <v>170</v>
      </c>
      <c r="BT31" s="35">
        <v>46</v>
      </c>
      <c r="BU31" s="35">
        <v>30</v>
      </c>
      <c r="BV31" s="35">
        <v>65</v>
      </c>
      <c r="BW31" s="35">
        <v>59</v>
      </c>
      <c r="BX31" s="35">
        <v>46</v>
      </c>
      <c r="BY31" s="35">
        <v>129</v>
      </c>
      <c r="BZ31" s="35">
        <v>68</v>
      </c>
      <c r="CA31" s="35">
        <v>42</v>
      </c>
      <c r="CB31" s="35">
        <v>66</v>
      </c>
      <c r="CC31" s="35">
        <v>38</v>
      </c>
      <c r="CD31" s="35">
        <v>54</v>
      </c>
      <c r="CE31" s="35">
        <v>73</v>
      </c>
      <c r="CF31" s="35">
        <v>38</v>
      </c>
      <c r="CG31" s="35">
        <v>59</v>
      </c>
      <c r="CH31" s="35">
        <v>75</v>
      </c>
      <c r="CI31" s="254">
        <v>116</v>
      </c>
      <c r="CJ31" s="35">
        <v>21</v>
      </c>
      <c r="CK31" s="254">
        <v>158</v>
      </c>
      <c r="CL31" s="29">
        <v>64</v>
      </c>
      <c r="CM31" s="29">
        <v>73</v>
      </c>
      <c r="CN31" s="29">
        <v>52</v>
      </c>
      <c r="CO31" s="29">
        <v>94</v>
      </c>
      <c r="CP31" s="29">
        <v>68</v>
      </c>
      <c r="CQ31" s="29">
        <v>58</v>
      </c>
      <c r="CR31" s="3">
        <v>53</v>
      </c>
      <c r="CS31" s="3">
        <v>62</v>
      </c>
      <c r="CT31" s="3">
        <v>52</v>
      </c>
      <c r="CU31" s="3">
        <v>60</v>
      </c>
      <c r="CV31" s="256">
        <v>136</v>
      </c>
      <c r="CW31" s="256">
        <v>167</v>
      </c>
      <c r="CX31" s="3">
        <v>35</v>
      </c>
      <c r="CY31" s="3">
        <v>55</v>
      </c>
      <c r="CZ31" s="3">
        <v>66</v>
      </c>
      <c r="DA31" s="3">
        <v>45</v>
      </c>
      <c r="DB31" s="256">
        <v>151</v>
      </c>
      <c r="DC31" s="256">
        <v>81</v>
      </c>
      <c r="DD31" s="3">
        <v>66</v>
      </c>
      <c r="DE31" s="3">
        <v>129</v>
      </c>
      <c r="DF31" s="3">
        <v>108</v>
      </c>
      <c r="DG31" s="3">
        <v>36</v>
      </c>
      <c r="DH31" s="3">
        <v>63</v>
      </c>
      <c r="DI31" s="3">
        <v>64</v>
      </c>
      <c r="DJ31" s="3">
        <v>81</v>
      </c>
      <c r="DK31" s="3">
        <v>47</v>
      </c>
      <c r="DL31" s="3">
        <v>57</v>
      </c>
      <c r="DM31" s="256">
        <v>134</v>
      </c>
      <c r="DN31" s="3">
        <v>115</v>
      </c>
      <c r="DO31" s="3">
        <v>98</v>
      </c>
      <c r="DP31" s="3">
        <v>17</v>
      </c>
      <c r="DQ31" s="256">
        <v>153</v>
      </c>
      <c r="DR31" s="3">
        <v>35</v>
      </c>
      <c r="DS31" s="3">
        <v>48</v>
      </c>
      <c r="DT31" s="3">
        <v>49</v>
      </c>
      <c r="DU31" s="3">
        <v>233</v>
      </c>
      <c r="DV31" s="3">
        <v>10</v>
      </c>
      <c r="DW31" s="3">
        <v>39</v>
      </c>
      <c r="DX31" s="3">
        <v>51</v>
      </c>
      <c r="DY31" s="256">
        <v>107</v>
      </c>
      <c r="DZ31" s="3">
        <v>81</v>
      </c>
      <c r="EA31" s="3">
        <v>99</v>
      </c>
      <c r="EB31" s="3">
        <v>50</v>
      </c>
      <c r="EC31" s="256">
        <v>194</v>
      </c>
      <c r="ED31" s="3">
        <v>138</v>
      </c>
      <c r="EE31" s="3">
        <v>68</v>
      </c>
      <c r="EF31" s="27">
        <v>29</v>
      </c>
      <c r="EG31" s="3">
        <v>72</v>
      </c>
      <c r="EH31" s="3">
        <v>118</v>
      </c>
      <c r="EI31" s="227">
        <v>37</v>
      </c>
      <c r="EJ31" s="3">
        <v>66</v>
      </c>
      <c r="EK31" s="3">
        <v>22</v>
      </c>
      <c r="EL31" s="146">
        <v>37</v>
      </c>
      <c r="FC31" s="20"/>
      <c r="FD31" s="20"/>
    </row>
    <row r="32" spans="1:160" x14ac:dyDescent="0.25">
      <c r="A32" s="3" t="s">
        <v>8</v>
      </c>
      <c r="B32" s="20">
        <f t="shared" si="23"/>
        <v>49.9</v>
      </c>
      <c r="C32" s="20">
        <f t="shared" si="24"/>
        <v>53.529411764705884</v>
      </c>
      <c r="D32" s="26" t="s">
        <v>1010</v>
      </c>
      <c r="E32" s="29">
        <v>136</v>
      </c>
      <c r="F32" s="29">
        <v>108</v>
      </c>
      <c r="G32" s="29">
        <v>32</v>
      </c>
      <c r="H32" s="29">
        <v>58</v>
      </c>
      <c r="I32" s="29">
        <v>30</v>
      </c>
      <c r="J32" s="29">
        <v>25</v>
      </c>
      <c r="K32" s="29">
        <v>55</v>
      </c>
      <c r="L32" s="29">
        <v>61</v>
      </c>
      <c r="M32" s="29">
        <v>31</v>
      </c>
      <c r="N32" s="29">
        <v>56</v>
      </c>
      <c r="O32" s="29">
        <v>47</v>
      </c>
      <c r="P32" s="29">
        <v>44</v>
      </c>
      <c r="Q32" s="29">
        <v>74</v>
      </c>
      <c r="R32" s="29">
        <v>56</v>
      </c>
      <c r="S32" s="29">
        <v>48</v>
      </c>
      <c r="T32" s="29">
        <v>43</v>
      </c>
      <c r="U32" s="29">
        <v>48</v>
      </c>
      <c r="V32" s="29">
        <v>126</v>
      </c>
      <c r="W32" s="29">
        <v>44</v>
      </c>
      <c r="X32" s="29">
        <v>37</v>
      </c>
      <c r="Y32" s="29">
        <v>92</v>
      </c>
      <c r="Z32" s="252">
        <v>85</v>
      </c>
      <c r="AA32" s="29">
        <v>42</v>
      </c>
      <c r="AB32" s="29">
        <v>65</v>
      </c>
      <c r="AC32" s="29">
        <v>125</v>
      </c>
      <c r="AD32" s="29">
        <v>37</v>
      </c>
      <c r="AE32" s="29">
        <v>42</v>
      </c>
      <c r="AF32" s="29">
        <v>63</v>
      </c>
      <c r="AG32" s="29">
        <v>65</v>
      </c>
      <c r="AH32" s="29">
        <v>67</v>
      </c>
      <c r="AI32" s="29">
        <v>54</v>
      </c>
      <c r="AJ32" s="29">
        <v>37</v>
      </c>
      <c r="AK32" s="29">
        <v>67</v>
      </c>
      <c r="AL32" s="252">
        <v>180</v>
      </c>
      <c r="AM32" s="29" t="s">
        <v>304</v>
      </c>
      <c r="AN32" s="29">
        <v>28</v>
      </c>
      <c r="AO32" s="29">
        <v>23</v>
      </c>
      <c r="AP32" s="29">
        <v>45</v>
      </c>
      <c r="AQ32" s="29">
        <v>43</v>
      </c>
      <c r="AR32" s="29">
        <v>35</v>
      </c>
      <c r="AS32" s="252">
        <v>108</v>
      </c>
      <c r="AT32" s="224">
        <v>22</v>
      </c>
      <c r="AU32" s="252">
        <v>110</v>
      </c>
      <c r="AV32" s="29">
        <v>60</v>
      </c>
      <c r="AW32" s="29">
        <v>36</v>
      </c>
      <c r="AX32" s="29">
        <v>65</v>
      </c>
      <c r="AY32" s="29">
        <v>22</v>
      </c>
      <c r="AZ32" s="29">
        <v>18</v>
      </c>
      <c r="BA32" s="29">
        <v>65</v>
      </c>
      <c r="BB32" s="252">
        <v>93</v>
      </c>
      <c r="BC32" s="29">
        <v>29</v>
      </c>
      <c r="BD32" s="29">
        <v>23</v>
      </c>
      <c r="BE32" s="29">
        <v>36</v>
      </c>
      <c r="BF32" s="29">
        <v>66</v>
      </c>
      <c r="BG32" s="29">
        <v>39</v>
      </c>
      <c r="BH32" s="29">
        <v>40</v>
      </c>
      <c r="BI32" s="29">
        <v>62</v>
      </c>
      <c r="BJ32" s="29">
        <v>62</v>
      </c>
      <c r="BK32" s="29">
        <v>79</v>
      </c>
      <c r="BL32" s="29">
        <v>87</v>
      </c>
      <c r="BM32" s="29">
        <v>44</v>
      </c>
      <c r="BN32" s="29">
        <v>58</v>
      </c>
      <c r="BO32" s="29">
        <v>40</v>
      </c>
      <c r="BP32" s="35">
        <v>31</v>
      </c>
      <c r="BQ32" s="35">
        <v>31</v>
      </c>
      <c r="BR32" s="35">
        <v>12</v>
      </c>
      <c r="BS32" s="226">
        <v>7</v>
      </c>
      <c r="BT32" s="35">
        <v>50</v>
      </c>
      <c r="BU32" s="35">
        <v>42</v>
      </c>
      <c r="BV32" s="35">
        <v>54</v>
      </c>
      <c r="BW32" s="254">
        <v>121</v>
      </c>
      <c r="BX32" s="35">
        <v>16</v>
      </c>
      <c r="BY32" s="35">
        <v>47</v>
      </c>
      <c r="BZ32" s="35">
        <v>39</v>
      </c>
      <c r="CA32" s="35">
        <v>45</v>
      </c>
      <c r="CB32" s="35">
        <v>97</v>
      </c>
      <c r="CC32" s="35">
        <v>24</v>
      </c>
      <c r="CD32" s="226">
        <v>0</v>
      </c>
      <c r="CE32" s="35">
        <v>29</v>
      </c>
      <c r="CF32" s="226">
        <v>20</v>
      </c>
      <c r="CG32" s="35">
        <v>51</v>
      </c>
      <c r="CH32" s="35">
        <v>71</v>
      </c>
      <c r="CI32" s="226">
        <v>16</v>
      </c>
      <c r="CJ32" s="35">
        <v>84</v>
      </c>
      <c r="CK32" s="35">
        <v>28</v>
      </c>
      <c r="CL32" s="252">
        <v>124</v>
      </c>
      <c r="CM32" s="252">
        <v>95</v>
      </c>
      <c r="CN32" s="224">
        <v>16</v>
      </c>
      <c r="CO32" s="224">
        <v>25</v>
      </c>
      <c r="CP32" s="29">
        <v>63</v>
      </c>
      <c r="CQ32" s="29">
        <v>45</v>
      </c>
      <c r="CR32" s="227">
        <v>21</v>
      </c>
      <c r="CS32" s="3">
        <v>68</v>
      </c>
      <c r="CT32" s="3">
        <v>42</v>
      </c>
      <c r="CU32" s="3">
        <v>30</v>
      </c>
      <c r="CV32" s="3">
        <v>58</v>
      </c>
      <c r="CW32" s="3">
        <v>106</v>
      </c>
      <c r="CX32" s="256">
        <v>96</v>
      </c>
      <c r="CY32" s="3">
        <v>64</v>
      </c>
      <c r="CZ32" s="3">
        <v>55</v>
      </c>
      <c r="DA32" s="3">
        <v>17</v>
      </c>
      <c r="DB32" s="3">
        <v>36</v>
      </c>
      <c r="DC32" s="3">
        <v>59</v>
      </c>
      <c r="DD32" s="3">
        <v>21</v>
      </c>
      <c r="DE32" s="3">
        <v>52</v>
      </c>
      <c r="DF32" s="3">
        <v>49</v>
      </c>
      <c r="DG32" s="3">
        <v>47</v>
      </c>
      <c r="DH32" s="3">
        <v>51</v>
      </c>
      <c r="DI32" s="3">
        <v>47</v>
      </c>
      <c r="DJ32" s="3">
        <v>24</v>
      </c>
      <c r="DK32" s="3">
        <v>28</v>
      </c>
      <c r="DL32" s="3">
        <v>44</v>
      </c>
      <c r="DM32" s="3">
        <v>56</v>
      </c>
      <c r="DN32" s="3">
        <v>49</v>
      </c>
      <c r="DO32" s="3">
        <v>46</v>
      </c>
      <c r="DP32" s="3">
        <v>18</v>
      </c>
      <c r="DQ32" s="3">
        <v>97</v>
      </c>
      <c r="DR32" s="3">
        <v>50</v>
      </c>
      <c r="DS32" s="3">
        <v>50</v>
      </c>
      <c r="DT32" s="256">
        <v>102</v>
      </c>
      <c r="DU32" s="3">
        <v>44</v>
      </c>
      <c r="DV32" s="3">
        <v>30</v>
      </c>
      <c r="DW32" s="3">
        <v>56</v>
      </c>
      <c r="DX32" s="3">
        <v>37</v>
      </c>
      <c r="DY32" s="3">
        <v>12</v>
      </c>
      <c r="DZ32" s="3">
        <v>88</v>
      </c>
      <c r="EA32" s="3">
        <v>58</v>
      </c>
      <c r="EB32" s="3">
        <v>26</v>
      </c>
      <c r="EC32" s="3">
        <v>148</v>
      </c>
      <c r="ED32" s="3">
        <v>65</v>
      </c>
      <c r="EE32" s="3">
        <v>42</v>
      </c>
      <c r="EF32" s="27">
        <v>50</v>
      </c>
      <c r="EG32" s="3">
        <v>81</v>
      </c>
      <c r="EH32" s="3">
        <v>44</v>
      </c>
      <c r="EI32" s="3">
        <v>46</v>
      </c>
      <c r="EJ32" s="3">
        <v>31</v>
      </c>
      <c r="EK32" s="3">
        <v>38</v>
      </c>
      <c r="EL32" s="146">
        <v>38</v>
      </c>
      <c r="FC32" s="20"/>
      <c r="FD32" s="20"/>
    </row>
    <row r="33" spans="1:160" x14ac:dyDescent="0.25">
      <c r="A33" s="3" t="s">
        <v>9</v>
      </c>
      <c r="B33" s="20">
        <f t="shared" si="23"/>
        <v>43.06666666666667</v>
      </c>
      <c r="C33" s="20">
        <f t="shared" si="24"/>
        <v>49.272058823529413</v>
      </c>
      <c r="D33" s="26" t="s">
        <v>1008</v>
      </c>
      <c r="E33" s="29">
        <v>46</v>
      </c>
      <c r="F33" s="29">
        <v>42</v>
      </c>
      <c r="G33" s="29">
        <v>110</v>
      </c>
      <c r="H33" s="29">
        <v>39</v>
      </c>
      <c r="I33" s="29">
        <v>35</v>
      </c>
      <c r="J33" s="29">
        <v>20</v>
      </c>
      <c r="K33" s="29">
        <v>66</v>
      </c>
      <c r="L33" s="29">
        <v>156</v>
      </c>
      <c r="M33" s="29">
        <v>50</v>
      </c>
      <c r="N33" s="29">
        <v>17</v>
      </c>
      <c r="O33" s="29">
        <v>24</v>
      </c>
      <c r="P33" s="29">
        <v>81</v>
      </c>
      <c r="Q33" s="29">
        <v>104</v>
      </c>
      <c r="R33" s="29">
        <v>53</v>
      </c>
      <c r="S33" s="29">
        <v>68</v>
      </c>
      <c r="T33" s="29">
        <v>26</v>
      </c>
      <c r="U33" s="29">
        <v>69</v>
      </c>
      <c r="V33" s="224">
        <v>14</v>
      </c>
      <c r="W33" s="29">
        <v>42</v>
      </c>
      <c r="X33" s="29">
        <v>47</v>
      </c>
      <c r="Y33" s="29">
        <v>26</v>
      </c>
      <c r="Z33" s="29">
        <v>71</v>
      </c>
      <c r="AA33" s="29">
        <v>49</v>
      </c>
      <c r="AB33" s="29">
        <v>41</v>
      </c>
      <c r="AC33" s="224">
        <v>21</v>
      </c>
      <c r="AD33" s="29">
        <v>37</v>
      </c>
      <c r="AE33" s="225">
        <v>0</v>
      </c>
      <c r="AF33" s="224">
        <v>4</v>
      </c>
      <c r="AG33" s="224">
        <v>21</v>
      </c>
      <c r="AH33" s="224">
        <v>13</v>
      </c>
      <c r="AI33" s="29">
        <v>35</v>
      </c>
      <c r="AJ33" s="29">
        <v>21</v>
      </c>
      <c r="AK33" s="29">
        <v>57</v>
      </c>
      <c r="AL33" s="29">
        <v>62</v>
      </c>
      <c r="AM33" s="29" t="s">
        <v>304</v>
      </c>
      <c r="AN33" s="29">
        <v>44</v>
      </c>
      <c r="AO33" s="29">
        <v>67</v>
      </c>
      <c r="AP33" s="29">
        <v>98</v>
      </c>
      <c r="AQ33" s="29">
        <v>14</v>
      </c>
      <c r="AR33" s="29">
        <v>66</v>
      </c>
      <c r="AS33" s="29">
        <v>49</v>
      </c>
      <c r="AT33" s="252">
        <v>127</v>
      </c>
      <c r="AU33" s="29">
        <v>38</v>
      </c>
      <c r="AV33" s="29">
        <v>41</v>
      </c>
      <c r="AW33" s="29">
        <v>52</v>
      </c>
      <c r="AX33" s="29">
        <v>21</v>
      </c>
      <c r="AY33" s="29">
        <v>37</v>
      </c>
      <c r="AZ33" s="29">
        <v>79</v>
      </c>
      <c r="BA33" s="252">
        <v>133</v>
      </c>
      <c r="BB33" s="29">
        <v>26</v>
      </c>
      <c r="BC33" s="29">
        <v>51</v>
      </c>
      <c r="BD33" s="29">
        <v>37</v>
      </c>
      <c r="BE33" s="29">
        <v>58</v>
      </c>
      <c r="BF33" s="252">
        <v>102</v>
      </c>
      <c r="BG33" s="29">
        <v>67</v>
      </c>
      <c r="BH33" s="29">
        <v>51</v>
      </c>
      <c r="BI33" s="29">
        <v>51</v>
      </c>
      <c r="BJ33" s="29">
        <v>60</v>
      </c>
      <c r="BK33" s="29">
        <v>25</v>
      </c>
      <c r="BL33" s="29">
        <v>98</v>
      </c>
      <c r="BM33" s="252">
        <v>112</v>
      </c>
      <c r="BN33" s="224">
        <v>1</v>
      </c>
      <c r="BO33" s="29">
        <v>86</v>
      </c>
      <c r="BP33" s="35">
        <v>53</v>
      </c>
      <c r="BQ33" s="35">
        <v>85</v>
      </c>
      <c r="BR33" s="226">
        <v>7</v>
      </c>
      <c r="BS33" s="35">
        <v>21</v>
      </c>
      <c r="BT33" s="226">
        <v>9</v>
      </c>
      <c r="BU33" s="35">
        <v>37</v>
      </c>
      <c r="BV33" s="226">
        <v>7</v>
      </c>
      <c r="BW33" s="35">
        <v>66</v>
      </c>
      <c r="BX33" s="226">
        <v>12</v>
      </c>
      <c r="BY33" s="35">
        <v>49</v>
      </c>
      <c r="BZ33" s="35">
        <v>48</v>
      </c>
      <c r="CA33" s="35">
        <v>48</v>
      </c>
      <c r="CB33" s="226">
        <v>15</v>
      </c>
      <c r="CC33" s="35">
        <v>107</v>
      </c>
      <c r="CD33" s="35">
        <v>29</v>
      </c>
      <c r="CE33" s="254">
        <v>156</v>
      </c>
      <c r="CF33" s="35">
        <v>24</v>
      </c>
      <c r="CG33" s="226">
        <v>8</v>
      </c>
      <c r="CH33" s="35">
        <v>28</v>
      </c>
      <c r="CI33" s="35">
        <v>77</v>
      </c>
      <c r="CJ33" s="226">
        <v>9</v>
      </c>
      <c r="CK33" s="35">
        <v>82</v>
      </c>
      <c r="CL33" s="29">
        <v>41</v>
      </c>
      <c r="CM33" s="29">
        <v>54</v>
      </c>
      <c r="CN33" s="29">
        <v>26</v>
      </c>
      <c r="CO33" s="29">
        <v>98</v>
      </c>
      <c r="CP33" s="29">
        <v>30</v>
      </c>
      <c r="CQ33" s="29">
        <v>37</v>
      </c>
      <c r="CR33" s="3">
        <v>64</v>
      </c>
      <c r="CS33" s="3">
        <v>160</v>
      </c>
      <c r="CT33" s="3">
        <v>45</v>
      </c>
      <c r="CU33" s="3">
        <v>30</v>
      </c>
      <c r="CV33" s="227">
        <v>18</v>
      </c>
      <c r="CW33" s="3">
        <v>63</v>
      </c>
      <c r="CX33" s="227">
        <v>13</v>
      </c>
      <c r="CY33" s="3">
        <v>76</v>
      </c>
      <c r="CZ33" s="3">
        <v>102</v>
      </c>
      <c r="DA33" s="3">
        <v>23</v>
      </c>
      <c r="DB33" s="227">
        <v>10</v>
      </c>
      <c r="DC33" s="3">
        <v>34</v>
      </c>
      <c r="DD33" s="227">
        <v>14</v>
      </c>
      <c r="DE33" s="3">
        <v>68</v>
      </c>
      <c r="DF33" s="227">
        <v>29</v>
      </c>
      <c r="DG33" s="3">
        <v>13</v>
      </c>
      <c r="DH33" s="3">
        <v>55</v>
      </c>
      <c r="DI33" s="3">
        <v>31</v>
      </c>
      <c r="DJ33" s="3">
        <v>16</v>
      </c>
      <c r="DK33" s="3">
        <v>52</v>
      </c>
      <c r="DL33" s="3">
        <v>46</v>
      </c>
      <c r="DM33" s="3">
        <v>37</v>
      </c>
      <c r="DN33" s="227">
        <v>22</v>
      </c>
      <c r="DO33" s="3">
        <v>41</v>
      </c>
      <c r="DP33" s="3">
        <v>47</v>
      </c>
      <c r="DQ33" s="3">
        <v>83</v>
      </c>
      <c r="DR33" s="3">
        <v>28</v>
      </c>
      <c r="DS33" s="3">
        <v>49</v>
      </c>
      <c r="DT33" s="3">
        <v>25</v>
      </c>
      <c r="DU33" s="3">
        <v>82</v>
      </c>
      <c r="DV33" s="3">
        <v>35</v>
      </c>
      <c r="DW33" s="3">
        <v>43</v>
      </c>
      <c r="DX33" s="3">
        <v>26</v>
      </c>
      <c r="DY33" s="3">
        <v>80</v>
      </c>
      <c r="DZ33" s="3">
        <v>19</v>
      </c>
      <c r="EA33" s="3">
        <v>87</v>
      </c>
      <c r="EB33" s="3">
        <v>80</v>
      </c>
      <c r="EC33" s="3">
        <v>15</v>
      </c>
      <c r="ED33" s="3">
        <v>29</v>
      </c>
      <c r="EE33" s="3">
        <v>21</v>
      </c>
      <c r="EF33" s="27">
        <v>59</v>
      </c>
      <c r="EG33" s="3">
        <v>39</v>
      </c>
      <c r="EH33" s="3">
        <v>72</v>
      </c>
      <c r="EI33" s="3">
        <v>101</v>
      </c>
      <c r="EJ33" s="3">
        <v>73</v>
      </c>
      <c r="EK33" s="4">
        <v>25</v>
      </c>
      <c r="EL33" s="146">
        <v>55</v>
      </c>
      <c r="FC33" s="20"/>
      <c r="FD33" s="20"/>
    </row>
    <row r="34" spans="1:160" x14ac:dyDescent="0.25">
      <c r="A34" s="3" t="s">
        <v>10</v>
      </c>
      <c r="B34" s="20">
        <f t="shared" si="23"/>
        <v>56.06666666666667</v>
      </c>
      <c r="C34" s="20">
        <f t="shared" si="24"/>
        <v>46.316176470588232</v>
      </c>
      <c r="D34" s="26" t="s">
        <v>1005</v>
      </c>
      <c r="E34" s="29">
        <v>49</v>
      </c>
      <c r="F34" s="29">
        <v>25</v>
      </c>
      <c r="G34" s="29">
        <v>49</v>
      </c>
      <c r="H34" s="29">
        <v>79</v>
      </c>
      <c r="I34" s="29">
        <v>27</v>
      </c>
      <c r="J34" s="29">
        <v>72</v>
      </c>
      <c r="K34" s="29">
        <v>38</v>
      </c>
      <c r="L34" s="29">
        <v>11</v>
      </c>
      <c r="M34" s="29">
        <v>92</v>
      </c>
      <c r="N34" s="29">
        <v>52</v>
      </c>
      <c r="O34" s="29">
        <v>3</v>
      </c>
      <c r="P34" s="29">
        <v>47</v>
      </c>
      <c r="Q34" s="224">
        <v>6</v>
      </c>
      <c r="R34" s="29">
        <v>41</v>
      </c>
      <c r="S34" s="224">
        <v>19</v>
      </c>
      <c r="T34" s="224">
        <v>19</v>
      </c>
      <c r="U34" s="29">
        <v>36</v>
      </c>
      <c r="V34" s="29">
        <v>24</v>
      </c>
      <c r="W34" s="29">
        <v>42</v>
      </c>
      <c r="X34" s="29">
        <v>59</v>
      </c>
      <c r="Y34" s="224">
        <v>4</v>
      </c>
      <c r="Z34" s="29">
        <v>80</v>
      </c>
      <c r="AA34" s="252">
        <v>97</v>
      </c>
      <c r="AB34" s="29">
        <v>54</v>
      </c>
      <c r="AC34" s="29">
        <v>33</v>
      </c>
      <c r="AD34" s="29">
        <v>19</v>
      </c>
      <c r="AE34" s="29">
        <v>21</v>
      </c>
      <c r="AF34" s="29">
        <v>69</v>
      </c>
      <c r="AG34" s="29">
        <v>79</v>
      </c>
      <c r="AH34" s="29">
        <v>22</v>
      </c>
      <c r="AI34" s="29">
        <v>50</v>
      </c>
      <c r="AJ34" s="29">
        <v>50</v>
      </c>
      <c r="AK34" s="224">
        <v>15</v>
      </c>
      <c r="AL34" s="29">
        <v>75</v>
      </c>
      <c r="AM34" s="29" t="s">
        <v>304</v>
      </c>
      <c r="AN34" s="29">
        <v>32</v>
      </c>
      <c r="AO34" s="29">
        <v>22</v>
      </c>
      <c r="AP34" s="29">
        <v>96</v>
      </c>
      <c r="AQ34" s="224">
        <v>9</v>
      </c>
      <c r="AR34" s="29">
        <v>36</v>
      </c>
      <c r="AS34" s="29">
        <v>53</v>
      </c>
      <c r="AT34" s="29">
        <v>37</v>
      </c>
      <c r="AU34" s="29">
        <v>25</v>
      </c>
      <c r="AV34" s="224">
        <v>19</v>
      </c>
      <c r="AW34" s="29">
        <v>60</v>
      </c>
      <c r="AX34" s="29">
        <v>41</v>
      </c>
      <c r="AY34" s="29">
        <v>68</v>
      </c>
      <c r="AZ34" s="29">
        <v>13</v>
      </c>
      <c r="BA34" s="29">
        <v>68</v>
      </c>
      <c r="BB34" s="224">
        <v>7</v>
      </c>
      <c r="BC34" s="29">
        <v>31</v>
      </c>
      <c r="BD34" s="224">
        <v>15</v>
      </c>
      <c r="BE34" s="29">
        <v>99</v>
      </c>
      <c r="BF34" s="29">
        <v>23</v>
      </c>
      <c r="BG34" s="29">
        <v>44</v>
      </c>
      <c r="BH34" s="29">
        <v>30</v>
      </c>
      <c r="BI34" s="29">
        <v>39</v>
      </c>
      <c r="BJ34" s="29">
        <v>78</v>
      </c>
      <c r="BK34" s="29">
        <v>71</v>
      </c>
      <c r="BL34" s="224">
        <v>29</v>
      </c>
      <c r="BM34" s="29">
        <v>47</v>
      </c>
      <c r="BN34" s="29">
        <v>25</v>
      </c>
      <c r="BO34" s="29">
        <v>53</v>
      </c>
      <c r="BP34" s="35">
        <v>52</v>
      </c>
      <c r="BQ34" s="226">
        <v>17</v>
      </c>
      <c r="BR34" s="254">
        <v>126</v>
      </c>
      <c r="BS34" s="35">
        <v>27</v>
      </c>
      <c r="BT34" s="35">
        <v>30</v>
      </c>
      <c r="BU34" s="35">
        <v>41</v>
      </c>
      <c r="BV34" s="35">
        <v>57</v>
      </c>
      <c r="BW34" s="35">
        <v>56</v>
      </c>
      <c r="BX34" s="35">
        <v>15</v>
      </c>
      <c r="BY34" s="35">
        <v>26</v>
      </c>
      <c r="BZ34" s="226">
        <v>23</v>
      </c>
      <c r="CA34" s="35">
        <v>73</v>
      </c>
      <c r="CB34" s="35">
        <v>26</v>
      </c>
      <c r="CC34" s="35">
        <v>19</v>
      </c>
      <c r="CD34" s="35">
        <v>10</v>
      </c>
      <c r="CE34" s="35">
        <v>55</v>
      </c>
      <c r="CF34" s="35">
        <v>39</v>
      </c>
      <c r="CG34" s="35">
        <v>16</v>
      </c>
      <c r="CH34" s="35">
        <v>46</v>
      </c>
      <c r="CI34" s="35">
        <v>54</v>
      </c>
      <c r="CJ34" s="35">
        <v>37</v>
      </c>
      <c r="CK34" s="226">
        <v>27</v>
      </c>
      <c r="CL34" s="29">
        <v>51</v>
      </c>
      <c r="CM34" s="29">
        <v>75</v>
      </c>
      <c r="CN34" s="29">
        <v>35</v>
      </c>
      <c r="CO34" s="29">
        <v>69</v>
      </c>
      <c r="CP34" s="29">
        <v>67</v>
      </c>
      <c r="CQ34" s="29">
        <v>29</v>
      </c>
      <c r="CR34" s="3">
        <v>57</v>
      </c>
      <c r="CS34" s="3">
        <v>84</v>
      </c>
      <c r="CT34" s="3">
        <v>50</v>
      </c>
      <c r="CU34" s="3">
        <v>56</v>
      </c>
      <c r="CV34" s="3">
        <v>80</v>
      </c>
      <c r="CW34" s="3">
        <v>36</v>
      </c>
      <c r="CX34" s="3">
        <v>82</v>
      </c>
      <c r="CY34" s="3">
        <v>48</v>
      </c>
      <c r="CZ34" s="3">
        <v>95</v>
      </c>
      <c r="DA34" s="3">
        <v>23</v>
      </c>
      <c r="DB34" s="3">
        <v>43</v>
      </c>
      <c r="DC34" s="3">
        <v>38</v>
      </c>
      <c r="DD34" s="3">
        <v>44</v>
      </c>
      <c r="DE34" s="227">
        <v>20</v>
      </c>
      <c r="DF34" s="3">
        <v>74</v>
      </c>
      <c r="DG34" s="3">
        <v>70</v>
      </c>
      <c r="DH34" s="256">
        <v>107</v>
      </c>
      <c r="DI34" s="3">
        <v>70</v>
      </c>
      <c r="DJ34" s="3">
        <v>41</v>
      </c>
      <c r="DK34" s="3">
        <v>37</v>
      </c>
      <c r="DL34" s="3">
        <v>46</v>
      </c>
      <c r="DM34" s="3">
        <v>43</v>
      </c>
      <c r="DN34" s="3">
        <v>66</v>
      </c>
      <c r="DO34" s="3">
        <v>27</v>
      </c>
      <c r="DP34" s="3">
        <v>34</v>
      </c>
      <c r="DQ34" s="3">
        <v>56</v>
      </c>
      <c r="DR34" s="3">
        <v>50</v>
      </c>
      <c r="DS34" s="3">
        <v>32</v>
      </c>
      <c r="DT34" s="3">
        <v>71</v>
      </c>
      <c r="DU34" s="3">
        <v>120</v>
      </c>
      <c r="DV34" s="3">
        <v>32</v>
      </c>
      <c r="DW34" s="256">
        <v>98</v>
      </c>
      <c r="DX34" s="3">
        <v>31</v>
      </c>
      <c r="DY34" s="3">
        <v>53</v>
      </c>
      <c r="DZ34" s="3">
        <v>93</v>
      </c>
      <c r="EA34" s="3">
        <v>29</v>
      </c>
      <c r="EB34" s="3">
        <v>48</v>
      </c>
      <c r="EC34" s="3">
        <v>91</v>
      </c>
      <c r="ED34" s="227">
        <v>0</v>
      </c>
      <c r="EE34" s="3">
        <v>67</v>
      </c>
      <c r="EF34" s="27">
        <v>30</v>
      </c>
      <c r="EG34" s="227">
        <v>9</v>
      </c>
      <c r="EH34" s="3">
        <v>88</v>
      </c>
      <c r="EI34" s="3">
        <v>40</v>
      </c>
      <c r="EJ34" s="3">
        <v>52</v>
      </c>
      <c r="EK34" s="4">
        <v>12</v>
      </c>
      <c r="EL34" s="146">
        <v>25</v>
      </c>
      <c r="FC34" s="20"/>
      <c r="FD34" s="20"/>
    </row>
    <row r="35" spans="1:160" ht="15.75" thickBot="1" x14ac:dyDescent="0.3">
      <c r="A35" s="3" t="s">
        <v>11</v>
      </c>
      <c r="B35" s="20">
        <f t="shared" si="23"/>
        <v>52.633333333333333</v>
      </c>
      <c r="C35" s="20">
        <f t="shared" si="24"/>
        <v>46.074074074074076</v>
      </c>
      <c r="D35" s="26" t="s">
        <v>1068</v>
      </c>
      <c r="E35" s="29">
        <v>49</v>
      </c>
      <c r="F35" s="29" t="s">
        <v>304</v>
      </c>
      <c r="G35" s="29">
        <v>57</v>
      </c>
      <c r="H35" s="29">
        <v>32</v>
      </c>
      <c r="I35" s="29">
        <v>62</v>
      </c>
      <c r="J35" s="29">
        <v>19</v>
      </c>
      <c r="K35" s="29">
        <v>14</v>
      </c>
      <c r="L35" s="29">
        <v>12</v>
      </c>
      <c r="M35" s="29">
        <v>7</v>
      </c>
      <c r="N35" s="29">
        <v>69</v>
      </c>
      <c r="O35" s="29">
        <v>40</v>
      </c>
      <c r="P35" s="29">
        <v>17</v>
      </c>
      <c r="Q35" s="29">
        <v>33</v>
      </c>
      <c r="R35" s="29">
        <v>70</v>
      </c>
      <c r="S35" s="29">
        <v>33</v>
      </c>
      <c r="T35" s="29">
        <v>23</v>
      </c>
      <c r="U35" s="29">
        <v>44</v>
      </c>
      <c r="V35" s="29">
        <v>29</v>
      </c>
      <c r="W35" s="29">
        <v>71</v>
      </c>
      <c r="X35" s="29">
        <v>63</v>
      </c>
      <c r="Y35" s="29">
        <v>79</v>
      </c>
      <c r="Z35" s="224">
        <v>7</v>
      </c>
      <c r="AA35" s="29">
        <v>34</v>
      </c>
      <c r="AB35" s="224">
        <v>31</v>
      </c>
      <c r="AC35" s="29">
        <v>46</v>
      </c>
      <c r="AD35" s="29">
        <v>64</v>
      </c>
      <c r="AE35" s="29">
        <v>12</v>
      </c>
      <c r="AF35" s="29">
        <v>52</v>
      </c>
      <c r="AG35" s="29">
        <v>35</v>
      </c>
      <c r="AH35" s="29">
        <v>65</v>
      </c>
      <c r="AI35" s="29">
        <v>58</v>
      </c>
      <c r="AJ35" s="29">
        <v>98</v>
      </c>
      <c r="AK35" s="29">
        <v>53</v>
      </c>
      <c r="AL35" s="29">
        <v>61</v>
      </c>
      <c r="AM35" s="29" t="s">
        <v>304</v>
      </c>
      <c r="AN35" s="29">
        <v>22</v>
      </c>
      <c r="AO35" s="29">
        <v>98</v>
      </c>
      <c r="AP35" s="29">
        <v>58</v>
      </c>
      <c r="AQ35" s="29">
        <v>49</v>
      </c>
      <c r="AR35" s="29">
        <v>44</v>
      </c>
      <c r="AS35" s="29">
        <v>58</v>
      </c>
      <c r="AT35" s="29">
        <v>33</v>
      </c>
      <c r="AU35" s="29">
        <v>22</v>
      </c>
      <c r="AV35" s="29">
        <v>30</v>
      </c>
      <c r="AW35" s="29">
        <v>56</v>
      </c>
      <c r="AX35" s="29">
        <v>25</v>
      </c>
      <c r="AY35" s="29">
        <v>36</v>
      </c>
      <c r="AZ35" s="29">
        <v>48</v>
      </c>
      <c r="BA35" s="29">
        <v>24</v>
      </c>
      <c r="BB35" s="29">
        <v>36</v>
      </c>
      <c r="BC35" s="224">
        <v>9</v>
      </c>
      <c r="BD35" s="29">
        <v>28</v>
      </c>
      <c r="BE35" s="29">
        <v>29</v>
      </c>
      <c r="BF35" s="224">
        <v>16</v>
      </c>
      <c r="BG35" s="224">
        <v>29</v>
      </c>
      <c r="BH35" s="29">
        <v>38</v>
      </c>
      <c r="BI35" s="29">
        <v>28</v>
      </c>
      <c r="BJ35" s="29">
        <v>71</v>
      </c>
      <c r="BK35" s="29">
        <v>32</v>
      </c>
      <c r="BL35" s="29">
        <v>82</v>
      </c>
      <c r="BM35" s="29">
        <v>16</v>
      </c>
      <c r="BN35" s="29">
        <v>20</v>
      </c>
      <c r="BO35" s="224">
        <v>12</v>
      </c>
      <c r="BP35" s="35">
        <v>46</v>
      </c>
      <c r="BQ35" s="35">
        <v>19</v>
      </c>
      <c r="BR35" s="35">
        <v>95</v>
      </c>
      <c r="BS35" s="35">
        <v>20</v>
      </c>
      <c r="BT35" s="35">
        <v>38</v>
      </c>
      <c r="BU35" s="35">
        <v>36</v>
      </c>
      <c r="BV35" s="35">
        <v>16</v>
      </c>
      <c r="BW35" s="226">
        <v>19</v>
      </c>
      <c r="BX35" s="35">
        <v>19</v>
      </c>
      <c r="BY35" s="35">
        <v>63</v>
      </c>
      <c r="BZ35" s="35">
        <v>65</v>
      </c>
      <c r="CA35" s="35">
        <v>47</v>
      </c>
      <c r="CB35" s="35">
        <v>47</v>
      </c>
      <c r="CC35" s="35">
        <v>48</v>
      </c>
      <c r="CD35" s="35">
        <v>42</v>
      </c>
      <c r="CE35" s="35">
        <v>50</v>
      </c>
      <c r="CF35" s="35">
        <v>59</v>
      </c>
      <c r="CG35" s="35">
        <v>44</v>
      </c>
      <c r="CH35" s="226">
        <v>14</v>
      </c>
      <c r="CI35" s="35">
        <v>23</v>
      </c>
      <c r="CJ35" s="35">
        <v>72</v>
      </c>
      <c r="CK35" s="35">
        <v>105</v>
      </c>
      <c r="CL35" s="29">
        <v>82</v>
      </c>
      <c r="CM35" s="29">
        <v>34</v>
      </c>
      <c r="CN35" s="29">
        <v>21</v>
      </c>
      <c r="CO35" s="29">
        <v>49</v>
      </c>
      <c r="CP35" s="29">
        <v>84</v>
      </c>
      <c r="CQ35" s="224">
        <v>4</v>
      </c>
      <c r="CR35" s="3">
        <v>46</v>
      </c>
      <c r="CS35" s="256">
        <v>166</v>
      </c>
      <c r="CT35" s="3">
        <v>32</v>
      </c>
      <c r="CU35" s="3">
        <v>36</v>
      </c>
      <c r="CV35" s="3">
        <v>36</v>
      </c>
      <c r="CW35" s="3">
        <v>80</v>
      </c>
      <c r="CX35" s="3">
        <v>65</v>
      </c>
      <c r="CY35" s="3">
        <v>54</v>
      </c>
      <c r="CZ35" s="3">
        <v>80</v>
      </c>
      <c r="DA35" s="3">
        <v>38</v>
      </c>
      <c r="DB35" s="3">
        <v>48</v>
      </c>
      <c r="DC35" s="3">
        <v>23</v>
      </c>
      <c r="DD35" s="3">
        <v>69</v>
      </c>
      <c r="DE35" s="256">
        <v>153</v>
      </c>
      <c r="DF35" s="3">
        <v>70</v>
      </c>
      <c r="DG35" s="256">
        <v>124</v>
      </c>
      <c r="DH35" s="3">
        <v>47</v>
      </c>
      <c r="DI35" s="3">
        <v>31</v>
      </c>
      <c r="DJ35" s="3">
        <v>68</v>
      </c>
      <c r="DK35" s="3">
        <v>29</v>
      </c>
      <c r="DL35" s="3">
        <v>81</v>
      </c>
      <c r="DM35" s="3">
        <v>45</v>
      </c>
      <c r="DN35" s="3">
        <v>32</v>
      </c>
      <c r="DO35" s="3">
        <v>31</v>
      </c>
      <c r="DP35" s="3">
        <v>59</v>
      </c>
      <c r="DQ35" s="227">
        <v>24</v>
      </c>
      <c r="DR35" s="3">
        <v>28</v>
      </c>
      <c r="DS35" s="227">
        <v>24</v>
      </c>
      <c r="DT35" s="3">
        <v>53</v>
      </c>
      <c r="DU35" s="3">
        <v>48</v>
      </c>
      <c r="DV35" s="3">
        <v>40</v>
      </c>
      <c r="DW35" s="3">
        <v>30</v>
      </c>
      <c r="DX35" s="3">
        <v>61</v>
      </c>
      <c r="DY35" s="3">
        <v>34</v>
      </c>
      <c r="DZ35" s="3">
        <v>35</v>
      </c>
      <c r="EA35" s="3">
        <v>40</v>
      </c>
      <c r="EB35" s="3">
        <v>70</v>
      </c>
      <c r="EC35" s="3">
        <v>64</v>
      </c>
      <c r="ED35" s="3">
        <v>51</v>
      </c>
      <c r="EE35" s="3">
        <v>59</v>
      </c>
      <c r="EF35" s="27">
        <v>28</v>
      </c>
      <c r="EG35" s="3">
        <v>53</v>
      </c>
      <c r="EH35" s="3">
        <v>28</v>
      </c>
      <c r="EI35" s="3">
        <v>42</v>
      </c>
      <c r="EJ35" s="3">
        <v>40</v>
      </c>
      <c r="EK35" s="4">
        <v>76</v>
      </c>
      <c r="FC35" s="20"/>
      <c r="FD35" s="20"/>
    </row>
    <row r="36" spans="1:160" s="170" customFormat="1" x14ac:dyDescent="0.25">
      <c r="A36" s="164" t="s">
        <v>13</v>
      </c>
      <c r="B36" s="165">
        <f t="shared" si="23"/>
        <v>663.73333333333335</v>
      </c>
      <c r="C36" s="165">
        <f t="shared" si="24"/>
        <v>653.73779411764701</v>
      </c>
      <c r="D36" s="182" t="s">
        <v>1005</v>
      </c>
      <c r="E36" s="183">
        <f>SUM(E24:E35)</f>
        <v>550</v>
      </c>
      <c r="F36" s="183">
        <f t="shared" ref="F36:I36" si="25">SUM(F24:F35)</f>
        <v>514</v>
      </c>
      <c r="G36" s="183">
        <f t="shared" si="25"/>
        <v>599</v>
      </c>
      <c r="H36" s="183">
        <f t="shared" si="25"/>
        <v>542</v>
      </c>
      <c r="I36" s="183">
        <f t="shared" si="25"/>
        <v>686</v>
      </c>
      <c r="J36" s="183">
        <f t="shared" ref="J36" si="26">SUM(J24:J35)</f>
        <v>493</v>
      </c>
      <c r="K36" s="183">
        <f t="shared" ref="K36" si="27">SUM(K24:K35)</f>
        <v>598</v>
      </c>
      <c r="L36" s="183">
        <f t="shared" ref="L36:M36" si="28">SUM(L24:L35)</f>
        <v>859</v>
      </c>
      <c r="M36" s="183">
        <f t="shared" si="28"/>
        <v>728</v>
      </c>
      <c r="N36" s="183">
        <f t="shared" ref="N36" si="29">SUM(N24:N35)</f>
        <v>879</v>
      </c>
      <c r="O36" s="183">
        <f t="shared" ref="O36" si="30">SUM(O24:O35)</f>
        <v>520</v>
      </c>
      <c r="P36" s="183">
        <f t="shared" ref="P36:Q36" si="31">SUM(P24:P35)</f>
        <v>626</v>
      </c>
      <c r="Q36" s="183">
        <f t="shared" si="31"/>
        <v>822</v>
      </c>
      <c r="R36" s="183">
        <f t="shared" ref="R36" si="32">SUM(R24:R35)</f>
        <v>651</v>
      </c>
      <c r="S36" s="183">
        <f t="shared" ref="S36" si="33">SUM(S24:S35)</f>
        <v>731</v>
      </c>
      <c r="T36" s="183">
        <f t="shared" ref="T36:U36" si="34">SUM(T24:T35)</f>
        <v>613</v>
      </c>
      <c r="U36" s="183">
        <f t="shared" si="34"/>
        <v>728</v>
      </c>
      <c r="V36" s="183">
        <f t="shared" ref="V36" si="35">SUM(V24:V35)</f>
        <v>730</v>
      </c>
      <c r="W36" s="183">
        <f t="shared" ref="W36" si="36">SUM(W24:W35)</f>
        <v>803</v>
      </c>
      <c r="X36" s="183">
        <f t="shared" ref="X36:Y36" si="37">SUM(X24:X35)</f>
        <v>682</v>
      </c>
      <c r="Y36" s="183">
        <f t="shared" si="37"/>
        <v>646</v>
      </c>
      <c r="Z36" s="183">
        <f t="shared" ref="Z36" si="38">SUM(Z24:Z35)</f>
        <v>608</v>
      </c>
      <c r="AA36" s="183">
        <f t="shared" ref="AA36" si="39">SUM(AA24:AA35)</f>
        <v>456</v>
      </c>
      <c r="AB36" s="183">
        <f t="shared" ref="AB36:AC36" si="40">SUM(AB24:AB35)</f>
        <v>680</v>
      </c>
      <c r="AC36" s="183">
        <f t="shared" si="40"/>
        <v>740</v>
      </c>
      <c r="AD36" s="183">
        <f t="shared" ref="AD36" si="41">SUM(AD24:AD35)</f>
        <v>773</v>
      </c>
      <c r="AE36" s="183">
        <f t="shared" ref="AE36" si="42">SUM(AE24:AE35)</f>
        <v>524</v>
      </c>
      <c r="AF36" s="183">
        <f t="shared" ref="AF36:AG36" si="43">SUM(AF24:AF35)</f>
        <v>603</v>
      </c>
      <c r="AG36" s="183">
        <f t="shared" si="43"/>
        <v>665</v>
      </c>
      <c r="AH36" s="183">
        <f t="shared" ref="AH36" si="44">SUM(AH24:AH35)</f>
        <v>476</v>
      </c>
      <c r="AI36" s="183">
        <f t="shared" ref="AI36" si="45">SUM(AI24:AI35)</f>
        <v>781</v>
      </c>
      <c r="AJ36" s="183">
        <f t="shared" ref="AJ36:AK36" si="46">SUM(AJ24:AJ35)</f>
        <v>620</v>
      </c>
      <c r="AK36" s="183">
        <f t="shared" si="46"/>
        <v>552</v>
      </c>
      <c r="AL36" s="183">
        <f t="shared" ref="AL36" si="47">SUM(AL24:AL35)</f>
        <v>845</v>
      </c>
      <c r="AM36" s="183" t="s">
        <v>304</v>
      </c>
      <c r="AN36" s="183">
        <f t="shared" ref="AN36:AO36" si="48">SUM(AN24:AN35)</f>
        <v>484</v>
      </c>
      <c r="AO36" s="183">
        <f t="shared" si="48"/>
        <v>634</v>
      </c>
      <c r="AP36" s="183">
        <f t="shared" ref="AP36" si="49">SUM(AP24:AP35)</f>
        <v>660</v>
      </c>
      <c r="AQ36" s="183">
        <f t="shared" ref="AQ36" si="50">SUM(AQ24:AQ35)</f>
        <v>668</v>
      </c>
      <c r="AR36" s="183">
        <f t="shared" ref="AR36:AS36" si="51">SUM(AR24:AR35)</f>
        <v>595</v>
      </c>
      <c r="AS36" s="183">
        <f t="shared" si="51"/>
        <v>598</v>
      </c>
      <c r="AT36" s="183">
        <f t="shared" ref="AT36" si="52">SUM(AT24:AT35)</f>
        <v>660</v>
      </c>
      <c r="AU36" s="183">
        <f t="shared" ref="AU36" si="53">SUM(AU24:AU35)</f>
        <v>651</v>
      </c>
      <c r="AV36" s="183">
        <f t="shared" ref="AV36:AW36" si="54">SUM(AV24:AV35)</f>
        <v>607</v>
      </c>
      <c r="AW36" s="183">
        <f t="shared" si="54"/>
        <v>857</v>
      </c>
      <c r="AX36" s="183">
        <f t="shared" ref="AX36" si="55">SUM(AX24:AX35)</f>
        <v>773</v>
      </c>
      <c r="AY36" s="183">
        <f t="shared" ref="AY36" si="56">SUM(AY24:AY35)</f>
        <v>529</v>
      </c>
      <c r="AZ36" s="183">
        <f t="shared" ref="AZ36:BA36" si="57">SUM(AZ24:AZ35)</f>
        <v>491</v>
      </c>
      <c r="BA36" s="183">
        <f t="shared" si="57"/>
        <v>732</v>
      </c>
      <c r="BB36" s="183">
        <f t="shared" ref="BB36" si="58">SUM(BB24:BB35)</f>
        <v>553</v>
      </c>
      <c r="BC36" s="183">
        <f t="shared" ref="BC36" si="59">SUM(BC24:BC35)</f>
        <v>578</v>
      </c>
      <c r="BD36" s="183">
        <f t="shared" ref="BD36:BE36" si="60">SUM(BD24:BD35)</f>
        <v>610</v>
      </c>
      <c r="BE36" s="183">
        <f t="shared" si="60"/>
        <v>557.34</v>
      </c>
      <c r="BF36" s="183">
        <f t="shared" ref="BF36" si="61">SUM(BF24:BF35)</f>
        <v>611</v>
      </c>
      <c r="BG36" s="183">
        <f t="shared" ref="BG36" si="62">SUM(BG24:BG35)</f>
        <v>586</v>
      </c>
      <c r="BH36" s="183">
        <f t="shared" ref="BH36:BI36" si="63">SUM(BH24:BH35)</f>
        <v>784</v>
      </c>
      <c r="BI36" s="183">
        <f t="shared" si="63"/>
        <v>582</v>
      </c>
      <c r="BJ36" s="183">
        <f t="shared" ref="BJ36" si="64">SUM(BJ24:BJ35)</f>
        <v>720</v>
      </c>
      <c r="BK36" s="183">
        <f t="shared" ref="BK36" si="65">SUM(BK24:BK35)</f>
        <v>688</v>
      </c>
      <c r="BL36" s="183">
        <f t="shared" ref="BL36:BM36" si="66">SUM(BL24:BL35)</f>
        <v>1016</v>
      </c>
      <c r="BM36" s="183">
        <f t="shared" si="66"/>
        <v>523</v>
      </c>
      <c r="BN36" s="183">
        <f t="shared" ref="BN36" si="67">SUM(BN24:BN35)</f>
        <v>394</v>
      </c>
      <c r="BO36" s="183">
        <f t="shared" ref="BO36" si="68">SUM(BO24:BO35)</f>
        <v>685</v>
      </c>
      <c r="BP36" s="183">
        <f t="shared" ref="BP36:BQ36" si="69">SUM(BP24:BP35)</f>
        <v>688</v>
      </c>
      <c r="BQ36" s="183">
        <f t="shared" si="69"/>
        <v>693</v>
      </c>
      <c r="BR36" s="183">
        <f t="shared" ref="BR36" si="70">SUM(BR24:BR35)</f>
        <v>601</v>
      </c>
      <c r="BS36" s="183">
        <f t="shared" ref="BS36" si="71">SUM(BS24:BS35)</f>
        <v>624</v>
      </c>
      <c r="BT36" s="183">
        <f t="shared" ref="BT36:BU36" si="72">SUM(BT24:BT35)</f>
        <v>629</v>
      </c>
      <c r="BU36" s="183">
        <f t="shared" si="72"/>
        <v>708</v>
      </c>
      <c r="BV36" s="183">
        <f t="shared" ref="BV36" si="73">SUM(BV24:BV35)</f>
        <v>513</v>
      </c>
      <c r="BW36" s="183">
        <f t="shared" ref="BW36" si="74">SUM(BW24:BW35)</f>
        <v>635</v>
      </c>
      <c r="BX36" s="183">
        <f t="shared" ref="BX36:BY36" si="75">SUM(BX24:BX35)</f>
        <v>547</v>
      </c>
      <c r="BY36" s="183">
        <f t="shared" si="75"/>
        <v>804</v>
      </c>
      <c r="BZ36" s="183">
        <f t="shared" ref="BZ36" si="76">SUM(BZ24:BZ35)</f>
        <v>723</v>
      </c>
      <c r="CA36" s="183">
        <f t="shared" ref="CA36" si="77">SUM(CA24:CA35)</f>
        <v>715</v>
      </c>
      <c r="CB36" s="183">
        <f t="shared" ref="CB36:CC36" si="78">SUM(CB24:CB35)</f>
        <v>734</v>
      </c>
      <c r="CC36" s="183">
        <f t="shared" si="78"/>
        <v>771</v>
      </c>
      <c r="CD36" s="183">
        <f t="shared" ref="CD36" si="79">SUM(CD24:CD35)</f>
        <v>530</v>
      </c>
      <c r="CE36" s="183">
        <f t="shared" ref="CE36" si="80">SUM(CE24:CE35)</f>
        <v>677</v>
      </c>
      <c r="CF36" s="183">
        <f t="shared" ref="CF36:CG36" si="81">SUM(CF24:CF35)</f>
        <v>655</v>
      </c>
      <c r="CG36" s="183">
        <f t="shared" si="81"/>
        <v>488</v>
      </c>
      <c r="CH36" s="183">
        <f t="shared" ref="CH36" si="82">SUM(CH24:CH35)</f>
        <v>524</v>
      </c>
      <c r="CI36" s="183">
        <f t="shared" ref="CI36" si="83">SUM(CI24:CI35)</f>
        <v>532</v>
      </c>
      <c r="CJ36" s="183">
        <f t="shared" ref="CJ36:CK36" si="84">SUM(CJ24:CJ35)</f>
        <v>738</v>
      </c>
      <c r="CK36" s="183">
        <f t="shared" si="84"/>
        <v>819</v>
      </c>
      <c r="CL36" s="183">
        <f t="shared" ref="CL36" si="85">SUM(CL24:CL35)</f>
        <v>797</v>
      </c>
      <c r="CM36" s="183">
        <f t="shared" ref="CM36" si="86">SUM(CM24:CM35)</f>
        <v>686</v>
      </c>
      <c r="CN36" s="183">
        <f t="shared" ref="CN36:CO36" si="87">SUM(CN24:CN35)</f>
        <v>592</v>
      </c>
      <c r="CO36" s="183">
        <f t="shared" si="87"/>
        <v>775</v>
      </c>
      <c r="CP36" s="183">
        <f t="shared" ref="CP36" si="88">SUM(CP24:CP35)</f>
        <v>570</v>
      </c>
      <c r="CQ36" s="183">
        <f t="shared" ref="CQ36" si="89">SUM(CQ24:CQ35)</f>
        <v>466</v>
      </c>
      <c r="CR36" s="183">
        <f t="shared" ref="CR36:CS36" si="90">SUM(CR24:CR35)</f>
        <v>721</v>
      </c>
      <c r="CS36" s="183">
        <f t="shared" si="90"/>
        <v>943</v>
      </c>
      <c r="CT36" s="183">
        <f t="shared" ref="CT36" si="91">SUM(CT24:CT35)</f>
        <v>560</v>
      </c>
      <c r="CU36" s="183">
        <f t="shared" ref="CU36" si="92">SUM(CU24:CU35)</f>
        <v>491</v>
      </c>
      <c r="CV36" s="183">
        <f t="shared" ref="CV36:CW36" si="93">SUM(CV24:CV35)</f>
        <v>744</v>
      </c>
      <c r="CW36" s="183">
        <f t="shared" si="93"/>
        <v>727</v>
      </c>
      <c r="CX36" s="183">
        <f t="shared" ref="CX36" si="94">SUM(CX24:CX35)</f>
        <v>646</v>
      </c>
      <c r="CY36" s="183">
        <f t="shared" ref="CY36" si="95">SUM(CY24:CY35)</f>
        <v>835</v>
      </c>
      <c r="CZ36" s="183">
        <f t="shared" ref="CZ36:DA36" si="96">SUM(CZ24:CZ35)</f>
        <v>970</v>
      </c>
      <c r="DA36" s="183">
        <f t="shared" si="96"/>
        <v>430</v>
      </c>
      <c r="DB36" s="183">
        <f t="shared" ref="DB36" si="97">SUM(DB24:DB35)</f>
        <v>660</v>
      </c>
      <c r="DC36" s="183">
        <f t="shared" ref="DC36" si="98">SUM(DC24:DC35)</f>
        <v>539</v>
      </c>
      <c r="DD36" s="183">
        <f t="shared" ref="DD36:DE36" si="99">SUM(DD24:DD35)</f>
        <v>587</v>
      </c>
      <c r="DE36" s="183">
        <f t="shared" si="99"/>
        <v>844</v>
      </c>
      <c r="DF36" s="183">
        <f t="shared" ref="DF36" si="100">SUM(DF24:DF35)</f>
        <v>895</v>
      </c>
      <c r="DG36" s="183">
        <f t="shared" ref="DG36" si="101">SUM(DG24:DG35)</f>
        <v>691</v>
      </c>
      <c r="DH36" s="183">
        <f t="shared" ref="DH36:DI36" si="102">SUM(DH24:DH35)</f>
        <v>683</v>
      </c>
      <c r="DI36" s="183">
        <f t="shared" si="102"/>
        <v>541</v>
      </c>
      <c r="DJ36" s="183">
        <f t="shared" ref="DJ36" si="103">SUM(DJ24:DJ35)</f>
        <v>502</v>
      </c>
      <c r="DK36" s="183">
        <f t="shared" ref="DK36" si="104">SUM(DK24:DK35)</f>
        <v>565</v>
      </c>
      <c r="DL36" s="183">
        <f t="shared" ref="DL36:DM36" si="105">SUM(DL24:DL35)</f>
        <v>652</v>
      </c>
      <c r="DM36" s="183">
        <f t="shared" si="105"/>
        <v>729</v>
      </c>
      <c r="DN36" s="183">
        <f t="shared" ref="DN36" si="106">SUM(DN24:DN35)</f>
        <v>742</v>
      </c>
      <c r="DO36" s="183">
        <f t="shared" ref="DO36" si="107">SUM(DO24:DO35)</f>
        <v>541</v>
      </c>
      <c r="DP36" s="183">
        <f t="shared" ref="DP36:DQ36" si="108">SUM(DP24:DP35)</f>
        <v>619</v>
      </c>
      <c r="DQ36" s="183">
        <f t="shared" si="108"/>
        <v>762</v>
      </c>
      <c r="DR36" s="183">
        <f t="shared" ref="DR36" si="109">SUM(DR24:DR35)</f>
        <v>646</v>
      </c>
      <c r="DS36" s="183">
        <f t="shared" ref="DS36" si="110">SUM(DS24:DS35)</f>
        <v>579</v>
      </c>
      <c r="DT36" s="183">
        <f t="shared" ref="DT36:DU36" si="111">SUM(DT24:DT35)</f>
        <v>687</v>
      </c>
      <c r="DU36" s="183">
        <f t="shared" si="111"/>
        <v>791</v>
      </c>
      <c r="DV36" s="183">
        <f t="shared" ref="DV36" si="112">SUM(DV24:DV35)</f>
        <v>425</v>
      </c>
      <c r="DW36" s="183">
        <f t="shared" ref="DW36" si="113">SUM(DW24:DW35)</f>
        <v>619</v>
      </c>
      <c r="DX36" s="183">
        <f t="shared" ref="DX36:DY36" si="114">SUM(DX24:DX35)</f>
        <v>624</v>
      </c>
      <c r="DY36" s="183">
        <f t="shared" si="114"/>
        <v>516</v>
      </c>
      <c r="DZ36" s="183">
        <f t="shared" ref="DZ36" si="115">SUM(DZ24:DZ35)</f>
        <v>774</v>
      </c>
      <c r="EA36" s="183">
        <f t="shared" ref="EA36" si="116">SUM(EA24:EA35)</f>
        <v>751</v>
      </c>
      <c r="EB36" s="183">
        <f t="shared" ref="EB36:EC36" si="117">SUM(EB24:EB35)</f>
        <v>663</v>
      </c>
      <c r="EC36" s="183">
        <f t="shared" si="117"/>
        <v>885</v>
      </c>
      <c r="ED36" s="183">
        <f t="shared" ref="ED36" si="118">SUM(ED24:ED35)</f>
        <v>661</v>
      </c>
      <c r="EE36" s="183">
        <f t="shared" ref="EE36" si="119">SUM(EE24:EE35)</f>
        <v>583</v>
      </c>
      <c r="EF36" s="183">
        <f t="shared" ref="EF36:EG36" si="120">SUM(EF24:EF35)</f>
        <v>740</v>
      </c>
      <c r="EG36" s="183">
        <f t="shared" si="120"/>
        <v>595</v>
      </c>
      <c r="EH36" s="183">
        <f t="shared" ref="EH36" si="121">SUM(EH24:EH35)</f>
        <v>630</v>
      </c>
      <c r="EI36" s="183">
        <f t="shared" ref="EI36" si="122">SUM(EI24:EI35)</f>
        <v>723</v>
      </c>
      <c r="EJ36" s="183">
        <f>SUM(EJ24:EJ35)</f>
        <v>613</v>
      </c>
      <c r="EK36" s="169">
        <f t="shared" ref="EK36" si="123">SUM(EK24:EK35)</f>
        <v>401</v>
      </c>
      <c r="EL36" s="169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FC36" s="165"/>
      <c r="FD36" s="165"/>
    </row>
    <row r="37" spans="1:160" ht="15.75" thickBot="1" x14ac:dyDescent="0.3"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L37" s="4"/>
      <c r="FC37" s="19"/>
      <c r="FD37" s="19"/>
    </row>
    <row r="38" spans="1:160" s="185" customFormat="1" ht="15.75" thickBot="1" x14ac:dyDescent="0.3">
      <c r="A38" s="178" t="s">
        <v>1426</v>
      </c>
      <c r="B38" s="172">
        <f>SUM(B26:B28)</f>
        <v>152.10000000000002</v>
      </c>
      <c r="C38" s="172">
        <f>SUM(C26:C28)</f>
        <v>150.62085511982571</v>
      </c>
      <c r="D38" s="184" t="s">
        <v>998</v>
      </c>
      <c r="E38" s="172">
        <f>SUM(E26:E28)</f>
        <v>30</v>
      </c>
      <c r="F38" s="172">
        <f t="shared" ref="F38:BQ38" si="124">SUM(F26:F28)</f>
        <v>101</v>
      </c>
      <c r="G38" s="172">
        <f t="shared" si="124"/>
        <v>110</v>
      </c>
      <c r="H38" s="172">
        <f t="shared" si="124"/>
        <v>108</v>
      </c>
      <c r="I38" s="172">
        <f t="shared" si="124"/>
        <v>174</v>
      </c>
      <c r="J38" s="172">
        <f t="shared" si="124"/>
        <v>176</v>
      </c>
      <c r="K38" s="172">
        <f t="shared" si="124"/>
        <v>117</v>
      </c>
      <c r="L38" s="172">
        <f t="shared" si="124"/>
        <v>259</v>
      </c>
      <c r="M38" s="172">
        <f t="shared" si="124"/>
        <v>130</v>
      </c>
      <c r="N38" s="172">
        <f t="shared" si="124"/>
        <v>187</v>
      </c>
      <c r="O38" s="172">
        <f t="shared" si="124"/>
        <v>156</v>
      </c>
      <c r="P38" s="172">
        <f t="shared" si="124"/>
        <v>118</v>
      </c>
      <c r="Q38" s="172">
        <f t="shared" si="124"/>
        <v>272</v>
      </c>
      <c r="R38" s="172">
        <f t="shared" si="124"/>
        <v>182</v>
      </c>
      <c r="S38" s="172">
        <f t="shared" si="124"/>
        <v>181</v>
      </c>
      <c r="T38" s="172">
        <f t="shared" si="124"/>
        <v>167</v>
      </c>
      <c r="U38" s="172">
        <f t="shared" si="124"/>
        <v>257</v>
      </c>
      <c r="V38" s="172">
        <f t="shared" si="124"/>
        <v>253</v>
      </c>
      <c r="W38" s="172">
        <f t="shared" si="124"/>
        <v>174</v>
      </c>
      <c r="X38" s="172">
        <f t="shared" si="124"/>
        <v>170</v>
      </c>
      <c r="Y38" s="172">
        <f t="shared" si="124"/>
        <v>141</v>
      </c>
      <c r="Z38" s="172">
        <f t="shared" si="124"/>
        <v>154</v>
      </c>
      <c r="AA38" s="172">
        <f t="shared" si="124"/>
        <v>106</v>
      </c>
      <c r="AB38" s="172">
        <f t="shared" si="124"/>
        <v>149</v>
      </c>
      <c r="AC38" s="172">
        <f t="shared" si="124"/>
        <v>168</v>
      </c>
      <c r="AD38" s="172">
        <f t="shared" si="124"/>
        <v>163</v>
      </c>
      <c r="AE38" s="172">
        <f t="shared" si="124"/>
        <v>187</v>
      </c>
      <c r="AF38" s="172">
        <f t="shared" si="124"/>
        <v>112</v>
      </c>
      <c r="AG38" s="172">
        <f t="shared" si="124"/>
        <v>95</v>
      </c>
      <c r="AH38" s="172">
        <f t="shared" si="124"/>
        <v>92</v>
      </c>
      <c r="AI38" s="172">
        <f t="shared" si="124"/>
        <v>153</v>
      </c>
      <c r="AJ38" s="172">
        <f t="shared" si="124"/>
        <v>108</v>
      </c>
      <c r="AK38" s="172">
        <f t="shared" si="124"/>
        <v>142</v>
      </c>
      <c r="AL38" s="172">
        <f t="shared" si="124"/>
        <v>190</v>
      </c>
      <c r="AM38" s="172" t="s">
        <v>304</v>
      </c>
      <c r="AN38" s="172">
        <f t="shared" si="124"/>
        <v>109</v>
      </c>
      <c r="AO38" s="172">
        <f t="shared" si="124"/>
        <v>80</v>
      </c>
      <c r="AP38" s="172">
        <f t="shared" si="124"/>
        <v>102</v>
      </c>
      <c r="AQ38" s="172">
        <f t="shared" si="124"/>
        <v>234</v>
      </c>
      <c r="AR38" s="172">
        <f t="shared" si="124"/>
        <v>103</v>
      </c>
      <c r="AS38" s="172">
        <f t="shared" si="124"/>
        <v>92</v>
      </c>
      <c r="AT38" s="172">
        <f t="shared" si="124"/>
        <v>158</v>
      </c>
      <c r="AU38" s="172">
        <f t="shared" si="124"/>
        <v>132</v>
      </c>
      <c r="AV38" s="172">
        <f t="shared" si="124"/>
        <v>145</v>
      </c>
      <c r="AW38" s="172">
        <f t="shared" si="124"/>
        <v>137</v>
      </c>
      <c r="AX38" s="172">
        <f t="shared" si="124"/>
        <v>200</v>
      </c>
      <c r="AY38" s="172">
        <f t="shared" si="124"/>
        <v>149</v>
      </c>
      <c r="AZ38" s="172">
        <f t="shared" si="124"/>
        <v>95</v>
      </c>
      <c r="BA38" s="172">
        <f t="shared" si="124"/>
        <v>199</v>
      </c>
      <c r="BB38" s="172">
        <f t="shared" si="124"/>
        <v>97</v>
      </c>
      <c r="BC38" s="172">
        <f t="shared" si="124"/>
        <v>205</v>
      </c>
      <c r="BD38" s="172">
        <f t="shared" si="124"/>
        <v>127</v>
      </c>
      <c r="BE38" s="172">
        <f t="shared" si="124"/>
        <v>88.34</v>
      </c>
      <c r="BF38" s="172">
        <f t="shared" si="124"/>
        <v>151</v>
      </c>
      <c r="BG38" s="172">
        <f t="shared" si="124"/>
        <v>146</v>
      </c>
      <c r="BH38" s="172">
        <f t="shared" si="124"/>
        <v>212</v>
      </c>
      <c r="BI38" s="172">
        <f t="shared" si="124"/>
        <v>108</v>
      </c>
      <c r="BJ38" s="172">
        <f t="shared" si="124"/>
        <v>172</v>
      </c>
      <c r="BK38" s="172">
        <f t="shared" si="124"/>
        <v>177</v>
      </c>
      <c r="BL38" s="172">
        <f t="shared" si="124"/>
        <v>318</v>
      </c>
      <c r="BM38" s="172">
        <f t="shared" si="124"/>
        <v>102</v>
      </c>
      <c r="BN38" s="172">
        <f t="shared" si="124"/>
        <v>62</v>
      </c>
      <c r="BO38" s="172">
        <f t="shared" si="124"/>
        <v>147</v>
      </c>
      <c r="BP38" s="172">
        <f t="shared" si="124"/>
        <v>116</v>
      </c>
      <c r="BQ38" s="172">
        <f t="shared" si="124"/>
        <v>105</v>
      </c>
      <c r="BR38" s="172">
        <f t="shared" ref="BR38:EC38" si="125">SUM(BR26:BR28)</f>
        <v>135</v>
      </c>
      <c r="BS38" s="172">
        <f t="shared" si="125"/>
        <v>99</v>
      </c>
      <c r="BT38" s="172">
        <f t="shared" si="125"/>
        <v>230</v>
      </c>
      <c r="BU38" s="172">
        <f t="shared" si="125"/>
        <v>199</v>
      </c>
      <c r="BV38" s="172">
        <f t="shared" si="125"/>
        <v>138</v>
      </c>
      <c r="BW38" s="172">
        <f t="shared" si="125"/>
        <v>161</v>
      </c>
      <c r="BX38" s="172">
        <f t="shared" si="125"/>
        <v>120</v>
      </c>
      <c r="BY38" s="172">
        <f t="shared" si="125"/>
        <v>147</v>
      </c>
      <c r="BZ38" s="172">
        <f t="shared" si="125"/>
        <v>156</v>
      </c>
      <c r="CA38" s="172">
        <f t="shared" si="125"/>
        <v>161</v>
      </c>
      <c r="CB38" s="172">
        <f t="shared" si="125"/>
        <v>137</v>
      </c>
      <c r="CC38" s="172">
        <f t="shared" si="125"/>
        <v>135</v>
      </c>
      <c r="CD38" s="172">
        <f t="shared" si="125"/>
        <v>173</v>
      </c>
      <c r="CE38" s="172">
        <f t="shared" si="125"/>
        <v>132</v>
      </c>
      <c r="CF38" s="172">
        <f t="shared" si="125"/>
        <v>248</v>
      </c>
      <c r="CG38" s="172">
        <f t="shared" si="125"/>
        <v>137</v>
      </c>
      <c r="CH38" s="172">
        <f t="shared" si="125"/>
        <v>126</v>
      </c>
      <c r="CI38" s="172">
        <f t="shared" si="125"/>
        <v>123</v>
      </c>
      <c r="CJ38" s="172">
        <f t="shared" si="125"/>
        <v>286</v>
      </c>
      <c r="CK38" s="172">
        <f t="shared" si="125"/>
        <v>114</v>
      </c>
      <c r="CL38" s="172">
        <v>162</v>
      </c>
      <c r="CM38" s="172">
        <f t="shared" si="125"/>
        <v>115</v>
      </c>
      <c r="CN38" s="172">
        <f t="shared" si="125"/>
        <v>194</v>
      </c>
      <c r="CO38" s="172">
        <f t="shared" si="125"/>
        <v>258</v>
      </c>
      <c r="CP38" s="172">
        <f t="shared" si="125"/>
        <v>112</v>
      </c>
      <c r="CQ38" s="172">
        <f t="shared" si="125"/>
        <v>127</v>
      </c>
      <c r="CR38" s="172">
        <f t="shared" si="125"/>
        <v>207</v>
      </c>
      <c r="CS38" s="172">
        <f t="shared" si="125"/>
        <v>133</v>
      </c>
      <c r="CT38" s="172">
        <f t="shared" si="125"/>
        <v>145</v>
      </c>
      <c r="CU38" s="172">
        <f t="shared" si="125"/>
        <v>75</v>
      </c>
      <c r="CV38" s="172">
        <f t="shared" si="125"/>
        <v>157</v>
      </c>
      <c r="CW38" s="172">
        <f t="shared" si="125"/>
        <v>148</v>
      </c>
      <c r="CX38" s="172">
        <f t="shared" si="125"/>
        <v>148</v>
      </c>
      <c r="CY38" s="172">
        <f t="shared" si="125"/>
        <v>165</v>
      </c>
      <c r="CZ38" s="172">
        <f t="shared" si="125"/>
        <v>224</v>
      </c>
      <c r="DA38" s="172">
        <f t="shared" si="125"/>
        <v>151</v>
      </c>
      <c r="DB38" s="172">
        <f t="shared" si="125"/>
        <v>168</v>
      </c>
      <c r="DC38" s="172">
        <f t="shared" si="125"/>
        <v>106</v>
      </c>
      <c r="DD38" s="172">
        <f t="shared" si="125"/>
        <v>161</v>
      </c>
      <c r="DE38" s="172">
        <f t="shared" si="125"/>
        <v>241</v>
      </c>
      <c r="DF38" s="172">
        <f t="shared" si="125"/>
        <v>145</v>
      </c>
      <c r="DG38" s="172">
        <f t="shared" si="125"/>
        <v>117</v>
      </c>
      <c r="DH38" s="172">
        <f t="shared" si="125"/>
        <v>116</v>
      </c>
      <c r="DI38" s="172">
        <f t="shared" si="125"/>
        <v>103</v>
      </c>
      <c r="DJ38" s="172">
        <f t="shared" si="125"/>
        <v>122</v>
      </c>
      <c r="DK38" s="172">
        <f t="shared" si="125"/>
        <v>130</v>
      </c>
      <c r="DL38" s="172">
        <f t="shared" si="125"/>
        <v>107</v>
      </c>
      <c r="DM38" s="172">
        <f t="shared" si="125"/>
        <v>269</v>
      </c>
      <c r="DN38" s="172">
        <f t="shared" si="125"/>
        <v>207</v>
      </c>
      <c r="DO38" s="172">
        <f t="shared" si="125"/>
        <v>124</v>
      </c>
      <c r="DP38" s="172">
        <f t="shared" si="125"/>
        <v>177</v>
      </c>
      <c r="DQ38" s="172">
        <f t="shared" si="125"/>
        <v>124</v>
      </c>
      <c r="DR38" s="172">
        <f t="shared" si="125"/>
        <v>144</v>
      </c>
      <c r="DS38" s="172">
        <f t="shared" si="125"/>
        <v>163</v>
      </c>
      <c r="DT38" s="172">
        <f t="shared" si="125"/>
        <v>197</v>
      </c>
      <c r="DU38" s="172">
        <f t="shared" si="125"/>
        <v>109</v>
      </c>
      <c r="DV38" s="172">
        <f t="shared" si="125"/>
        <v>84</v>
      </c>
      <c r="DW38" s="172">
        <f t="shared" si="125"/>
        <v>130</v>
      </c>
      <c r="DX38" s="172">
        <f t="shared" si="125"/>
        <v>114</v>
      </c>
      <c r="DY38" s="172">
        <f t="shared" si="125"/>
        <v>125</v>
      </c>
      <c r="DZ38" s="172">
        <f t="shared" si="125"/>
        <v>191</v>
      </c>
      <c r="EA38" s="172">
        <f t="shared" si="125"/>
        <v>196</v>
      </c>
      <c r="EB38" s="172">
        <f t="shared" si="125"/>
        <v>146</v>
      </c>
      <c r="EC38" s="172">
        <f t="shared" si="125"/>
        <v>172</v>
      </c>
      <c r="ED38" s="172">
        <f t="shared" ref="ED38:EJ38" si="126">SUM(ED26:ED28)</f>
        <v>102</v>
      </c>
      <c r="EE38" s="172">
        <f t="shared" si="126"/>
        <v>83</v>
      </c>
      <c r="EF38" s="172">
        <f t="shared" si="126"/>
        <v>178</v>
      </c>
      <c r="EG38" s="172">
        <f t="shared" si="126"/>
        <v>165</v>
      </c>
      <c r="EH38" s="172">
        <f t="shared" si="126"/>
        <v>104</v>
      </c>
      <c r="EI38" s="172">
        <f t="shared" si="126"/>
        <v>127</v>
      </c>
      <c r="EJ38" s="172">
        <f t="shared" si="126"/>
        <v>137</v>
      </c>
      <c r="EK38" s="172">
        <f>SUM(EK26:EK28)</f>
        <v>124</v>
      </c>
      <c r="EL38" s="172">
        <f>SUM(EL26:EL28)</f>
        <v>125</v>
      </c>
      <c r="EM38" s="166"/>
      <c r="EN38" s="166"/>
      <c r="EO38" s="166"/>
      <c r="EP38" s="166"/>
      <c r="EQ38" s="166"/>
      <c r="ER38" s="166"/>
      <c r="ES38" s="166"/>
      <c r="ET38" s="166"/>
      <c r="EU38" s="166"/>
      <c r="EV38" s="166"/>
      <c r="EW38" s="166"/>
      <c r="FC38" s="172"/>
      <c r="FD38" s="172"/>
    </row>
    <row r="39" spans="1:160" s="185" customFormat="1" ht="15.75" thickBot="1" x14ac:dyDescent="0.3">
      <c r="A39" s="178" t="s">
        <v>1427</v>
      </c>
      <c r="B39" s="172">
        <f>SUM(B29:B31)</f>
        <v>229.8</v>
      </c>
      <c r="C39" s="172">
        <f>SUM(C29:C31)</f>
        <v>233.92647058823528</v>
      </c>
      <c r="D39" s="184" t="s">
        <v>1010</v>
      </c>
      <c r="E39" s="172">
        <f>SUM(E29:E31)</f>
        <v>206</v>
      </c>
      <c r="F39" s="172">
        <f t="shared" ref="F39:BQ39" si="127">SUM(F29:F31)</f>
        <v>189</v>
      </c>
      <c r="G39" s="172">
        <f t="shared" si="127"/>
        <v>225</v>
      </c>
      <c r="H39" s="172">
        <f t="shared" si="127"/>
        <v>187</v>
      </c>
      <c r="I39" s="172">
        <f t="shared" si="127"/>
        <v>322</v>
      </c>
      <c r="J39" s="172">
        <f t="shared" si="127"/>
        <v>161</v>
      </c>
      <c r="K39" s="172">
        <f t="shared" si="127"/>
        <v>215</v>
      </c>
      <c r="L39" s="172">
        <f t="shared" si="127"/>
        <v>295</v>
      </c>
      <c r="M39" s="172">
        <f t="shared" si="127"/>
        <v>347</v>
      </c>
      <c r="N39" s="172">
        <f t="shared" si="127"/>
        <v>437</v>
      </c>
      <c r="O39" s="172">
        <f t="shared" si="127"/>
        <v>167</v>
      </c>
      <c r="P39" s="172">
        <f t="shared" si="127"/>
        <v>204</v>
      </c>
      <c r="Q39" s="172">
        <f t="shared" si="127"/>
        <v>283</v>
      </c>
      <c r="R39" s="172">
        <f t="shared" si="127"/>
        <v>165</v>
      </c>
      <c r="S39" s="172">
        <f t="shared" si="127"/>
        <v>320</v>
      </c>
      <c r="T39" s="172">
        <f t="shared" si="127"/>
        <v>263</v>
      </c>
      <c r="U39" s="172">
        <f t="shared" si="127"/>
        <v>184</v>
      </c>
      <c r="V39" s="172">
        <f t="shared" si="127"/>
        <v>236</v>
      </c>
      <c r="W39" s="172">
        <f t="shared" si="127"/>
        <v>272</v>
      </c>
      <c r="X39" s="172">
        <f t="shared" si="127"/>
        <v>222</v>
      </c>
      <c r="Y39" s="172">
        <f t="shared" si="127"/>
        <v>232</v>
      </c>
      <c r="Z39" s="172">
        <f t="shared" si="127"/>
        <v>144</v>
      </c>
      <c r="AA39" s="172">
        <f t="shared" si="127"/>
        <v>57</v>
      </c>
      <c r="AB39" s="172">
        <f t="shared" si="127"/>
        <v>254</v>
      </c>
      <c r="AC39" s="172">
        <f t="shared" si="127"/>
        <v>300</v>
      </c>
      <c r="AD39" s="172">
        <f t="shared" si="127"/>
        <v>349</v>
      </c>
      <c r="AE39" s="172">
        <f t="shared" si="127"/>
        <v>198</v>
      </c>
      <c r="AF39" s="172">
        <f t="shared" si="127"/>
        <v>200</v>
      </c>
      <c r="AG39" s="172">
        <f t="shared" si="127"/>
        <v>288</v>
      </c>
      <c r="AH39" s="172">
        <f t="shared" si="127"/>
        <v>125</v>
      </c>
      <c r="AI39" s="172">
        <f t="shared" si="127"/>
        <v>361</v>
      </c>
      <c r="AJ39" s="172">
        <f t="shared" si="127"/>
        <v>243</v>
      </c>
      <c r="AK39" s="172">
        <f t="shared" si="127"/>
        <v>171</v>
      </c>
      <c r="AL39" s="172">
        <f t="shared" si="127"/>
        <v>197</v>
      </c>
      <c r="AM39" s="172" t="s">
        <v>304</v>
      </c>
      <c r="AN39" s="172">
        <f t="shared" si="127"/>
        <v>157</v>
      </c>
      <c r="AO39" s="172">
        <f t="shared" si="127"/>
        <v>263</v>
      </c>
      <c r="AP39" s="172">
        <f t="shared" si="127"/>
        <v>215</v>
      </c>
      <c r="AQ39" s="172">
        <f t="shared" si="127"/>
        <v>242</v>
      </c>
      <c r="AR39" s="172">
        <f t="shared" si="127"/>
        <v>211</v>
      </c>
      <c r="AS39" s="172">
        <f t="shared" si="127"/>
        <v>173</v>
      </c>
      <c r="AT39" s="172">
        <f t="shared" si="127"/>
        <v>201</v>
      </c>
      <c r="AU39" s="172">
        <f t="shared" si="127"/>
        <v>275</v>
      </c>
      <c r="AV39" s="172">
        <f t="shared" si="127"/>
        <v>263</v>
      </c>
      <c r="AW39" s="172">
        <f t="shared" si="127"/>
        <v>412</v>
      </c>
      <c r="AX39" s="172">
        <f t="shared" si="127"/>
        <v>342</v>
      </c>
      <c r="AY39" s="172">
        <f t="shared" si="127"/>
        <v>142</v>
      </c>
      <c r="AZ39" s="172">
        <f t="shared" si="127"/>
        <v>174</v>
      </c>
      <c r="BA39" s="172">
        <f t="shared" si="127"/>
        <v>205</v>
      </c>
      <c r="BB39" s="172">
        <f t="shared" si="127"/>
        <v>227</v>
      </c>
      <c r="BC39" s="172">
        <f t="shared" si="127"/>
        <v>184</v>
      </c>
      <c r="BD39" s="172">
        <f t="shared" si="127"/>
        <v>305</v>
      </c>
      <c r="BE39" s="172">
        <f t="shared" si="127"/>
        <v>176</v>
      </c>
      <c r="BF39" s="172">
        <f t="shared" si="127"/>
        <v>159</v>
      </c>
      <c r="BG39" s="172">
        <f t="shared" si="127"/>
        <v>183</v>
      </c>
      <c r="BH39" s="172">
        <f t="shared" si="127"/>
        <v>342</v>
      </c>
      <c r="BI39" s="172">
        <f t="shared" si="127"/>
        <v>209</v>
      </c>
      <c r="BJ39" s="172">
        <f t="shared" si="127"/>
        <v>225</v>
      </c>
      <c r="BK39" s="172">
        <f t="shared" si="127"/>
        <v>273</v>
      </c>
      <c r="BL39" s="172">
        <f t="shared" si="127"/>
        <v>319</v>
      </c>
      <c r="BM39" s="172">
        <f t="shared" si="127"/>
        <v>152</v>
      </c>
      <c r="BN39" s="172">
        <f t="shared" si="127"/>
        <v>177</v>
      </c>
      <c r="BO39" s="172">
        <f t="shared" si="127"/>
        <v>212</v>
      </c>
      <c r="BP39" s="172">
        <f t="shared" si="127"/>
        <v>328</v>
      </c>
      <c r="BQ39" s="172">
        <f t="shared" si="127"/>
        <v>280</v>
      </c>
      <c r="BR39" s="172">
        <f t="shared" ref="BR39:EC39" si="128">SUM(BR29:BR31)</f>
        <v>167</v>
      </c>
      <c r="BS39" s="172">
        <f t="shared" si="128"/>
        <v>323</v>
      </c>
      <c r="BT39" s="172">
        <f t="shared" si="128"/>
        <v>226</v>
      </c>
      <c r="BU39" s="172">
        <f t="shared" si="128"/>
        <v>231</v>
      </c>
      <c r="BV39" s="172">
        <f t="shared" si="128"/>
        <v>195</v>
      </c>
      <c r="BW39" s="172">
        <f t="shared" si="128"/>
        <v>147</v>
      </c>
      <c r="BX39" s="172">
        <f t="shared" si="128"/>
        <v>277</v>
      </c>
      <c r="BY39" s="172">
        <f t="shared" si="128"/>
        <v>432</v>
      </c>
      <c r="BZ39" s="172">
        <f t="shared" si="128"/>
        <v>317</v>
      </c>
      <c r="CA39" s="172">
        <f t="shared" si="128"/>
        <v>284</v>
      </c>
      <c r="CB39" s="172">
        <f t="shared" si="128"/>
        <v>336</v>
      </c>
      <c r="CC39" s="172">
        <f t="shared" si="128"/>
        <v>370</v>
      </c>
      <c r="CD39" s="172">
        <f t="shared" si="128"/>
        <v>241</v>
      </c>
      <c r="CE39" s="172">
        <f t="shared" si="128"/>
        <v>184</v>
      </c>
      <c r="CF39" s="172">
        <f t="shared" si="128"/>
        <v>173</v>
      </c>
      <c r="CG39" s="172">
        <f t="shared" si="128"/>
        <v>153</v>
      </c>
      <c r="CH39" s="172">
        <f t="shared" si="128"/>
        <v>203</v>
      </c>
      <c r="CI39" s="172">
        <f t="shared" si="128"/>
        <v>192</v>
      </c>
      <c r="CJ39" s="172">
        <f t="shared" si="128"/>
        <v>147</v>
      </c>
      <c r="CK39" s="172">
        <f t="shared" si="128"/>
        <v>378</v>
      </c>
      <c r="CL39" s="172">
        <v>229</v>
      </c>
      <c r="CM39" s="172">
        <f t="shared" si="128"/>
        <v>196</v>
      </c>
      <c r="CN39" s="172">
        <f t="shared" si="128"/>
        <v>209</v>
      </c>
      <c r="CO39" s="172">
        <f t="shared" si="128"/>
        <v>161</v>
      </c>
      <c r="CP39" s="172">
        <f t="shared" si="128"/>
        <v>168</v>
      </c>
      <c r="CQ39" s="172">
        <f t="shared" si="128"/>
        <v>196</v>
      </c>
      <c r="CR39" s="172">
        <f t="shared" si="128"/>
        <v>252</v>
      </c>
      <c r="CS39" s="172">
        <f t="shared" si="128"/>
        <v>236</v>
      </c>
      <c r="CT39" s="172">
        <f t="shared" si="128"/>
        <v>181</v>
      </c>
      <c r="CU39" s="172">
        <f t="shared" si="128"/>
        <v>132</v>
      </c>
      <c r="CV39" s="172">
        <f t="shared" si="128"/>
        <v>326</v>
      </c>
      <c r="CW39" s="172">
        <f t="shared" si="128"/>
        <v>256</v>
      </c>
      <c r="CX39" s="172">
        <f t="shared" si="128"/>
        <v>166</v>
      </c>
      <c r="CY39" s="172">
        <f t="shared" si="128"/>
        <v>319</v>
      </c>
      <c r="CZ39" s="172">
        <f t="shared" si="128"/>
        <v>322</v>
      </c>
      <c r="DA39" s="172">
        <f t="shared" si="128"/>
        <v>117</v>
      </c>
      <c r="DB39" s="172">
        <f t="shared" si="128"/>
        <v>220</v>
      </c>
      <c r="DC39" s="172">
        <f t="shared" si="128"/>
        <v>198</v>
      </c>
      <c r="DD39" s="172">
        <f t="shared" si="128"/>
        <v>199</v>
      </c>
      <c r="DE39" s="172">
        <f t="shared" si="128"/>
        <v>218</v>
      </c>
      <c r="DF39" s="172">
        <f t="shared" si="128"/>
        <v>372</v>
      </c>
      <c r="DG39" s="172">
        <f t="shared" si="128"/>
        <v>198</v>
      </c>
      <c r="DH39" s="172">
        <f t="shared" si="128"/>
        <v>235</v>
      </c>
      <c r="DI39" s="172">
        <f t="shared" si="128"/>
        <v>188</v>
      </c>
      <c r="DJ39" s="172">
        <f t="shared" si="128"/>
        <v>203</v>
      </c>
      <c r="DK39" s="172">
        <f t="shared" si="128"/>
        <v>189</v>
      </c>
      <c r="DL39" s="172">
        <f t="shared" si="128"/>
        <v>256</v>
      </c>
      <c r="DM39" s="172">
        <f t="shared" si="128"/>
        <v>200</v>
      </c>
      <c r="DN39" s="172">
        <f t="shared" si="128"/>
        <v>289</v>
      </c>
      <c r="DO39" s="172">
        <f t="shared" si="128"/>
        <v>255</v>
      </c>
      <c r="DP39" s="172">
        <f t="shared" si="128"/>
        <v>228</v>
      </c>
      <c r="DQ39" s="172">
        <f t="shared" si="128"/>
        <v>326</v>
      </c>
      <c r="DR39" s="172">
        <f t="shared" si="128"/>
        <v>262</v>
      </c>
      <c r="DS39" s="172">
        <f t="shared" si="128"/>
        <v>144</v>
      </c>
      <c r="DT39" s="172">
        <f t="shared" si="128"/>
        <v>190</v>
      </c>
      <c r="DU39" s="172">
        <f t="shared" si="128"/>
        <v>314</v>
      </c>
      <c r="DV39" s="172">
        <f t="shared" si="128"/>
        <v>141</v>
      </c>
      <c r="DW39" s="172">
        <f t="shared" si="128"/>
        <v>163</v>
      </c>
      <c r="DX39" s="172">
        <f t="shared" si="128"/>
        <v>249</v>
      </c>
      <c r="DY39" s="172">
        <f t="shared" si="128"/>
        <v>149</v>
      </c>
      <c r="DZ39" s="172">
        <f t="shared" si="128"/>
        <v>243</v>
      </c>
      <c r="EA39" s="172">
        <f t="shared" si="128"/>
        <v>237</v>
      </c>
      <c r="EB39" s="172">
        <f t="shared" si="128"/>
        <v>234</v>
      </c>
      <c r="EC39" s="172">
        <f t="shared" si="128"/>
        <v>355</v>
      </c>
      <c r="ED39" s="172">
        <f t="shared" ref="ED39:EJ39" si="129">SUM(ED29:ED31)</f>
        <v>360</v>
      </c>
      <c r="EE39" s="172">
        <f t="shared" si="129"/>
        <v>218</v>
      </c>
      <c r="EF39" s="172">
        <f t="shared" si="129"/>
        <v>285</v>
      </c>
      <c r="EG39" s="172">
        <f t="shared" si="129"/>
        <v>208</v>
      </c>
      <c r="EH39" s="172">
        <f t="shared" si="129"/>
        <v>238</v>
      </c>
      <c r="EI39" s="172">
        <f t="shared" si="129"/>
        <v>264</v>
      </c>
      <c r="EJ39" s="172">
        <f t="shared" si="129"/>
        <v>222</v>
      </c>
      <c r="EK39" s="172">
        <f t="shared" ref="EK39:EL39" si="130">SUM(EK29:EK31)</f>
        <v>77</v>
      </c>
      <c r="EL39" s="172">
        <f t="shared" si="130"/>
        <v>122</v>
      </c>
      <c r="EM39" s="166"/>
      <c r="EN39" s="166"/>
      <c r="EO39" s="166"/>
      <c r="EP39" s="166"/>
      <c r="EQ39" s="166"/>
      <c r="ER39" s="166"/>
      <c r="ES39" s="166"/>
      <c r="ET39" s="166"/>
      <c r="EU39" s="166"/>
      <c r="EV39" s="166"/>
      <c r="EW39" s="166"/>
      <c r="FC39" s="172"/>
      <c r="FD39" s="172"/>
    </row>
    <row r="40" spans="1:160" s="185" customFormat="1" ht="15.75" thickBot="1" x14ac:dyDescent="0.3">
      <c r="A40" s="178" t="s">
        <v>1428</v>
      </c>
      <c r="B40" s="172">
        <f>SUM(B32:B34)</f>
        <v>149.03333333333333</v>
      </c>
      <c r="C40" s="172">
        <f>SUM(C32:C34)</f>
        <v>149.11764705882354</v>
      </c>
      <c r="D40" s="184" t="s">
        <v>1002</v>
      </c>
      <c r="E40" s="172">
        <f>SUM(E32:E34)</f>
        <v>231</v>
      </c>
      <c r="F40" s="172">
        <f t="shared" ref="F40:BQ40" si="131">SUM(F32:F34)</f>
        <v>175</v>
      </c>
      <c r="G40" s="172">
        <f t="shared" si="131"/>
        <v>191</v>
      </c>
      <c r="H40" s="172">
        <f t="shared" si="131"/>
        <v>176</v>
      </c>
      <c r="I40" s="172">
        <f t="shared" si="131"/>
        <v>92</v>
      </c>
      <c r="J40" s="172">
        <f t="shared" si="131"/>
        <v>117</v>
      </c>
      <c r="K40" s="172">
        <f t="shared" si="131"/>
        <v>159</v>
      </c>
      <c r="L40" s="172">
        <f t="shared" si="131"/>
        <v>228</v>
      </c>
      <c r="M40" s="172">
        <f t="shared" si="131"/>
        <v>173</v>
      </c>
      <c r="N40" s="172">
        <f t="shared" si="131"/>
        <v>125</v>
      </c>
      <c r="O40" s="172">
        <f t="shared" si="131"/>
        <v>74</v>
      </c>
      <c r="P40" s="172">
        <f t="shared" si="131"/>
        <v>172</v>
      </c>
      <c r="Q40" s="172">
        <f t="shared" si="131"/>
        <v>184</v>
      </c>
      <c r="R40" s="172">
        <f t="shared" si="131"/>
        <v>150</v>
      </c>
      <c r="S40" s="172">
        <f t="shared" si="131"/>
        <v>135</v>
      </c>
      <c r="T40" s="172">
        <f t="shared" si="131"/>
        <v>88</v>
      </c>
      <c r="U40" s="172">
        <f t="shared" si="131"/>
        <v>153</v>
      </c>
      <c r="V40" s="172">
        <f t="shared" si="131"/>
        <v>164</v>
      </c>
      <c r="W40" s="172">
        <f t="shared" si="131"/>
        <v>128</v>
      </c>
      <c r="X40" s="172">
        <f t="shared" si="131"/>
        <v>143</v>
      </c>
      <c r="Y40" s="172">
        <f t="shared" si="131"/>
        <v>122</v>
      </c>
      <c r="Z40" s="172">
        <f t="shared" si="131"/>
        <v>236</v>
      </c>
      <c r="AA40" s="172">
        <f t="shared" si="131"/>
        <v>188</v>
      </c>
      <c r="AB40" s="172">
        <f t="shared" si="131"/>
        <v>160</v>
      </c>
      <c r="AC40" s="172">
        <f t="shared" si="131"/>
        <v>179</v>
      </c>
      <c r="AD40" s="172">
        <f t="shared" si="131"/>
        <v>93</v>
      </c>
      <c r="AE40" s="172">
        <f t="shared" si="131"/>
        <v>63</v>
      </c>
      <c r="AF40" s="172">
        <f t="shared" si="131"/>
        <v>136</v>
      </c>
      <c r="AG40" s="172">
        <f t="shared" si="131"/>
        <v>165</v>
      </c>
      <c r="AH40" s="172">
        <f t="shared" si="131"/>
        <v>102</v>
      </c>
      <c r="AI40" s="172">
        <f t="shared" si="131"/>
        <v>139</v>
      </c>
      <c r="AJ40" s="172">
        <f t="shared" si="131"/>
        <v>108</v>
      </c>
      <c r="AK40" s="172">
        <f t="shared" si="131"/>
        <v>139</v>
      </c>
      <c r="AL40" s="172">
        <f t="shared" si="131"/>
        <v>317</v>
      </c>
      <c r="AM40" s="172" t="s">
        <v>304</v>
      </c>
      <c r="AN40" s="172">
        <f t="shared" si="131"/>
        <v>104</v>
      </c>
      <c r="AO40" s="172">
        <f t="shared" si="131"/>
        <v>112</v>
      </c>
      <c r="AP40" s="172">
        <f t="shared" si="131"/>
        <v>239</v>
      </c>
      <c r="AQ40" s="172">
        <f t="shared" si="131"/>
        <v>66</v>
      </c>
      <c r="AR40" s="172">
        <f t="shared" si="131"/>
        <v>137</v>
      </c>
      <c r="AS40" s="172">
        <f t="shared" si="131"/>
        <v>210</v>
      </c>
      <c r="AT40" s="172">
        <f t="shared" si="131"/>
        <v>186</v>
      </c>
      <c r="AU40" s="172">
        <f t="shared" si="131"/>
        <v>173</v>
      </c>
      <c r="AV40" s="172">
        <f t="shared" si="131"/>
        <v>120</v>
      </c>
      <c r="AW40" s="172">
        <f t="shared" si="131"/>
        <v>148</v>
      </c>
      <c r="AX40" s="172">
        <f t="shared" si="131"/>
        <v>127</v>
      </c>
      <c r="AY40" s="172">
        <f t="shared" si="131"/>
        <v>127</v>
      </c>
      <c r="AZ40" s="172">
        <f t="shared" si="131"/>
        <v>110</v>
      </c>
      <c r="BA40" s="172">
        <f t="shared" si="131"/>
        <v>266</v>
      </c>
      <c r="BB40" s="172">
        <f t="shared" si="131"/>
        <v>126</v>
      </c>
      <c r="BC40" s="172">
        <f t="shared" si="131"/>
        <v>111</v>
      </c>
      <c r="BD40" s="172">
        <f t="shared" si="131"/>
        <v>75</v>
      </c>
      <c r="BE40" s="172">
        <f t="shared" si="131"/>
        <v>193</v>
      </c>
      <c r="BF40" s="172">
        <f t="shared" si="131"/>
        <v>191</v>
      </c>
      <c r="BG40" s="172">
        <f t="shared" si="131"/>
        <v>150</v>
      </c>
      <c r="BH40" s="172">
        <f t="shared" si="131"/>
        <v>121</v>
      </c>
      <c r="BI40" s="172">
        <f t="shared" si="131"/>
        <v>152</v>
      </c>
      <c r="BJ40" s="172">
        <f t="shared" si="131"/>
        <v>200</v>
      </c>
      <c r="BK40" s="172">
        <f t="shared" si="131"/>
        <v>175</v>
      </c>
      <c r="BL40" s="172">
        <f t="shared" si="131"/>
        <v>214</v>
      </c>
      <c r="BM40" s="172">
        <f t="shared" si="131"/>
        <v>203</v>
      </c>
      <c r="BN40" s="172">
        <f t="shared" si="131"/>
        <v>84</v>
      </c>
      <c r="BO40" s="172">
        <f t="shared" si="131"/>
        <v>179</v>
      </c>
      <c r="BP40" s="172">
        <f t="shared" si="131"/>
        <v>136</v>
      </c>
      <c r="BQ40" s="172">
        <f t="shared" si="131"/>
        <v>133</v>
      </c>
      <c r="BR40" s="172">
        <f t="shared" ref="BR40:EC40" si="132">SUM(BR32:BR34)</f>
        <v>145</v>
      </c>
      <c r="BS40" s="172">
        <f t="shared" si="132"/>
        <v>55</v>
      </c>
      <c r="BT40" s="172">
        <f t="shared" si="132"/>
        <v>89</v>
      </c>
      <c r="BU40" s="172">
        <f t="shared" si="132"/>
        <v>120</v>
      </c>
      <c r="BV40" s="172">
        <f t="shared" si="132"/>
        <v>118</v>
      </c>
      <c r="BW40" s="172">
        <f t="shared" si="132"/>
        <v>243</v>
      </c>
      <c r="BX40" s="172">
        <f t="shared" si="132"/>
        <v>43</v>
      </c>
      <c r="BY40" s="172">
        <f t="shared" si="132"/>
        <v>122</v>
      </c>
      <c r="BZ40" s="172">
        <f t="shared" si="132"/>
        <v>110</v>
      </c>
      <c r="CA40" s="172">
        <f t="shared" si="132"/>
        <v>166</v>
      </c>
      <c r="CB40" s="172">
        <f t="shared" si="132"/>
        <v>138</v>
      </c>
      <c r="CC40" s="172">
        <f t="shared" si="132"/>
        <v>150</v>
      </c>
      <c r="CD40" s="172">
        <f t="shared" si="132"/>
        <v>39</v>
      </c>
      <c r="CE40" s="172">
        <f t="shared" si="132"/>
        <v>240</v>
      </c>
      <c r="CF40" s="172">
        <f t="shared" si="132"/>
        <v>83</v>
      </c>
      <c r="CG40" s="172">
        <f t="shared" si="132"/>
        <v>75</v>
      </c>
      <c r="CH40" s="172">
        <f t="shared" si="132"/>
        <v>145</v>
      </c>
      <c r="CI40" s="172">
        <f t="shared" si="132"/>
        <v>147</v>
      </c>
      <c r="CJ40" s="172">
        <f t="shared" si="132"/>
        <v>130</v>
      </c>
      <c r="CK40" s="172">
        <f t="shared" si="132"/>
        <v>137</v>
      </c>
      <c r="CL40" s="172">
        <v>216</v>
      </c>
      <c r="CM40" s="172">
        <f t="shared" si="132"/>
        <v>224</v>
      </c>
      <c r="CN40" s="172">
        <f t="shared" si="132"/>
        <v>77</v>
      </c>
      <c r="CO40" s="172">
        <f t="shared" si="132"/>
        <v>192</v>
      </c>
      <c r="CP40" s="172">
        <f t="shared" si="132"/>
        <v>160</v>
      </c>
      <c r="CQ40" s="172">
        <f t="shared" si="132"/>
        <v>111</v>
      </c>
      <c r="CR40" s="172">
        <f t="shared" si="132"/>
        <v>142</v>
      </c>
      <c r="CS40" s="172">
        <f t="shared" si="132"/>
        <v>312</v>
      </c>
      <c r="CT40" s="172">
        <f t="shared" si="132"/>
        <v>137</v>
      </c>
      <c r="CU40" s="172">
        <f t="shared" si="132"/>
        <v>116</v>
      </c>
      <c r="CV40" s="172">
        <f t="shared" si="132"/>
        <v>156</v>
      </c>
      <c r="CW40" s="172">
        <f t="shared" si="132"/>
        <v>205</v>
      </c>
      <c r="CX40" s="172">
        <f t="shared" si="132"/>
        <v>191</v>
      </c>
      <c r="CY40" s="172">
        <f t="shared" si="132"/>
        <v>188</v>
      </c>
      <c r="CZ40" s="172">
        <f t="shared" si="132"/>
        <v>252</v>
      </c>
      <c r="DA40" s="172">
        <f t="shared" si="132"/>
        <v>63</v>
      </c>
      <c r="DB40" s="172">
        <f t="shared" si="132"/>
        <v>89</v>
      </c>
      <c r="DC40" s="172">
        <f t="shared" si="132"/>
        <v>131</v>
      </c>
      <c r="DD40" s="172">
        <f t="shared" si="132"/>
        <v>79</v>
      </c>
      <c r="DE40" s="172">
        <f t="shared" si="132"/>
        <v>140</v>
      </c>
      <c r="DF40" s="172">
        <f t="shared" si="132"/>
        <v>152</v>
      </c>
      <c r="DG40" s="172">
        <f t="shared" si="132"/>
        <v>130</v>
      </c>
      <c r="DH40" s="172">
        <f t="shared" si="132"/>
        <v>213</v>
      </c>
      <c r="DI40" s="172">
        <f t="shared" si="132"/>
        <v>148</v>
      </c>
      <c r="DJ40" s="172">
        <f t="shared" si="132"/>
        <v>81</v>
      </c>
      <c r="DK40" s="172">
        <f t="shared" si="132"/>
        <v>117</v>
      </c>
      <c r="DL40" s="172">
        <f t="shared" si="132"/>
        <v>136</v>
      </c>
      <c r="DM40" s="172">
        <f t="shared" si="132"/>
        <v>136</v>
      </c>
      <c r="DN40" s="172">
        <f t="shared" si="132"/>
        <v>137</v>
      </c>
      <c r="DO40" s="172">
        <f t="shared" si="132"/>
        <v>114</v>
      </c>
      <c r="DP40" s="172">
        <f t="shared" si="132"/>
        <v>99</v>
      </c>
      <c r="DQ40" s="172">
        <f t="shared" si="132"/>
        <v>236</v>
      </c>
      <c r="DR40" s="172">
        <f t="shared" si="132"/>
        <v>128</v>
      </c>
      <c r="DS40" s="172">
        <f t="shared" si="132"/>
        <v>131</v>
      </c>
      <c r="DT40" s="172">
        <f t="shared" si="132"/>
        <v>198</v>
      </c>
      <c r="DU40" s="172">
        <f t="shared" si="132"/>
        <v>246</v>
      </c>
      <c r="DV40" s="172">
        <f t="shared" si="132"/>
        <v>97</v>
      </c>
      <c r="DW40" s="172">
        <f t="shared" si="132"/>
        <v>197</v>
      </c>
      <c r="DX40" s="172">
        <f t="shared" si="132"/>
        <v>94</v>
      </c>
      <c r="DY40" s="172">
        <f t="shared" si="132"/>
        <v>145</v>
      </c>
      <c r="DZ40" s="172">
        <f t="shared" si="132"/>
        <v>200</v>
      </c>
      <c r="EA40" s="172">
        <f t="shared" si="132"/>
        <v>174</v>
      </c>
      <c r="EB40" s="172">
        <f t="shared" si="132"/>
        <v>154</v>
      </c>
      <c r="EC40" s="172">
        <f t="shared" si="132"/>
        <v>254</v>
      </c>
      <c r="ED40" s="172">
        <f t="shared" ref="ED40:EJ40" si="133">SUM(ED32:ED34)</f>
        <v>94</v>
      </c>
      <c r="EE40" s="172">
        <f t="shared" si="133"/>
        <v>130</v>
      </c>
      <c r="EF40" s="172">
        <f t="shared" si="133"/>
        <v>139</v>
      </c>
      <c r="EG40" s="172">
        <f t="shared" si="133"/>
        <v>129</v>
      </c>
      <c r="EH40" s="172">
        <f t="shared" si="133"/>
        <v>204</v>
      </c>
      <c r="EI40" s="172">
        <f t="shared" si="133"/>
        <v>187</v>
      </c>
      <c r="EJ40" s="172">
        <f t="shared" si="133"/>
        <v>156</v>
      </c>
      <c r="EK40" s="172">
        <f>SUM(EK32:EK34)</f>
        <v>75</v>
      </c>
      <c r="EL40" s="172">
        <f>SUM(EL32:EL34)</f>
        <v>118</v>
      </c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FC40" s="172"/>
      <c r="FD40" s="172"/>
    </row>
    <row r="41" spans="1:160" s="185" customFormat="1" ht="15.75" thickBot="1" x14ac:dyDescent="0.3">
      <c r="A41" s="178" t="s">
        <v>1429</v>
      </c>
      <c r="B41" s="172">
        <f>SUM(B35,B24:B25)</f>
        <v>132.80000000000001</v>
      </c>
      <c r="C41" s="172">
        <f>SUM(C35,C24:C25)</f>
        <v>121.0690631808279</v>
      </c>
      <c r="D41" s="184" t="s">
        <v>1435</v>
      </c>
      <c r="E41" s="172">
        <f>SUM(E35,E24:E25)</f>
        <v>83</v>
      </c>
      <c r="F41" s="172">
        <f t="shared" ref="F41:BQ41" si="134">SUM(F35,F24:F25)</f>
        <v>49</v>
      </c>
      <c r="G41" s="172">
        <f t="shared" si="134"/>
        <v>73</v>
      </c>
      <c r="H41" s="172">
        <f t="shared" si="134"/>
        <v>71</v>
      </c>
      <c r="I41" s="172">
        <f t="shared" si="134"/>
        <v>98</v>
      </c>
      <c r="J41" s="172">
        <f t="shared" si="134"/>
        <v>39</v>
      </c>
      <c r="K41" s="172">
        <f t="shared" si="134"/>
        <v>107</v>
      </c>
      <c r="L41" s="172">
        <f t="shared" si="134"/>
        <v>77</v>
      </c>
      <c r="M41" s="172">
        <f t="shared" si="134"/>
        <v>78</v>
      </c>
      <c r="N41" s="172">
        <f t="shared" si="134"/>
        <v>130</v>
      </c>
      <c r="O41" s="172">
        <f t="shared" si="134"/>
        <v>123</v>
      </c>
      <c r="P41" s="172">
        <f t="shared" si="134"/>
        <v>132</v>
      </c>
      <c r="Q41" s="172">
        <f t="shared" si="134"/>
        <v>83</v>
      </c>
      <c r="R41" s="172">
        <f t="shared" si="134"/>
        <v>154</v>
      </c>
      <c r="S41" s="172">
        <f t="shared" si="134"/>
        <v>95</v>
      </c>
      <c r="T41" s="172">
        <f t="shared" si="134"/>
        <v>95</v>
      </c>
      <c r="U41" s="172">
        <f t="shared" si="134"/>
        <v>134</v>
      </c>
      <c r="V41" s="172">
        <f t="shared" si="134"/>
        <v>77</v>
      </c>
      <c r="W41" s="172">
        <f t="shared" si="134"/>
        <v>229</v>
      </c>
      <c r="X41" s="172">
        <f t="shared" si="134"/>
        <v>147</v>
      </c>
      <c r="Y41" s="172">
        <f t="shared" si="134"/>
        <v>151</v>
      </c>
      <c r="Z41" s="172">
        <f t="shared" si="134"/>
        <v>74</v>
      </c>
      <c r="AA41" s="172">
        <f t="shared" si="134"/>
        <v>105</v>
      </c>
      <c r="AB41" s="172">
        <f t="shared" si="134"/>
        <v>117</v>
      </c>
      <c r="AC41" s="172">
        <f t="shared" si="134"/>
        <v>93</v>
      </c>
      <c r="AD41" s="172">
        <f t="shared" si="134"/>
        <v>168</v>
      </c>
      <c r="AE41" s="172">
        <f t="shared" si="134"/>
        <v>76</v>
      </c>
      <c r="AF41" s="172">
        <f t="shared" si="134"/>
        <v>155</v>
      </c>
      <c r="AG41" s="172">
        <f t="shared" si="134"/>
        <v>117</v>
      </c>
      <c r="AH41" s="172">
        <f t="shared" si="134"/>
        <v>157</v>
      </c>
      <c r="AI41" s="172">
        <f t="shared" si="134"/>
        <v>128</v>
      </c>
      <c r="AJ41" s="172">
        <f t="shared" si="134"/>
        <v>161</v>
      </c>
      <c r="AK41" s="172">
        <f t="shared" si="134"/>
        <v>100</v>
      </c>
      <c r="AL41" s="172">
        <f t="shared" si="134"/>
        <v>141</v>
      </c>
      <c r="AM41" s="172" t="s">
        <v>304</v>
      </c>
      <c r="AN41" s="172">
        <f t="shared" si="134"/>
        <v>114</v>
      </c>
      <c r="AO41" s="172">
        <f t="shared" si="134"/>
        <v>179</v>
      </c>
      <c r="AP41" s="172">
        <f t="shared" si="134"/>
        <v>104</v>
      </c>
      <c r="AQ41" s="172">
        <f t="shared" si="134"/>
        <v>126</v>
      </c>
      <c r="AR41" s="172">
        <f t="shared" si="134"/>
        <v>144</v>
      </c>
      <c r="AS41" s="172">
        <f t="shared" si="134"/>
        <v>123</v>
      </c>
      <c r="AT41" s="172">
        <f t="shared" si="134"/>
        <v>115</v>
      </c>
      <c r="AU41" s="172">
        <f t="shared" si="134"/>
        <v>71</v>
      </c>
      <c r="AV41" s="172">
        <f t="shared" si="134"/>
        <v>79</v>
      </c>
      <c r="AW41" s="172">
        <f t="shared" si="134"/>
        <v>160</v>
      </c>
      <c r="AX41" s="172">
        <f t="shared" si="134"/>
        <v>104</v>
      </c>
      <c r="AY41" s="172">
        <f t="shared" si="134"/>
        <v>111</v>
      </c>
      <c r="AZ41" s="172">
        <f t="shared" si="134"/>
        <v>112</v>
      </c>
      <c r="BA41" s="172">
        <f t="shared" si="134"/>
        <v>62</v>
      </c>
      <c r="BB41" s="172">
        <f t="shared" si="134"/>
        <v>103</v>
      </c>
      <c r="BC41" s="172">
        <f t="shared" si="134"/>
        <v>78</v>
      </c>
      <c r="BD41" s="172">
        <f t="shared" si="134"/>
        <v>103</v>
      </c>
      <c r="BE41" s="172">
        <f t="shared" si="134"/>
        <v>100</v>
      </c>
      <c r="BF41" s="172">
        <f t="shared" si="134"/>
        <v>110</v>
      </c>
      <c r="BG41" s="172">
        <f t="shared" si="134"/>
        <v>107</v>
      </c>
      <c r="BH41" s="172">
        <f t="shared" si="134"/>
        <v>109</v>
      </c>
      <c r="BI41" s="172">
        <f t="shared" si="134"/>
        <v>113</v>
      </c>
      <c r="BJ41" s="172">
        <f t="shared" si="134"/>
        <v>123</v>
      </c>
      <c r="BK41" s="172">
        <f t="shared" si="134"/>
        <v>63</v>
      </c>
      <c r="BL41" s="172">
        <f t="shared" si="134"/>
        <v>165</v>
      </c>
      <c r="BM41" s="172">
        <f t="shared" si="134"/>
        <v>66</v>
      </c>
      <c r="BN41" s="172">
        <f t="shared" si="134"/>
        <v>71</v>
      </c>
      <c r="BO41" s="172">
        <f t="shared" si="134"/>
        <v>147</v>
      </c>
      <c r="BP41" s="172">
        <f t="shared" si="134"/>
        <v>108</v>
      </c>
      <c r="BQ41" s="172">
        <f t="shared" si="134"/>
        <v>175</v>
      </c>
      <c r="BR41" s="172">
        <f t="shared" ref="BR41:EC41" si="135">SUM(BR35,BR24:BR25)</f>
        <v>154</v>
      </c>
      <c r="BS41" s="172">
        <f t="shared" si="135"/>
        <v>147</v>
      </c>
      <c r="BT41" s="172">
        <f t="shared" si="135"/>
        <v>84</v>
      </c>
      <c r="BU41" s="172">
        <f t="shared" si="135"/>
        <v>158</v>
      </c>
      <c r="BV41" s="172">
        <f t="shared" si="135"/>
        <v>62</v>
      </c>
      <c r="BW41" s="172">
        <f t="shared" si="135"/>
        <v>84</v>
      </c>
      <c r="BX41" s="172">
        <f t="shared" si="135"/>
        <v>107</v>
      </c>
      <c r="BY41" s="172">
        <f t="shared" si="135"/>
        <v>103</v>
      </c>
      <c r="BZ41" s="172">
        <f t="shared" si="135"/>
        <v>140</v>
      </c>
      <c r="CA41" s="172">
        <f t="shared" si="135"/>
        <v>104</v>
      </c>
      <c r="CB41" s="172">
        <f t="shared" si="135"/>
        <v>123</v>
      </c>
      <c r="CC41" s="172">
        <f t="shared" si="135"/>
        <v>116</v>
      </c>
      <c r="CD41" s="172">
        <f t="shared" si="135"/>
        <v>77</v>
      </c>
      <c r="CE41" s="172">
        <f t="shared" si="135"/>
        <v>121</v>
      </c>
      <c r="CF41" s="172">
        <f t="shared" si="135"/>
        <v>151</v>
      </c>
      <c r="CG41" s="172">
        <f t="shared" si="135"/>
        <v>123</v>
      </c>
      <c r="CH41" s="172">
        <f t="shared" si="135"/>
        <v>50</v>
      </c>
      <c r="CI41" s="172">
        <f t="shared" si="135"/>
        <v>70</v>
      </c>
      <c r="CJ41" s="172">
        <f t="shared" si="135"/>
        <v>175</v>
      </c>
      <c r="CK41" s="172">
        <f t="shared" si="135"/>
        <v>190</v>
      </c>
      <c r="CL41" s="172">
        <v>190</v>
      </c>
      <c r="CM41" s="172">
        <f t="shared" si="135"/>
        <v>151</v>
      </c>
      <c r="CN41" s="172">
        <f t="shared" si="135"/>
        <v>112</v>
      </c>
      <c r="CO41" s="172">
        <f t="shared" si="135"/>
        <v>164</v>
      </c>
      <c r="CP41" s="172">
        <f t="shared" si="135"/>
        <v>130</v>
      </c>
      <c r="CQ41" s="172">
        <f t="shared" si="135"/>
        <v>32</v>
      </c>
      <c r="CR41" s="172">
        <f t="shared" si="135"/>
        <v>120</v>
      </c>
      <c r="CS41" s="172">
        <f t="shared" si="135"/>
        <v>262</v>
      </c>
      <c r="CT41" s="172">
        <f t="shared" si="135"/>
        <v>97</v>
      </c>
      <c r="CU41" s="172">
        <f t="shared" si="135"/>
        <v>168</v>
      </c>
      <c r="CV41" s="172">
        <f t="shared" si="135"/>
        <v>105</v>
      </c>
      <c r="CW41" s="172">
        <f t="shared" si="135"/>
        <v>118</v>
      </c>
      <c r="CX41" s="172">
        <f t="shared" si="135"/>
        <v>141</v>
      </c>
      <c r="CY41" s="172">
        <f t="shared" si="135"/>
        <v>163</v>
      </c>
      <c r="CZ41" s="172">
        <f t="shared" si="135"/>
        <v>172</v>
      </c>
      <c r="DA41" s="172">
        <f t="shared" si="135"/>
        <v>99</v>
      </c>
      <c r="DB41" s="172">
        <f t="shared" si="135"/>
        <v>183</v>
      </c>
      <c r="DC41" s="172">
        <f t="shared" si="135"/>
        <v>104</v>
      </c>
      <c r="DD41" s="172">
        <f t="shared" si="135"/>
        <v>148</v>
      </c>
      <c r="DE41" s="172">
        <f t="shared" si="135"/>
        <v>245</v>
      </c>
      <c r="DF41" s="172">
        <f t="shared" si="135"/>
        <v>226</v>
      </c>
      <c r="DG41" s="172">
        <f t="shared" si="135"/>
        <v>246</v>
      </c>
      <c r="DH41" s="172">
        <f t="shared" si="135"/>
        <v>119</v>
      </c>
      <c r="DI41" s="172">
        <f t="shared" si="135"/>
        <v>102</v>
      </c>
      <c r="DJ41" s="172">
        <f t="shared" si="135"/>
        <v>96</v>
      </c>
      <c r="DK41" s="172">
        <f t="shared" si="135"/>
        <v>129</v>
      </c>
      <c r="DL41" s="172">
        <f t="shared" si="135"/>
        <v>153</v>
      </c>
      <c r="DM41" s="172">
        <f t="shared" si="135"/>
        <v>124</v>
      </c>
      <c r="DN41" s="172">
        <f t="shared" si="135"/>
        <v>109</v>
      </c>
      <c r="DO41" s="172">
        <f t="shared" si="135"/>
        <v>48</v>
      </c>
      <c r="DP41" s="172">
        <f t="shared" si="135"/>
        <v>115</v>
      </c>
      <c r="DQ41" s="172">
        <f t="shared" si="135"/>
        <v>76</v>
      </c>
      <c r="DR41" s="172">
        <f t="shared" si="135"/>
        <v>112</v>
      </c>
      <c r="DS41" s="172">
        <f t="shared" si="135"/>
        <v>141</v>
      </c>
      <c r="DT41" s="172">
        <f t="shared" si="135"/>
        <v>102</v>
      </c>
      <c r="DU41" s="172">
        <f t="shared" si="135"/>
        <v>122</v>
      </c>
      <c r="DV41" s="172">
        <f t="shared" si="135"/>
        <v>103</v>
      </c>
      <c r="DW41" s="172">
        <f t="shared" si="135"/>
        <v>129</v>
      </c>
      <c r="DX41" s="172">
        <f t="shared" si="135"/>
        <v>167</v>
      </c>
      <c r="DY41" s="172">
        <f t="shared" si="135"/>
        <v>97</v>
      </c>
      <c r="DZ41" s="172">
        <f t="shared" si="135"/>
        <v>140</v>
      </c>
      <c r="EA41" s="172">
        <f t="shared" si="135"/>
        <v>144</v>
      </c>
      <c r="EB41" s="172">
        <f t="shared" si="135"/>
        <v>129</v>
      </c>
      <c r="EC41" s="172">
        <f t="shared" si="135"/>
        <v>104</v>
      </c>
      <c r="ED41" s="172">
        <f t="shared" ref="ED41:EI41" si="136">SUM(ED35,ED24:ED25)</f>
        <v>105</v>
      </c>
      <c r="EE41" s="172">
        <f t="shared" si="136"/>
        <v>152</v>
      </c>
      <c r="EF41" s="172">
        <f t="shared" si="136"/>
        <v>138</v>
      </c>
      <c r="EG41" s="172">
        <f t="shared" si="136"/>
        <v>93</v>
      </c>
      <c r="EH41" s="172">
        <f t="shared" si="136"/>
        <v>84</v>
      </c>
      <c r="EI41" s="172">
        <f t="shared" si="136"/>
        <v>145</v>
      </c>
      <c r="EJ41" s="172">
        <f>SUM(EJ35,EJ24:EJ25)</f>
        <v>98</v>
      </c>
      <c r="EK41" s="172">
        <f t="shared" ref="EK41" si="137">SUM(EK35,EK24:EK25)</f>
        <v>125</v>
      </c>
      <c r="EL41" s="172"/>
      <c r="EM41" s="166"/>
      <c r="EN41" s="166"/>
      <c r="EO41" s="166"/>
      <c r="EP41" s="166"/>
      <c r="EQ41" s="166"/>
      <c r="ER41" s="166"/>
      <c r="ES41" s="166"/>
      <c r="ET41" s="166"/>
      <c r="EU41" s="166"/>
      <c r="EV41" s="166"/>
      <c r="EW41" s="166"/>
      <c r="FC41" s="172"/>
      <c r="FD41" s="172"/>
    </row>
    <row r="42" spans="1:160" s="185" customFormat="1" ht="15.75" thickBot="1" x14ac:dyDescent="0.3">
      <c r="A42" s="178" t="s">
        <v>1430</v>
      </c>
      <c r="B42" s="172">
        <f>SUM(B27:B32)</f>
        <v>386.56666666666666</v>
      </c>
      <c r="C42" s="172">
        <f>SUM(C27:C32)</f>
        <v>397.30467864923742</v>
      </c>
      <c r="D42" s="184" t="s">
        <v>1605</v>
      </c>
      <c r="E42" s="172">
        <f>SUM(E27:E32)</f>
        <v>366</v>
      </c>
      <c r="F42" s="172">
        <f t="shared" ref="F42:BQ42" si="138">SUM(F27:F32)</f>
        <v>370</v>
      </c>
      <c r="G42" s="172">
        <f t="shared" si="138"/>
        <v>331</v>
      </c>
      <c r="H42" s="172">
        <f t="shared" si="138"/>
        <v>311</v>
      </c>
      <c r="I42" s="172">
        <f t="shared" si="138"/>
        <v>483</v>
      </c>
      <c r="J42" s="172">
        <f t="shared" si="138"/>
        <v>328</v>
      </c>
      <c r="K42" s="172">
        <f t="shared" si="138"/>
        <v>323</v>
      </c>
      <c r="L42" s="172">
        <f t="shared" si="138"/>
        <v>539</v>
      </c>
      <c r="M42" s="172">
        <f t="shared" si="138"/>
        <v>492</v>
      </c>
      <c r="N42" s="172">
        <f t="shared" si="138"/>
        <v>617</v>
      </c>
      <c r="O42" s="172">
        <f t="shared" si="138"/>
        <v>331</v>
      </c>
      <c r="P42" s="172">
        <f t="shared" si="138"/>
        <v>325</v>
      </c>
      <c r="Q42" s="172">
        <f t="shared" si="138"/>
        <v>534</v>
      </c>
      <c r="R42" s="172">
        <f t="shared" si="138"/>
        <v>346</v>
      </c>
      <c r="S42" s="172">
        <f t="shared" si="138"/>
        <v>486</v>
      </c>
      <c r="T42" s="172">
        <f t="shared" si="138"/>
        <v>427</v>
      </c>
      <c r="U42" s="172">
        <f t="shared" si="138"/>
        <v>432</v>
      </c>
      <c r="V42" s="172">
        <f t="shared" si="138"/>
        <v>600</v>
      </c>
      <c r="W42" s="172">
        <f t="shared" si="138"/>
        <v>446</v>
      </c>
      <c r="X42" s="172">
        <f t="shared" si="138"/>
        <v>347</v>
      </c>
      <c r="Y42" s="172">
        <f t="shared" si="138"/>
        <v>410</v>
      </c>
      <c r="Z42" s="172">
        <f t="shared" si="138"/>
        <v>369</v>
      </c>
      <c r="AA42" s="172">
        <f t="shared" si="138"/>
        <v>184</v>
      </c>
      <c r="AB42" s="172">
        <f t="shared" si="138"/>
        <v>432</v>
      </c>
      <c r="AC42" s="172">
        <f t="shared" si="138"/>
        <v>524</v>
      </c>
      <c r="AD42" s="172">
        <f t="shared" si="138"/>
        <v>500</v>
      </c>
      <c r="AE42" s="172">
        <f t="shared" si="138"/>
        <v>403</v>
      </c>
      <c r="AF42" s="172">
        <f t="shared" si="138"/>
        <v>334</v>
      </c>
      <c r="AG42" s="172">
        <f t="shared" si="138"/>
        <v>423</v>
      </c>
      <c r="AH42" s="172">
        <f t="shared" si="138"/>
        <v>254</v>
      </c>
      <c r="AI42" s="172">
        <f t="shared" si="138"/>
        <v>514</v>
      </c>
      <c r="AJ42" s="172">
        <f t="shared" si="138"/>
        <v>342</v>
      </c>
      <c r="AK42" s="172">
        <f t="shared" si="138"/>
        <v>309</v>
      </c>
      <c r="AL42" s="172">
        <f t="shared" si="138"/>
        <v>467</v>
      </c>
      <c r="AM42" s="172" t="s">
        <v>304</v>
      </c>
      <c r="AN42" s="172">
        <f t="shared" si="138"/>
        <v>262</v>
      </c>
      <c r="AO42" s="172">
        <f t="shared" si="138"/>
        <v>347</v>
      </c>
      <c r="AP42" s="172">
        <f t="shared" si="138"/>
        <v>333</v>
      </c>
      <c r="AQ42" s="172">
        <f t="shared" si="138"/>
        <v>492</v>
      </c>
      <c r="AR42" s="172">
        <f t="shared" si="138"/>
        <v>341</v>
      </c>
      <c r="AS42" s="172">
        <f t="shared" si="138"/>
        <v>329</v>
      </c>
      <c r="AT42" s="172">
        <f t="shared" si="138"/>
        <v>358</v>
      </c>
      <c r="AU42" s="172">
        <f t="shared" si="138"/>
        <v>485</v>
      </c>
      <c r="AV42" s="172">
        <f t="shared" si="138"/>
        <v>428</v>
      </c>
      <c r="AW42" s="172">
        <f t="shared" si="138"/>
        <v>548</v>
      </c>
      <c r="AX42" s="172">
        <f t="shared" si="138"/>
        <v>565</v>
      </c>
      <c r="AY42" s="172">
        <f t="shared" si="138"/>
        <v>284</v>
      </c>
      <c r="AZ42" s="172">
        <f t="shared" si="138"/>
        <v>275</v>
      </c>
      <c r="BA42" s="172">
        <f t="shared" si="138"/>
        <v>447</v>
      </c>
      <c r="BB42" s="172">
        <f t="shared" si="138"/>
        <v>395</v>
      </c>
      <c r="BC42" s="172">
        <f t="shared" si="138"/>
        <v>401</v>
      </c>
      <c r="BD42" s="172">
        <f t="shared" si="138"/>
        <v>432</v>
      </c>
      <c r="BE42" s="172">
        <f t="shared" si="138"/>
        <v>283.34000000000003</v>
      </c>
      <c r="BF42" s="172">
        <f t="shared" si="138"/>
        <v>332</v>
      </c>
      <c r="BG42" s="172">
        <f t="shared" si="138"/>
        <v>332</v>
      </c>
      <c r="BH42" s="172">
        <f t="shared" si="138"/>
        <v>547</v>
      </c>
      <c r="BI42" s="172">
        <f t="shared" si="138"/>
        <v>349</v>
      </c>
      <c r="BJ42" s="172">
        <f t="shared" si="138"/>
        <v>404</v>
      </c>
      <c r="BK42" s="172">
        <f t="shared" si="138"/>
        <v>452</v>
      </c>
      <c r="BL42" s="172">
        <f t="shared" si="138"/>
        <v>669</v>
      </c>
      <c r="BM42" s="172">
        <f t="shared" si="138"/>
        <v>284</v>
      </c>
      <c r="BN42" s="172">
        <f t="shared" si="138"/>
        <v>285</v>
      </c>
      <c r="BO42" s="172">
        <f t="shared" si="138"/>
        <v>344</v>
      </c>
      <c r="BP42" s="172">
        <f t="shared" si="138"/>
        <v>439</v>
      </c>
      <c r="BQ42" s="172">
        <f t="shared" si="138"/>
        <v>390</v>
      </c>
      <c r="BR42" s="172">
        <f t="shared" ref="BR42:EC42" si="139">SUM(BR27:BR32)</f>
        <v>241</v>
      </c>
      <c r="BS42" s="172">
        <f t="shared" si="139"/>
        <v>404</v>
      </c>
      <c r="BT42" s="172">
        <f t="shared" si="139"/>
        <v>458</v>
      </c>
      <c r="BU42" s="172">
        <f t="shared" si="139"/>
        <v>457</v>
      </c>
      <c r="BV42" s="172">
        <f t="shared" si="139"/>
        <v>351</v>
      </c>
      <c r="BW42" s="172">
        <f t="shared" si="139"/>
        <v>372</v>
      </c>
      <c r="BX42" s="172">
        <f t="shared" si="139"/>
        <v>390</v>
      </c>
      <c r="BY42" s="172">
        <f t="shared" si="139"/>
        <v>604</v>
      </c>
      <c r="BZ42" s="172">
        <f t="shared" si="139"/>
        <v>489</v>
      </c>
      <c r="CA42" s="172">
        <f t="shared" si="139"/>
        <v>442</v>
      </c>
      <c r="CB42" s="172">
        <f t="shared" si="139"/>
        <v>473</v>
      </c>
      <c r="CC42" s="172">
        <f t="shared" si="139"/>
        <v>494</v>
      </c>
      <c r="CD42" s="172">
        <f t="shared" si="139"/>
        <v>400</v>
      </c>
      <c r="CE42" s="172">
        <f t="shared" si="139"/>
        <v>302</v>
      </c>
      <c r="CF42" s="172">
        <f t="shared" si="139"/>
        <v>385</v>
      </c>
      <c r="CG42" s="172">
        <f t="shared" si="139"/>
        <v>299</v>
      </c>
      <c r="CH42" s="172">
        <f t="shared" si="139"/>
        <v>364</v>
      </c>
      <c r="CI42" s="172">
        <f t="shared" si="139"/>
        <v>309</v>
      </c>
      <c r="CJ42" s="172">
        <f t="shared" si="139"/>
        <v>457</v>
      </c>
      <c r="CK42" s="172">
        <f t="shared" si="139"/>
        <v>475</v>
      </c>
      <c r="CL42" s="172">
        <v>464</v>
      </c>
      <c r="CM42" s="172">
        <f t="shared" si="139"/>
        <v>364</v>
      </c>
      <c r="CN42" s="172">
        <f t="shared" si="139"/>
        <v>377</v>
      </c>
      <c r="CO42" s="172">
        <f t="shared" si="139"/>
        <v>374</v>
      </c>
      <c r="CP42" s="172">
        <f t="shared" si="139"/>
        <v>317</v>
      </c>
      <c r="CQ42" s="172">
        <f t="shared" si="139"/>
        <v>343</v>
      </c>
      <c r="CR42" s="172">
        <f t="shared" si="139"/>
        <v>454</v>
      </c>
      <c r="CS42" s="172">
        <f t="shared" si="139"/>
        <v>421</v>
      </c>
      <c r="CT42" s="172">
        <f t="shared" si="139"/>
        <v>339</v>
      </c>
      <c r="CU42" s="172">
        <f t="shared" si="139"/>
        <v>221</v>
      </c>
      <c r="CV42" s="172">
        <f t="shared" si="139"/>
        <v>492</v>
      </c>
      <c r="CW42" s="172">
        <f t="shared" si="139"/>
        <v>460</v>
      </c>
      <c r="CX42" s="172">
        <f t="shared" si="139"/>
        <v>327</v>
      </c>
      <c r="CY42" s="172">
        <f t="shared" si="139"/>
        <v>509</v>
      </c>
      <c r="CZ42" s="172">
        <f t="shared" si="139"/>
        <v>516</v>
      </c>
      <c r="DA42" s="172">
        <f t="shared" si="139"/>
        <v>249</v>
      </c>
      <c r="DB42" s="172">
        <f t="shared" si="139"/>
        <v>394</v>
      </c>
      <c r="DC42" s="172">
        <f t="shared" si="139"/>
        <v>353</v>
      </c>
      <c r="DD42" s="172">
        <f t="shared" si="139"/>
        <v>343</v>
      </c>
      <c r="DE42" s="172">
        <f t="shared" si="139"/>
        <v>461</v>
      </c>
      <c r="DF42" s="172">
        <f t="shared" si="139"/>
        <v>532</v>
      </c>
      <c r="DG42" s="172">
        <f t="shared" si="139"/>
        <v>282</v>
      </c>
      <c r="DH42" s="172">
        <f t="shared" si="139"/>
        <v>374</v>
      </c>
      <c r="DI42" s="172">
        <f t="shared" si="139"/>
        <v>305</v>
      </c>
      <c r="DJ42" s="172">
        <f t="shared" si="139"/>
        <v>325</v>
      </c>
      <c r="DK42" s="172">
        <f t="shared" si="139"/>
        <v>279</v>
      </c>
      <c r="DL42" s="172">
        <f t="shared" si="139"/>
        <v>391</v>
      </c>
      <c r="DM42" s="172">
        <f t="shared" si="139"/>
        <v>406</v>
      </c>
      <c r="DN42" s="172">
        <f t="shared" si="139"/>
        <v>516</v>
      </c>
      <c r="DO42" s="172">
        <f t="shared" si="139"/>
        <v>407</v>
      </c>
      <c r="DP42" s="172">
        <f t="shared" si="139"/>
        <v>383</v>
      </c>
      <c r="DQ42" s="172">
        <f t="shared" si="139"/>
        <v>490</v>
      </c>
      <c r="DR42" s="172">
        <f t="shared" si="139"/>
        <v>430</v>
      </c>
      <c r="DS42" s="172">
        <f t="shared" si="139"/>
        <v>244</v>
      </c>
      <c r="DT42" s="172">
        <f t="shared" si="139"/>
        <v>402</v>
      </c>
      <c r="DU42" s="172">
        <f t="shared" si="139"/>
        <v>443</v>
      </c>
      <c r="DV42" s="172">
        <f t="shared" si="139"/>
        <v>227</v>
      </c>
      <c r="DW42" s="172">
        <f t="shared" si="139"/>
        <v>322</v>
      </c>
      <c r="DX42" s="172">
        <f t="shared" si="139"/>
        <v>378</v>
      </c>
      <c r="DY42" s="172">
        <f t="shared" si="139"/>
        <v>237</v>
      </c>
      <c r="DZ42" s="172">
        <f t="shared" si="139"/>
        <v>484</v>
      </c>
      <c r="EA42" s="172">
        <f t="shared" si="139"/>
        <v>438</v>
      </c>
      <c r="EB42" s="172">
        <f t="shared" si="139"/>
        <v>355</v>
      </c>
      <c r="EC42" s="172">
        <f t="shared" si="139"/>
        <v>631</v>
      </c>
      <c r="ED42" s="172">
        <f t="shared" ref="ED42:EJ42" si="140">SUM(ED27:ED32)</f>
        <v>501</v>
      </c>
      <c r="EE42" s="172">
        <f t="shared" si="140"/>
        <v>327</v>
      </c>
      <c r="EF42" s="172">
        <f t="shared" si="140"/>
        <v>486</v>
      </c>
      <c r="EG42" s="172">
        <f t="shared" si="140"/>
        <v>429</v>
      </c>
      <c r="EH42" s="172">
        <f t="shared" si="140"/>
        <v>348</v>
      </c>
      <c r="EI42" s="172">
        <f t="shared" si="140"/>
        <v>398</v>
      </c>
      <c r="EJ42" s="172">
        <f t="shared" si="140"/>
        <v>335</v>
      </c>
      <c r="EK42" s="172">
        <f>SUM(EK27:EK32)</f>
        <v>205</v>
      </c>
      <c r="EL42" s="172">
        <f>SUM(EL27:EL32)</f>
        <v>239</v>
      </c>
      <c r="EM42" s="166"/>
      <c r="EN42" s="166"/>
      <c r="EO42" s="166"/>
      <c r="EP42" s="166"/>
      <c r="EQ42" s="166"/>
      <c r="ER42" s="166"/>
      <c r="ES42" s="166"/>
      <c r="ET42" s="166"/>
      <c r="EU42" s="166"/>
      <c r="EV42" s="166"/>
      <c r="EW42" s="166"/>
      <c r="FC42" s="172"/>
      <c r="FD42" s="172"/>
    </row>
    <row r="43" spans="1:160" s="185" customFormat="1" ht="15.75" thickBot="1" x14ac:dyDescent="0.3">
      <c r="A43" s="178" t="s">
        <v>1431</v>
      </c>
      <c r="B43" s="172">
        <f>SUM(B33:B35,B24:B26)</f>
        <v>277.16666666666669</v>
      </c>
      <c r="C43" s="172">
        <f>SUM(C33:C35,C24:C26)</f>
        <v>257.42935729847494</v>
      </c>
      <c r="D43" s="184" t="s">
        <v>1606</v>
      </c>
      <c r="E43" s="172">
        <f>SUM(E33:E35,E24:E26)</f>
        <v>184</v>
      </c>
      <c r="F43" s="172">
        <f t="shared" ref="F43:BQ43" si="141">SUM(F33:F35,F24:F26)</f>
        <v>144</v>
      </c>
      <c r="G43" s="172">
        <f t="shared" si="141"/>
        <v>268</v>
      </c>
      <c r="H43" s="172">
        <f t="shared" si="141"/>
        <v>231</v>
      </c>
      <c r="I43" s="172">
        <f t="shared" si="141"/>
        <v>203</v>
      </c>
      <c r="J43" s="172">
        <f t="shared" si="141"/>
        <v>165</v>
      </c>
      <c r="K43" s="172">
        <f t="shared" si="141"/>
        <v>275</v>
      </c>
      <c r="L43" s="172">
        <f t="shared" si="141"/>
        <v>320</v>
      </c>
      <c r="M43" s="172">
        <f t="shared" si="141"/>
        <v>236</v>
      </c>
      <c r="N43" s="172">
        <f t="shared" si="141"/>
        <v>262</v>
      </c>
      <c r="O43" s="172">
        <f t="shared" si="141"/>
        <v>189</v>
      </c>
      <c r="P43" s="172">
        <f t="shared" si="141"/>
        <v>301</v>
      </c>
      <c r="Q43" s="172">
        <f t="shared" si="141"/>
        <v>288</v>
      </c>
      <c r="R43" s="172">
        <f t="shared" si="141"/>
        <v>305</v>
      </c>
      <c r="S43" s="172">
        <f t="shared" si="141"/>
        <v>245</v>
      </c>
      <c r="T43" s="172">
        <f t="shared" si="141"/>
        <v>186</v>
      </c>
      <c r="U43" s="172">
        <f t="shared" si="141"/>
        <v>296</v>
      </c>
      <c r="V43" s="172">
        <f t="shared" si="141"/>
        <v>130</v>
      </c>
      <c r="W43" s="172">
        <f t="shared" si="141"/>
        <v>357</v>
      </c>
      <c r="X43" s="172">
        <f t="shared" si="141"/>
        <v>335</v>
      </c>
      <c r="Y43" s="172">
        <f t="shared" si="141"/>
        <v>236</v>
      </c>
      <c r="Z43" s="172">
        <f t="shared" si="141"/>
        <v>239</v>
      </c>
      <c r="AA43" s="172">
        <f t="shared" si="141"/>
        <v>272</v>
      </c>
      <c r="AB43" s="172">
        <f t="shared" si="141"/>
        <v>248</v>
      </c>
      <c r="AC43" s="172">
        <f t="shared" si="141"/>
        <v>216</v>
      </c>
      <c r="AD43" s="172">
        <f t="shared" si="141"/>
        <v>273</v>
      </c>
      <c r="AE43" s="172">
        <f t="shared" si="141"/>
        <v>121</v>
      </c>
      <c r="AF43" s="172">
        <f t="shared" si="141"/>
        <v>269</v>
      </c>
      <c r="AG43" s="172">
        <f t="shared" si="141"/>
        <v>242</v>
      </c>
      <c r="AH43" s="172">
        <f t="shared" si="141"/>
        <v>222</v>
      </c>
      <c r="AI43" s="172">
        <f t="shared" si="141"/>
        <v>267</v>
      </c>
      <c r="AJ43" s="172">
        <f t="shared" si="141"/>
        <v>278</v>
      </c>
      <c r="AK43" s="172">
        <f t="shared" si="141"/>
        <v>243</v>
      </c>
      <c r="AL43" s="172">
        <f t="shared" si="141"/>
        <v>378</v>
      </c>
      <c r="AM43" s="172" t="s">
        <v>304</v>
      </c>
      <c r="AN43" s="172">
        <f t="shared" si="141"/>
        <v>222</v>
      </c>
      <c r="AO43" s="172">
        <f t="shared" si="141"/>
        <v>287</v>
      </c>
      <c r="AP43" s="172">
        <f t="shared" si="141"/>
        <v>327</v>
      </c>
      <c r="AQ43" s="172">
        <f t="shared" si="141"/>
        <v>176</v>
      </c>
      <c r="AR43" s="172">
        <f t="shared" si="141"/>
        <v>254</v>
      </c>
      <c r="AS43" s="172">
        <f t="shared" si="141"/>
        <v>269</v>
      </c>
      <c r="AT43" s="172">
        <f t="shared" si="141"/>
        <v>302</v>
      </c>
      <c r="AU43" s="172">
        <f t="shared" si="141"/>
        <v>166</v>
      </c>
      <c r="AV43" s="172">
        <f t="shared" si="141"/>
        <v>179</v>
      </c>
      <c r="AW43" s="172">
        <f t="shared" si="141"/>
        <v>309</v>
      </c>
      <c r="AX43" s="172">
        <f t="shared" si="141"/>
        <v>208</v>
      </c>
      <c r="AY43" s="172">
        <f t="shared" si="141"/>
        <v>245</v>
      </c>
      <c r="AZ43" s="172">
        <f t="shared" si="141"/>
        <v>216</v>
      </c>
      <c r="BA43" s="172">
        <f t="shared" si="141"/>
        <v>285</v>
      </c>
      <c r="BB43" s="172">
        <f t="shared" si="141"/>
        <v>158</v>
      </c>
      <c r="BC43" s="172">
        <f t="shared" si="141"/>
        <v>177</v>
      </c>
      <c r="BD43" s="172">
        <f t="shared" si="141"/>
        <v>178</v>
      </c>
      <c r="BE43" s="172">
        <f t="shared" si="141"/>
        <v>274</v>
      </c>
      <c r="BF43" s="172">
        <f t="shared" si="141"/>
        <v>279</v>
      </c>
      <c r="BG43" s="172">
        <f t="shared" si="141"/>
        <v>254</v>
      </c>
      <c r="BH43" s="172">
        <f t="shared" si="141"/>
        <v>237</v>
      </c>
      <c r="BI43" s="172">
        <f t="shared" si="141"/>
        <v>233</v>
      </c>
      <c r="BJ43" s="172">
        <f t="shared" si="141"/>
        <v>316</v>
      </c>
      <c r="BK43" s="172">
        <f t="shared" si="141"/>
        <v>236</v>
      </c>
      <c r="BL43" s="172">
        <f t="shared" si="141"/>
        <v>347</v>
      </c>
      <c r="BM43" s="172">
        <f t="shared" si="141"/>
        <v>239</v>
      </c>
      <c r="BN43" s="172">
        <f t="shared" si="141"/>
        <v>109</v>
      </c>
      <c r="BO43" s="172">
        <f t="shared" si="141"/>
        <v>341</v>
      </c>
      <c r="BP43" s="172">
        <f t="shared" si="141"/>
        <v>249</v>
      </c>
      <c r="BQ43" s="172">
        <f t="shared" si="141"/>
        <v>303</v>
      </c>
      <c r="BR43" s="172">
        <f t="shared" ref="BR43:EC43" si="142">SUM(BR33:BR35,BR24:BR26)</f>
        <v>360</v>
      </c>
      <c r="BS43" s="172">
        <f t="shared" si="142"/>
        <v>220</v>
      </c>
      <c r="BT43" s="172">
        <f t="shared" si="142"/>
        <v>171</v>
      </c>
      <c r="BU43" s="172">
        <f t="shared" si="142"/>
        <v>251</v>
      </c>
      <c r="BV43" s="172">
        <f t="shared" si="142"/>
        <v>162</v>
      </c>
      <c r="BW43" s="172">
        <f t="shared" si="142"/>
        <v>263</v>
      </c>
      <c r="BX43" s="172">
        <f t="shared" si="142"/>
        <v>157</v>
      </c>
      <c r="BY43" s="172">
        <f t="shared" si="142"/>
        <v>200</v>
      </c>
      <c r="BZ43" s="172">
        <f t="shared" si="142"/>
        <v>234</v>
      </c>
      <c r="CA43" s="172">
        <f t="shared" si="142"/>
        <v>273</v>
      </c>
      <c r="CB43" s="172">
        <f t="shared" si="142"/>
        <v>261</v>
      </c>
      <c r="CC43" s="172">
        <f t="shared" si="142"/>
        <v>277</v>
      </c>
      <c r="CD43" s="172">
        <f t="shared" si="142"/>
        <v>130</v>
      </c>
      <c r="CE43" s="172">
        <f t="shared" si="142"/>
        <v>375</v>
      </c>
      <c r="CF43" s="172">
        <f t="shared" si="142"/>
        <v>270</v>
      </c>
      <c r="CG43" s="172">
        <f t="shared" si="142"/>
        <v>189</v>
      </c>
      <c r="CH43" s="172">
        <f t="shared" si="142"/>
        <v>160</v>
      </c>
      <c r="CI43" s="172">
        <f t="shared" si="142"/>
        <v>223</v>
      </c>
      <c r="CJ43" s="172">
        <f t="shared" si="142"/>
        <v>281</v>
      </c>
      <c r="CK43" s="172">
        <f t="shared" si="142"/>
        <v>344</v>
      </c>
      <c r="CL43" s="172">
        <v>333</v>
      </c>
      <c r="CM43" s="172">
        <f t="shared" si="142"/>
        <v>322</v>
      </c>
      <c r="CN43" s="172">
        <f t="shared" si="142"/>
        <v>215</v>
      </c>
      <c r="CO43" s="172">
        <f t="shared" si="142"/>
        <v>401</v>
      </c>
      <c r="CP43" s="172">
        <f t="shared" si="142"/>
        <v>253</v>
      </c>
      <c r="CQ43" s="172">
        <f t="shared" si="142"/>
        <v>123</v>
      </c>
      <c r="CR43" s="172">
        <f t="shared" si="142"/>
        <v>267</v>
      </c>
      <c r="CS43" s="172">
        <f t="shared" si="142"/>
        <v>522</v>
      </c>
      <c r="CT43" s="172">
        <f t="shared" si="142"/>
        <v>221</v>
      </c>
      <c r="CU43" s="172">
        <f t="shared" si="142"/>
        <v>270</v>
      </c>
      <c r="CV43" s="172">
        <f t="shared" si="142"/>
        <v>252</v>
      </c>
      <c r="CW43" s="172">
        <f t="shared" si="142"/>
        <v>267</v>
      </c>
      <c r="CX43" s="172">
        <f t="shared" si="142"/>
        <v>319</v>
      </c>
      <c r="CY43" s="172">
        <f t="shared" si="142"/>
        <v>326</v>
      </c>
      <c r="CZ43" s="172">
        <f t="shared" si="142"/>
        <v>454</v>
      </c>
      <c r="DA43" s="172">
        <f t="shared" si="142"/>
        <v>181</v>
      </c>
      <c r="DB43" s="172">
        <f t="shared" si="142"/>
        <v>266</v>
      </c>
      <c r="DC43" s="172">
        <f t="shared" si="142"/>
        <v>186</v>
      </c>
      <c r="DD43" s="172">
        <f t="shared" si="142"/>
        <v>244</v>
      </c>
      <c r="DE43" s="172">
        <f t="shared" si="142"/>
        <v>383</v>
      </c>
      <c r="DF43" s="172">
        <f t="shared" si="142"/>
        <v>363</v>
      </c>
      <c r="DG43" s="172">
        <f t="shared" si="142"/>
        <v>409</v>
      </c>
      <c r="DH43" s="172">
        <f t="shared" si="142"/>
        <v>309</v>
      </c>
      <c r="DI43" s="172">
        <f t="shared" si="142"/>
        <v>236</v>
      </c>
      <c r="DJ43" s="172">
        <f t="shared" si="142"/>
        <v>177</v>
      </c>
      <c r="DK43" s="172">
        <f t="shared" si="142"/>
        <v>286</v>
      </c>
      <c r="DL43" s="172">
        <f t="shared" si="142"/>
        <v>261</v>
      </c>
      <c r="DM43" s="172">
        <f t="shared" si="142"/>
        <v>323</v>
      </c>
      <c r="DN43" s="172">
        <f t="shared" si="142"/>
        <v>226</v>
      </c>
      <c r="DO43" s="172">
        <f t="shared" si="142"/>
        <v>134</v>
      </c>
      <c r="DP43" s="172">
        <f t="shared" si="142"/>
        <v>236</v>
      </c>
      <c r="DQ43" s="172">
        <f t="shared" si="142"/>
        <v>272</v>
      </c>
      <c r="DR43" s="172">
        <f t="shared" si="142"/>
        <v>216</v>
      </c>
      <c r="DS43" s="172">
        <f t="shared" si="142"/>
        <v>335</v>
      </c>
      <c r="DT43" s="172">
        <f t="shared" si="142"/>
        <v>285</v>
      </c>
      <c r="DU43" s="172">
        <f t="shared" si="142"/>
        <v>348</v>
      </c>
      <c r="DV43" s="172">
        <f t="shared" si="142"/>
        <v>198</v>
      </c>
      <c r="DW43" s="172">
        <f t="shared" si="142"/>
        <v>297</v>
      </c>
      <c r="DX43" s="172">
        <f t="shared" si="142"/>
        <v>246</v>
      </c>
      <c r="DY43" s="172">
        <f t="shared" si="142"/>
        <v>279</v>
      </c>
      <c r="DZ43" s="172">
        <f t="shared" si="142"/>
        <v>290</v>
      </c>
      <c r="EA43" s="172">
        <f t="shared" si="142"/>
        <v>313</v>
      </c>
      <c r="EB43" s="172">
        <f t="shared" si="142"/>
        <v>308</v>
      </c>
      <c r="EC43" s="172">
        <f t="shared" si="142"/>
        <v>254</v>
      </c>
      <c r="ED43" s="172">
        <f t="shared" ref="ED43:EK43" si="143">SUM(ED33:ED35,ED24:ED26)</f>
        <v>160</v>
      </c>
      <c r="EE43" s="172">
        <f t="shared" si="143"/>
        <v>256</v>
      </c>
      <c r="EF43" s="172">
        <f t="shared" si="143"/>
        <v>254</v>
      </c>
      <c r="EG43" s="172">
        <f t="shared" si="143"/>
        <v>166</v>
      </c>
      <c r="EH43" s="172">
        <f t="shared" si="143"/>
        <v>282</v>
      </c>
      <c r="EI43" s="172">
        <f t="shared" si="143"/>
        <v>325</v>
      </c>
      <c r="EJ43" s="172">
        <f t="shared" si="143"/>
        <v>278</v>
      </c>
      <c r="EK43" s="172">
        <f t="shared" si="143"/>
        <v>196</v>
      </c>
      <c r="EL43" s="172"/>
      <c r="EM43" s="166"/>
      <c r="EN43" s="166"/>
      <c r="EO43" s="166"/>
      <c r="EP43" s="166"/>
      <c r="EQ43" s="166"/>
      <c r="ER43" s="166"/>
      <c r="ES43" s="166"/>
      <c r="ET43" s="166"/>
      <c r="EU43" s="166"/>
      <c r="EV43" s="166"/>
      <c r="EW43" s="166"/>
      <c r="FC43" s="172"/>
      <c r="FD43" s="172"/>
    </row>
    <row r="44" spans="1:160" s="185" customFormat="1" ht="15.75" thickBot="1" x14ac:dyDescent="0.3">
      <c r="A44" s="178" t="s">
        <v>1432</v>
      </c>
      <c r="B44" s="172">
        <f>SUM(B27:B29)</f>
        <v>167.93333333333334</v>
      </c>
      <c r="C44" s="172">
        <f>SUM(C27:C29)</f>
        <v>181.93703159041394</v>
      </c>
      <c r="D44" s="184" t="s">
        <v>1006</v>
      </c>
      <c r="E44" s="172">
        <f>SUM(E27:E29)</f>
        <v>39</v>
      </c>
      <c r="F44" s="172">
        <f t="shared" ref="F44:BQ44" si="144">SUM(F27:F29)</f>
        <v>157</v>
      </c>
      <c r="G44" s="172">
        <f t="shared" si="144"/>
        <v>205</v>
      </c>
      <c r="H44" s="172">
        <f t="shared" si="144"/>
        <v>121</v>
      </c>
      <c r="I44" s="172">
        <f t="shared" si="144"/>
        <v>211</v>
      </c>
      <c r="J44" s="172">
        <f t="shared" si="144"/>
        <v>199</v>
      </c>
      <c r="K44" s="172">
        <f t="shared" si="144"/>
        <v>148</v>
      </c>
      <c r="L44" s="172">
        <f t="shared" si="144"/>
        <v>323</v>
      </c>
      <c r="M44" s="172">
        <f t="shared" si="144"/>
        <v>246</v>
      </c>
      <c r="N44" s="172">
        <f t="shared" si="144"/>
        <v>262</v>
      </c>
      <c r="O44" s="172">
        <f t="shared" si="144"/>
        <v>196</v>
      </c>
      <c r="P44" s="172">
        <f t="shared" si="144"/>
        <v>137</v>
      </c>
      <c r="Q44" s="172">
        <f t="shared" si="144"/>
        <v>238</v>
      </c>
      <c r="R44" s="172">
        <f t="shared" si="144"/>
        <v>173</v>
      </c>
      <c r="S44" s="172">
        <f t="shared" si="144"/>
        <v>221</v>
      </c>
      <c r="T44" s="172">
        <f t="shared" si="144"/>
        <v>141</v>
      </c>
      <c r="U44" s="172">
        <f t="shared" si="144"/>
        <v>264</v>
      </c>
      <c r="V44" s="172">
        <f t="shared" si="144"/>
        <v>337</v>
      </c>
      <c r="W44" s="172">
        <f t="shared" si="144"/>
        <v>248</v>
      </c>
      <c r="X44" s="172">
        <f t="shared" si="144"/>
        <v>155</v>
      </c>
      <c r="Y44" s="172">
        <f t="shared" si="144"/>
        <v>159</v>
      </c>
      <c r="Z44" s="172">
        <f t="shared" si="144"/>
        <v>158</v>
      </c>
      <c r="AA44" s="172">
        <f t="shared" si="144"/>
        <v>108</v>
      </c>
      <c r="AB44" s="172">
        <f t="shared" si="144"/>
        <v>160</v>
      </c>
      <c r="AC44" s="172">
        <f t="shared" si="144"/>
        <v>152</v>
      </c>
      <c r="AD44" s="172">
        <f t="shared" si="144"/>
        <v>202</v>
      </c>
      <c r="AE44" s="172">
        <f t="shared" si="144"/>
        <v>225</v>
      </c>
      <c r="AF44" s="172">
        <f t="shared" si="144"/>
        <v>164</v>
      </c>
      <c r="AG44" s="172">
        <f t="shared" si="144"/>
        <v>178</v>
      </c>
      <c r="AH44" s="172">
        <f t="shared" si="144"/>
        <v>136</v>
      </c>
      <c r="AI44" s="172">
        <f t="shared" si="144"/>
        <v>270</v>
      </c>
      <c r="AJ44" s="172">
        <f t="shared" si="144"/>
        <v>149</v>
      </c>
      <c r="AK44" s="172">
        <f t="shared" si="144"/>
        <v>125</v>
      </c>
      <c r="AL44" s="172">
        <f t="shared" si="144"/>
        <v>137</v>
      </c>
      <c r="AM44" s="172" t="s">
        <v>304</v>
      </c>
      <c r="AN44" s="172">
        <f t="shared" si="144"/>
        <v>83</v>
      </c>
      <c r="AO44" s="172">
        <f t="shared" si="144"/>
        <v>88</v>
      </c>
      <c r="AP44" s="172">
        <f t="shared" si="144"/>
        <v>172</v>
      </c>
      <c r="AQ44" s="172">
        <f t="shared" si="144"/>
        <v>248</v>
      </c>
      <c r="AR44" s="172">
        <f t="shared" si="144"/>
        <v>193</v>
      </c>
      <c r="AS44" s="172">
        <f t="shared" si="144"/>
        <v>87</v>
      </c>
      <c r="AT44" s="172">
        <f t="shared" si="144"/>
        <v>234</v>
      </c>
      <c r="AU44" s="172">
        <f t="shared" si="144"/>
        <v>195</v>
      </c>
      <c r="AV44" s="172">
        <f t="shared" si="144"/>
        <v>145</v>
      </c>
      <c r="AW44" s="172">
        <f t="shared" si="144"/>
        <v>322</v>
      </c>
      <c r="AX44" s="172">
        <f t="shared" si="144"/>
        <v>259</v>
      </c>
      <c r="AY44" s="172">
        <f t="shared" si="144"/>
        <v>169</v>
      </c>
      <c r="AZ44" s="172">
        <f t="shared" si="144"/>
        <v>166</v>
      </c>
      <c r="BA44" s="172">
        <f t="shared" si="144"/>
        <v>200</v>
      </c>
      <c r="BB44" s="172">
        <f t="shared" si="144"/>
        <v>147</v>
      </c>
      <c r="BC44" s="172">
        <f t="shared" si="144"/>
        <v>272</v>
      </c>
      <c r="BD44" s="172">
        <f t="shared" si="144"/>
        <v>205</v>
      </c>
      <c r="BE44" s="172">
        <f t="shared" si="144"/>
        <v>105.34</v>
      </c>
      <c r="BF44" s="172">
        <f t="shared" si="144"/>
        <v>166</v>
      </c>
      <c r="BG44" s="172">
        <f t="shared" si="144"/>
        <v>182</v>
      </c>
      <c r="BH44" s="172">
        <f t="shared" si="144"/>
        <v>229</v>
      </c>
      <c r="BI44" s="172">
        <f t="shared" si="144"/>
        <v>106</v>
      </c>
      <c r="BJ44" s="172">
        <f t="shared" si="144"/>
        <v>184</v>
      </c>
      <c r="BK44" s="172">
        <f t="shared" si="144"/>
        <v>157</v>
      </c>
      <c r="BL44" s="172">
        <f t="shared" si="144"/>
        <v>361</v>
      </c>
      <c r="BM44" s="172">
        <f t="shared" si="144"/>
        <v>120</v>
      </c>
      <c r="BN44" s="172">
        <f t="shared" si="144"/>
        <v>134</v>
      </c>
      <c r="BO44" s="172">
        <f t="shared" si="144"/>
        <v>165</v>
      </c>
      <c r="BP44" s="172">
        <f t="shared" si="144"/>
        <v>123</v>
      </c>
      <c r="BQ44" s="172">
        <f t="shared" si="144"/>
        <v>197</v>
      </c>
      <c r="BR44" s="172">
        <f t="shared" ref="BR44:EC44" si="145">SUM(BR27:BR29)</f>
        <v>178</v>
      </c>
      <c r="BS44" s="172">
        <f t="shared" si="145"/>
        <v>97</v>
      </c>
      <c r="BT44" s="172">
        <f t="shared" si="145"/>
        <v>289</v>
      </c>
      <c r="BU44" s="172">
        <f t="shared" si="145"/>
        <v>274</v>
      </c>
      <c r="BV44" s="172">
        <f t="shared" si="145"/>
        <v>172</v>
      </c>
      <c r="BW44" s="172">
        <f t="shared" si="145"/>
        <v>165</v>
      </c>
      <c r="BX44" s="172">
        <f t="shared" si="145"/>
        <v>212</v>
      </c>
      <c r="BY44" s="172">
        <f t="shared" si="145"/>
        <v>155</v>
      </c>
      <c r="BZ44" s="172">
        <f t="shared" si="145"/>
        <v>221</v>
      </c>
      <c r="CA44" s="172">
        <f t="shared" si="145"/>
        <v>244</v>
      </c>
      <c r="CB44" s="172">
        <f t="shared" si="145"/>
        <v>87</v>
      </c>
      <c r="CC44" s="172">
        <f t="shared" si="145"/>
        <v>215</v>
      </c>
      <c r="CD44" s="172">
        <f t="shared" si="145"/>
        <v>173</v>
      </c>
      <c r="CE44" s="172">
        <f t="shared" si="145"/>
        <v>116</v>
      </c>
      <c r="CF44" s="172">
        <f t="shared" si="145"/>
        <v>280</v>
      </c>
      <c r="CG44" s="172">
        <f t="shared" si="145"/>
        <v>117</v>
      </c>
      <c r="CH44" s="172">
        <f t="shared" si="145"/>
        <v>192</v>
      </c>
      <c r="CI44" s="172">
        <f t="shared" si="145"/>
        <v>155</v>
      </c>
      <c r="CJ44" s="172">
        <f t="shared" si="145"/>
        <v>286</v>
      </c>
      <c r="CK44" s="172">
        <f t="shared" si="145"/>
        <v>189</v>
      </c>
      <c r="CL44" s="172">
        <v>211</v>
      </c>
      <c r="CM44" s="172">
        <f t="shared" si="145"/>
        <v>153</v>
      </c>
      <c r="CN44" s="172">
        <f t="shared" si="145"/>
        <v>289</v>
      </c>
      <c r="CO44" s="172">
        <f t="shared" si="145"/>
        <v>225</v>
      </c>
      <c r="CP44" s="172">
        <f t="shared" si="145"/>
        <v>177</v>
      </c>
      <c r="CQ44" s="172">
        <f t="shared" si="145"/>
        <v>190</v>
      </c>
      <c r="CR44" s="172">
        <f t="shared" si="145"/>
        <v>267</v>
      </c>
      <c r="CS44" s="172">
        <f t="shared" si="145"/>
        <v>210</v>
      </c>
      <c r="CT44" s="172">
        <f t="shared" si="145"/>
        <v>195</v>
      </c>
      <c r="CU44" s="172">
        <f t="shared" si="145"/>
        <v>102</v>
      </c>
      <c r="CV44" s="172">
        <f t="shared" si="145"/>
        <v>193</v>
      </c>
      <c r="CW44" s="172">
        <f t="shared" si="145"/>
        <v>136</v>
      </c>
      <c r="CX44" s="172">
        <f t="shared" si="145"/>
        <v>146</v>
      </c>
      <c r="CY44" s="172">
        <f t="shared" si="145"/>
        <v>222</v>
      </c>
      <c r="CZ44" s="172">
        <f t="shared" si="145"/>
        <v>184</v>
      </c>
      <c r="DA44" s="172">
        <f t="shared" si="145"/>
        <v>161</v>
      </c>
      <c r="DB44" s="172">
        <f t="shared" si="145"/>
        <v>161</v>
      </c>
      <c r="DC44" s="172">
        <f t="shared" si="145"/>
        <v>153</v>
      </c>
      <c r="DD44" s="172">
        <f t="shared" si="145"/>
        <v>197</v>
      </c>
      <c r="DE44" s="172">
        <f t="shared" si="145"/>
        <v>221</v>
      </c>
      <c r="DF44" s="172">
        <f t="shared" si="145"/>
        <v>212</v>
      </c>
      <c r="DG44" s="172">
        <f t="shared" si="145"/>
        <v>105</v>
      </c>
      <c r="DH44" s="172">
        <f t="shared" si="145"/>
        <v>186</v>
      </c>
      <c r="DI44" s="172">
        <f t="shared" si="145"/>
        <v>170</v>
      </c>
      <c r="DJ44" s="172">
        <f t="shared" si="145"/>
        <v>185</v>
      </c>
      <c r="DK44" s="172">
        <f t="shared" si="145"/>
        <v>90</v>
      </c>
      <c r="DL44" s="172">
        <f t="shared" si="145"/>
        <v>164</v>
      </c>
      <c r="DM44" s="172">
        <f t="shared" si="145"/>
        <v>172</v>
      </c>
      <c r="DN44" s="172">
        <f t="shared" si="145"/>
        <v>316</v>
      </c>
      <c r="DO44" s="172">
        <f t="shared" si="145"/>
        <v>150</v>
      </c>
      <c r="DP44" s="172">
        <f t="shared" si="145"/>
        <v>180</v>
      </c>
      <c r="DQ44" s="172">
        <f t="shared" si="145"/>
        <v>149</v>
      </c>
      <c r="DR44" s="172">
        <f t="shared" si="145"/>
        <v>203</v>
      </c>
      <c r="DS44" s="172">
        <f t="shared" si="145"/>
        <v>80</v>
      </c>
      <c r="DT44" s="172">
        <f t="shared" si="145"/>
        <v>184</v>
      </c>
      <c r="DU44" s="172">
        <f t="shared" si="145"/>
        <v>128</v>
      </c>
      <c r="DV44" s="172">
        <f t="shared" si="145"/>
        <v>78</v>
      </c>
      <c r="DW44" s="172">
        <f t="shared" si="145"/>
        <v>149</v>
      </c>
      <c r="DX44" s="172">
        <f t="shared" si="145"/>
        <v>152</v>
      </c>
      <c r="DY44" s="172">
        <f t="shared" si="145"/>
        <v>112</v>
      </c>
      <c r="DZ44" s="172">
        <f t="shared" si="145"/>
        <v>229</v>
      </c>
      <c r="EA44" s="172">
        <f t="shared" si="145"/>
        <v>207</v>
      </c>
      <c r="EB44" s="172">
        <f t="shared" si="145"/>
        <v>188</v>
      </c>
      <c r="EC44" s="172">
        <f t="shared" si="145"/>
        <v>172</v>
      </c>
      <c r="ED44" s="172">
        <f t="shared" ref="ED44:EJ44" si="146">SUM(ED27:ED29)</f>
        <v>109</v>
      </c>
      <c r="EE44" s="172">
        <f t="shared" si="146"/>
        <v>132</v>
      </c>
      <c r="EF44" s="172">
        <f t="shared" si="146"/>
        <v>354</v>
      </c>
      <c r="EG44" s="172">
        <f t="shared" si="146"/>
        <v>171</v>
      </c>
      <c r="EH44" s="172">
        <f t="shared" si="146"/>
        <v>124</v>
      </c>
      <c r="EI44" s="172">
        <f t="shared" si="146"/>
        <v>211</v>
      </c>
      <c r="EJ44" s="172">
        <f t="shared" si="146"/>
        <v>147</v>
      </c>
      <c r="EK44" s="172">
        <f>SUM(EK27:EK29)</f>
        <v>118</v>
      </c>
      <c r="EL44" s="172">
        <f>SUM(EL27:EL29)</f>
        <v>102</v>
      </c>
      <c r="EM44" s="166"/>
      <c r="EN44" s="166"/>
      <c r="EO44" s="166"/>
      <c r="EP44" s="166"/>
      <c r="EQ44" s="166"/>
      <c r="ER44" s="166"/>
      <c r="ES44" s="166"/>
      <c r="ET44" s="166"/>
      <c r="EU44" s="166"/>
      <c r="EV44" s="166"/>
      <c r="EW44" s="166"/>
      <c r="FC44" s="172"/>
      <c r="FD44" s="172"/>
    </row>
    <row r="45" spans="1:160" s="187" customFormat="1" x14ac:dyDescent="0.25">
      <c r="A45" s="174" t="s">
        <v>1433</v>
      </c>
      <c r="B45" s="169">
        <f>SUM(B30:B32)</f>
        <v>218.63333333333335</v>
      </c>
      <c r="C45" s="169">
        <f>SUM(C30:C32)</f>
        <v>215.36764705882351</v>
      </c>
      <c r="D45" s="186" t="s">
        <v>1009</v>
      </c>
      <c r="E45" s="169">
        <f>SUM(E30:E32)</f>
        <v>327</v>
      </c>
      <c r="F45" s="169">
        <f t="shared" ref="F45:BQ45" si="147">SUM(F30:F32)</f>
        <v>213</v>
      </c>
      <c r="G45" s="169">
        <f t="shared" si="147"/>
        <v>126</v>
      </c>
      <c r="H45" s="169">
        <f t="shared" si="147"/>
        <v>190</v>
      </c>
      <c r="I45" s="169">
        <f t="shared" si="147"/>
        <v>272</v>
      </c>
      <c r="J45" s="169">
        <f t="shared" si="147"/>
        <v>129</v>
      </c>
      <c r="K45" s="169">
        <f t="shared" si="147"/>
        <v>175</v>
      </c>
      <c r="L45" s="169">
        <f t="shared" si="147"/>
        <v>216</v>
      </c>
      <c r="M45" s="169">
        <f t="shared" si="147"/>
        <v>246</v>
      </c>
      <c r="N45" s="169">
        <f t="shared" si="147"/>
        <v>355</v>
      </c>
      <c r="O45" s="169">
        <f t="shared" si="147"/>
        <v>135</v>
      </c>
      <c r="P45" s="169">
        <f t="shared" si="147"/>
        <v>188</v>
      </c>
      <c r="Q45" s="169">
        <f t="shared" si="147"/>
        <v>296</v>
      </c>
      <c r="R45" s="169">
        <f t="shared" si="147"/>
        <v>173</v>
      </c>
      <c r="S45" s="169">
        <f t="shared" si="147"/>
        <v>265</v>
      </c>
      <c r="T45" s="169">
        <f t="shared" si="147"/>
        <v>286</v>
      </c>
      <c r="U45" s="169">
        <f t="shared" si="147"/>
        <v>168</v>
      </c>
      <c r="V45" s="169">
        <f t="shared" si="147"/>
        <v>263</v>
      </c>
      <c r="W45" s="169">
        <f t="shared" si="147"/>
        <v>198</v>
      </c>
      <c r="X45" s="169">
        <f t="shared" si="147"/>
        <v>192</v>
      </c>
      <c r="Y45" s="169">
        <f t="shared" si="147"/>
        <v>251</v>
      </c>
      <c r="Z45" s="169">
        <f t="shared" si="147"/>
        <v>211</v>
      </c>
      <c r="AA45" s="169">
        <f t="shared" si="147"/>
        <v>76</v>
      </c>
      <c r="AB45" s="169">
        <f t="shared" si="147"/>
        <v>272</v>
      </c>
      <c r="AC45" s="169">
        <f t="shared" si="147"/>
        <v>372</v>
      </c>
      <c r="AD45" s="169">
        <f t="shared" si="147"/>
        <v>298</v>
      </c>
      <c r="AE45" s="169">
        <f t="shared" si="147"/>
        <v>178</v>
      </c>
      <c r="AF45" s="169">
        <f t="shared" si="147"/>
        <v>170</v>
      </c>
      <c r="AG45" s="169">
        <f t="shared" si="147"/>
        <v>245</v>
      </c>
      <c r="AH45" s="169">
        <f t="shared" si="147"/>
        <v>118</v>
      </c>
      <c r="AI45" s="169">
        <f t="shared" si="147"/>
        <v>244</v>
      </c>
      <c r="AJ45" s="169">
        <f t="shared" si="147"/>
        <v>193</v>
      </c>
      <c r="AK45" s="169">
        <f t="shared" si="147"/>
        <v>184</v>
      </c>
      <c r="AL45" s="169">
        <f t="shared" si="147"/>
        <v>330</v>
      </c>
      <c r="AM45" s="169" t="s">
        <v>304</v>
      </c>
      <c r="AN45" s="169">
        <f t="shared" si="147"/>
        <v>179</v>
      </c>
      <c r="AO45" s="169">
        <f t="shared" si="147"/>
        <v>259</v>
      </c>
      <c r="AP45" s="169">
        <f t="shared" si="147"/>
        <v>161</v>
      </c>
      <c r="AQ45" s="169">
        <f t="shared" si="147"/>
        <v>244</v>
      </c>
      <c r="AR45" s="169">
        <f t="shared" si="147"/>
        <v>148</v>
      </c>
      <c r="AS45" s="169">
        <f t="shared" si="147"/>
        <v>242</v>
      </c>
      <c r="AT45" s="169">
        <f t="shared" si="147"/>
        <v>124</v>
      </c>
      <c r="AU45" s="169">
        <f t="shared" si="147"/>
        <v>290</v>
      </c>
      <c r="AV45" s="169">
        <f t="shared" si="147"/>
        <v>283</v>
      </c>
      <c r="AW45" s="169">
        <f t="shared" si="147"/>
        <v>226</v>
      </c>
      <c r="AX45" s="169">
        <f t="shared" si="147"/>
        <v>306</v>
      </c>
      <c r="AY45" s="169">
        <f t="shared" si="147"/>
        <v>115</v>
      </c>
      <c r="AZ45" s="169">
        <f t="shared" si="147"/>
        <v>109</v>
      </c>
      <c r="BA45" s="169">
        <f t="shared" si="147"/>
        <v>247</v>
      </c>
      <c r="BB45" s="169">
        <f t="shared" si="147"/>
        <v>248</v>
      </c>
      <c r="BC45" s="169">
        <f t="shared" si="147"/>
        <v>129</v>
      </c>
      <c r="BD45" s="169">
        <f t="shared" si="147"/>
        <v>227</v>
      </c>
      <c r="BE45" s="169">
        <f t="shared" si="147"/>
        <v>178</v>
      </c>
      <c r="BF45" s="169">
        <f t="shared" si="147"/>
        <v>166</v>
      </c>
      <c r="BG45" s="169">
        <f t="shared" si="147"/>
        <v>150</v>
      </c>
      <c r="BH45" s="169">
        <f t="shared" si="147"/>
        <v>318</v>
      </c>
      <c r="BI45" s="169">
        <f t="shared" si="147"/>
        <v>243</v>
      </c>
      <c r="BJ45" s="169">
        <f t="shared" si="147"/>
        <v>220</v>
      </c>
      <c r="BK45" s="169">
        <f t="shared" si="147"/>
        <v>295</v>
      </c>
      <c r="BL45" s="169">
        <f t="shared" si="147"/>
        <v>308</v>
      </c>
      <c r="BM45" s="169">
        <f t="shared" si="147"/>
        <v>164</v>
      </c>
      <c r="BN45" s="169">
        <f t="shared" si="147"/>
        <v>151</v>
      </c>
      <c r="BO45" s="169">
        <f t="shared" si="147"/>
        <v>179</v>
      </c>
      <c r="BP45" s="169">
        <f t="shared" si="147"/>
        <v>316</v>
      </c>
      <c r="BQ45" s="169">
        <f t="shared" si="147"/>
        <v>193</v>
      </c>
      <c r="BR45" s="169">
        <f t="shared" ref="BR45:EC45" si="148">SUM(BR30:BR32)</f>
        <v>63</v>
      </c>
      <c r="BS45" s="169">
        <f t="shared" si="148"/>
        <v>307</v>
      </c>
      <c r="BT45" s="169">
        <f t="shared" si="148"/>
        <v>169</v>
      </c>
      <c r="BU45" s="169">
        <f t="shared" si="148"/>
        <v>183</v>
      </c>
      <c r="BV45" s="169">
        <f t="shared" si="148"/>
        <v>179</v>
      </c>
      <c r="BW45" s="169">
        <f t="shared" si="148"/>
        <v>207</v>
      </c>
      <c r="BX45" s="169">
        <f t="shared" si="148"/>
        <v>178</v>
      </c>
      <c r="BY45" s="169">
        <f t="shared" si="148"/>
        <v>449</v>
      </c>
      <c r="BZ45" s="169">
        <f t="shared" si="148"/>
        <v>268</v>
      </c>
      <c r="CA45" s="169">
        <f t="shared" si="148"/>
        <v>198</v>
      </c>
      <c r="CB45" s="169">
        <f t="shared" si="148"/>
        <v>386</v>
      </c>
      <c r="CC45" s="169">
        <f t="shared" si="148"/>
        <v>279</v>
      </c>
      <c r="CD45" s="169">
        <f t="shared" si="148"/>
        <v>227</v>
      </c>
      <c r="CE45" s="169">
        <f t="shared" si="148"/>
        <v>186</v>
      </c>
      <c r="CF45" s="169">
        <f t="shared" si="148"/>
        <v>105</v>
      </c>
      <c r="CG45" s="169">
        <f t="shared" si="148"/>
        <v>182</v>
      </c>
      <c r="CH45" s="169">
        <f t="shared" si="148"/>
        <v>172</v>
      </c>
      <c r="CI45" s="169">
        <f t="shared" si="148"/>
        <v>154</v>
      </c>
      <c r="CJ45" s="169">
        <f t="shared" si="148"/>
        <v>171</v>
      </c>
      <c r="CK45" s="169">
        <f t="shared" si="148"/>
        <v>286</v>
      </c>
      <c r="CL45" s="169">
        <v>253</v>
      </c>
      <c r="CM45" s="169">
        <f t="shared" si="148"/>
        <v>211</v>
      </c>
      <c r="CN45" s="169">
        <f t="shared" si="148"/>
        <v>88</v>
      </c>
      <c r="CO45" s="169">
        <f t="shared" si="148"/>
        <v>149</v>
      </c>
      <c r="CP45" s="169">
        <f t="shared" si="148"/>
        <v>140</v>
      </c>
      <c r="CQ45" s="169">
        <f t="shared" si="148"/>
        <v>153</v>
      </c>
      <c r="CR45" s="169">
        <f t="shared" si="148"/>
        <v>187</v>
      </c>
      <c r="CS45" s="169">
        <f t="shared" si="148"/>
        <v>211</v>
      </c>
      <c r="CT45" s="169">
        <f t="shared" si="148"/>
        <v>144</v>
      </c>
      <c r="CU45" s="169">
        <f t="shared" si="148"/>
        <v>119</v>
      </c>
      <c r="CV45" s="169">
        <f t="shared" si="148"/>
        <v>299</v>
      </c>
      <c r="CW45" s="169">
        <f t="shared" si="148"/>
        <v>324</v>
      </c>
      <c r="CX45" s="169">
        <f t="shared" si="148"/>
        <v>181</v>
      </c>
      <c r="CY45" s="169">
        <f t="shared" si="148"/>
        <v>287</v>
      </c>
      <c r="CZ45" s="169">
        <f t="shared" si="148"/>
        <v>332</v>
      </c>
      <c r="DA45" s="169">
        <f t="shared" si="148"/>
        <v>88</v>
      </c>
      <c r="DB45" s="169">
        <f t="shared" si="148"/>
        <v>233</v>
      </c>
      <c r="DC45" s="169">
        <f t="shared" si="148"/>
        <v>200</v>
      </c>
      <c r="DD45" s="169">
        <f t="shared" si="148"/>
        <v>146</v>
      </c>
      <c r="DE45" s="169">
        <f t="shared" si="148"/>
        <v>240</v>
      </c>
      <c r="DF45" s="169">
        <f t="shared" si="148"/>
        <v>320</v>
      </c>
      <c r="DG45" s="169">
        <f t="shared" si="148"/>
        <v>177</v>
      </c>
      <c r="DH45" s="169">
        <f t="shared" si="148"/>
        <v>188</v>
      </c>
      <c r="DI45" s="169">
        <f t="shared" si="148"/>
        <v>135</v>
      </c>
      <c r="DJ45" s="169">
        <f t="shared" si="148"/>
        <v>140</v>
      </c>
      <c r="DK45" s="169">
        <f t="shared" si="148"/>
        <v>189</v>
      </c>
      <c r="DL45" s="169">
        <f t="shared" si="148"/>
        <v>227</v>
      </c>
      <c r="DM45" s="169">
        <f t="shared" si="148"/>
        <v>234</v>
      </c>
      <c r="DN45" s="169">
        <f t="shared" si="148"/>
        <v>200</v>
      </c>
      <c r="DO45" s="169">
        <f t="shared" si="148"/>
        <v>257</v>
      </c>
      <c r="DP45" s="169">
        <f t="shared" si="148"/>
        <v>203</v>
      </c>
      <c r="DQ45" s="169">
        <f t="shared" si="148"/>
        <v>341</v>
      </c>
      <c r="DR45" s="169">
        <f t="shared" si="148"/>
        <v>227</v>
      </c>
      <c r="DS45" s="169">
        <f t="shared" si="148"/>
        <v>164</v>
      </c>
      <c r="DT45" s="169">
        <f t="shared" si="148"/>
        <v>218</v>
      </c>
      <c r="DU45" s="169">
        <f t="shared" si="148"/>
        <v>315</v>
      </c>
      <c r="DV45" s="169">
        <f t="shared" si="148"/>
        <v>149</v>
      </c>
      <c r="DW45" s="169">
        <f t="shared" si="148"/>
        <v>173</v>
      </c>
      <c r="DX45" s="169">
        <f t="shared" si="148"/>
        <v>226</v>
      </c>
      <c r="DY45" s="169">
        <f t="shared" si="148"/>
        <v>125</v>
      </c>
      <c r="DZ45" s="169">
        <f t="shared" si="148"/>
        <v>255</v>
      </c>
      <c r="EA45" s="169">
        <f t="shared" si="148"/>
        <v>231</v>
      </c>
      <c r="EB45" s="169">
        <f t="shared" si="148"/>
        <v>167</v>
      </c>
      <c r="EC45" s="169">
        <f t="shared" si="148"/>
        <v>459</v>
      </c>
      <c r="ED45" s="169">
        <f t="shared" ref="ED45:EJ45" si="149">SUM(ED30:ED32)</f>
        <v>392</v>
      </c>
      <c r="EE45" s="169">
        <f t="shared" si="149"/>
        <v>195</v>
      </c>
      <c r="EF45" s="169">
        <f t="shared" si="149"/>
        <v>132</v>
      </c>
      <c r="EG45" s="169">
        <f t="shared" si="149"/>
        <v>258</v>
      </c>
      <c r="EH45" s="169">
        <f t="shared" si="149"/>
        <v>224</v>
      </c>
      <c r="EI45" s="169">
        <f t="shared" si="149"/>
        <v>187</v>
      </c>
      <c r="EJ45" s="169">
        <f t="shared" si="149"/>
        <v>188</v>
      </c>
      <c r="EK45" s="169">
        <f>SUM(EK30:EK32)</f>
        <v>87</v>
      </c>
      <c r="EL45" s="169">
        <f>SUM(EL30:EL32)</f>
        <v>137</v>
      </c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FC45" s="169"/>
      <c r="FD45" s="169"/>
    </row>
    <row r="46" spans="1:160" ht="15.75" thickBot="1" x14ac:dyDescent="0.3"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FC46" s="19"/>
      <c r="FD46" s="19"/>
    </row>
    <row r="47" spans="1:160" s="166" customFormat="1" ht="30.75" thickBot="1" x14ac:dyDescent="0.3">
      <c r="A47" s="198" t="s">
        <v>447</v>
      </c>
      <c r="B47" s="178" t="s">
        <v>891</v>
      </c>
      <c r="C47" s="178" t="s">
        <v>1607</v>
      </c>
      <c r="D47" s="195" t="s">
        <v>14</v>
      </c>
      <c r="E47" s="195" t="s">
        <v>1044</v>
      </c>
      <c r="F47" s="195" t="s">
        <v>1045</v>
      </c>
      <c r="G47" s="195" t="s">
        <v>1046</v>
      </c>
      <c r="H47" s="195" t="s">
        <v>1047</v>
      </c>
      <c r="I47" s="195" t="s">
        <v>1048</v>
      </c>
      <c r="J47" s="195" t="s">
        <v>1049</v>
      </c>
      <c r="K47" s="195" t="s">
        <v>1050</v>
      </c>
      <c r="L47" s="195" t="s">
        <v>1051</v>
      </c>
      <c r="M47" s="195" t="s">
        <v>1052</v>
      </c>
      <c r="N47" s="195" t="s">
        <v>1053</v>
      </c>
      <c r="O47" s="195" t="s">
        <v>1054</v>
      </c>
      <c r="P47" s="195" t="s">
        <v>1055</v>
      </c>
      <c r="Q47" s="195" t="s">
        <v>1056</v>
      </c>
      <c r="R47" s="195" t="s">
        <v>1057</v>
      </c>
      <c r="S47" s="195" t="s">
        <v>1058</v>
      </c>
      <c r="T47" s="195" t="s">
        <v>1025</v>
      </c>
      <c r="U47" s="195" t="s">
        <v>1026</v>
      </c>
      <c r="V47" s="195" t="s">
        <v>1027</v>
      </c>
      <c r="W47" s="195" t="s">
        <v>1028</v>
      </c>
      <c r="X47" s="195" t="s">
        <v>1029</v>
      </c>
      <c r="Y47" s="195" t="s">
        <v>1030</v>
      </c>
      <c r="Z47" s="195" t="s">
        <v>1031</v>
      </c>
      <c r="AA47" s="195" t="s">
        <v>1032</v>
      </c>
      <c r="AB47" s="195" t="s">
        <v>1033</v>
      </c>
      <c r="AC47" s="195" t="s">
        <v>1034</v>
      </c>
      <c r="AD47" s="195" t="s">
        <v>1035</v>
      </c>
      <c r="AE47" s="195" t="s">
        <v>1036</v>
      </c>
      <c r="AF47" s="195" t="s">
        <v>1037</v>
      </c>
      <c r="AG47" s="195" t="s">
        <v>1038</v>
      </c>
      <c r="AH47" s="195" t="s">
        <v>1039</v>
      </c>
      <c r="AI47" s="195" t="s">
        <v>1040</v>
      </c>
      <c r="AJ47" s="195" t="s">
        <v>1041</v>
      </c>
      <c r="AK47" s="195" t="s">
        <v>1042</v>
      </c>
      <c r="AL47" s="195" t="s">
        <v>1043</v>
      </c>
      <c r="AM47" s="195" t="s">
        <v>1024</v>
      </c>
      <c r="AN47" s="195" t="s">
        <v>182</v>
      </c>
      <c r="AO47" s="195" t="s">
        <v>183</v>
      </c>
      <c r="AP47" s="195" t="s">
        <v>184</v>
      </c>
      <c r="AQ47" s="195" t="s">
        <v>185</v>
      </c>
      <c r="AR47" s="195" t="s">
        <v>181</v>
      </c>
      <c r="AS47" s="195" t="s">
        <v>180</v>
      </c>
      <c r="AT47" s="195" t="s">
        <v>179</v>
      </c>
      <c r="AU47" s="195" t="s">
        <v>178</v>
      </c>
      <c r="AV47" s="195" t="s">
        <v>177</v>
      </c>
      <c r="AW47" s="195" t="s">
        <v>176</v>
      </c>
      <c r="AX47" s="195" t="s">
        <v>175</v>
      </c>
      <c r="AY47" s="195" t="s">
        <v>174</v>
      </c>
      <c r="AZ47" s="195" t="s">
        <v>173</v>
      </c>
      <c r="BA47" s="195" t="s">
        <v>172</v>
      </c>
      <c r="BB47" s="195" t="s">
        <v>171</v>
      </c>
      <c r="BC47" s="195" t="s">
        <v>170</v>
      </c>
      <c r="BD47" s="195" t="s">
        <v>169</v>
      </c>
      <c r="BE47" s="195" t="s">
        <v>168</v>
      </c>
      <c r="BF47" s="195" t="s">
        <v>167</v>
      </c>
      <c r="BG47" s="195" t="s">
        <v>166</v>
      </c>
      <c r="BH47" s="195" t="s">
        <v>165</v>
      </c>
      <c r="BI47" s="195" t="s">
        <v>164</v>
      </c>
      <c r="BJ47" s="195" t="s">
        <v>163</v>
      </c>
      <c r="BK47" s="195" t="s">
        <v>162</v>
      </c>
      <c r="BL47" s="195" t="s">
        <v>161</v>
      </c>
      <c r="BM47" s="195" t="s">
        <v>160</v>
      </c>
      <c r="BN47" s="223" t="s">
        <v>159</v>
      </c>
      <c r="BO47" s="195" t="s">
        <v>158</v>
      </c>
      <c r="BP47" s="196" t="s">
        <v>135</v>
      </c>
      <c r="BQ47" s="196" t="s">
        <v>134</v>
      </c>
      <c r="BR47" s="196" t="s">
        <v>133</v>
      </c>
      <c r="BS47" s="196" t="s">
        <v>132</v>
      </c>
      <c r="BT47" s="196" t="s">
        <v>131</v>
      </c>
      <c r="BU47" s="196" t="s">
        <v>130</v>
      </c>
      <c r="BV47" s="196" t="s">
        <v>129</v>
      </c>
      <c r="BW47" s="196" t="s">
        <v>128</v>
      </c>
      <c r="BX47" s="196" t="s">
        <v>127</v>
      </c>
      <c r="BY47" s="196" t="s">
        <v>126</v>
      </c>
      <c r="BZ47" s="196" t="s">
        <v>125</v>
      </c>
      <c r="CA47" s="196" t="s">
        <v>124</v>
      </c>
      <c r="CB47" s="196" t="s">
        <v>123</v>
      </c>
      <c r="CC47" s="196" t="s">
        <v>122</v>
      </c>
      <c r="CD47" s="196" t="s">
        <v>121</v>
      </c>
      <c r="CE47" s="196" t="s">
        <v>120</v>
      </c>
      <c r="CF47" s="196" t="s">
        <v>119</v>
      </c>
      <c r="CG47" s="196" t="s">
        <v>118</v>
      </c>
      <c r="CH47" s="196" t="s">
        <v>117</v>
      </c>
      <c r="CI47" s="196" t="s">
        <v>116</v>
      </c>
      <c r="CJ47" s="196" t="s">
        <v>115</v>
      </c>
      <c r="CK47" s="196" t="s">
        <v>114</v>
      </c>
      <c r="CL47" s="195" t="s">
        <v>102</v>
      </c>
      <c r="CM47" s="195" t="s">
        <v>101</v>
      </c>
      <c r="CN47" s="195" t="s">
        <v>100</v>
      </c>
      <c r="CO47" s="195" t="s">
        <v>99</v>
      </c>
      <c r="CP47" s="195" t="s">
        <v>98</v>
      </c>
      <c r="CQ47" s="195" t="s">
        <v>97</v>
      </c>
      <c r="CR47" s="166">
        <v>1973</v>
      </c>
      <c r="CS47" s="166">
        <v>1974</v>
      </c>
      <c r="CT47" s="166">
        <v>1975</v>
      </c>
      <c r="CU47" s="166">
        <v>1976</v>
      </c>
      <c r="CV47" s="166">
        <v>1977</v>
      </c>
      <c r="CW47" s="166">
        <v>1978</v>
      </c>
      <c r="CX47" s="166">
        <v>1979</v>
      </c>
      <c r="CY47" s="166">
        <v>1980</v>
      </c>
      <c r="CZ47" s="166">
        <v>1981</v>
      </c>
      <c r="DA47" s="166">
        <v>1982</v>
      </c>
      <c r="DB47" s="166">
        <v>1983</v>
      </c>
      <c r="DC47" s="166">
        <v>1984</v>
      </c>
      <c r="DD47" s="166">
        <v>1985</v>
      </c>
      <c r="DE47" s="166">
        <v>1986</v>
      </c>
      <c r="DF47" s="166">
        <v>1987</v>
      </c>
      <c r="DG47" s="166">
        <v>1988</v>
      </c>
      <c r="DH47" s="166">
        <v>1989</v>
      </c>
      <c r="DI47" s="166">
        <v>1990</v>
      </c>
      <c r="DJ47" s="166">
        <v>1991</v>
      </c>
      <c r="DK47" s="166">
        <v>1992</v>
      </c>
      <c r="DL47" s="166">
        <v>1993</v>
      </c>
      <c r="DM47" s="166">
        <v>1994</v>
      </c>
      <c r="DN47" s="166">
        <v>1995</v>
      </c>
      <c r="DO47" s="166">
        <v>1996</v>
      </c>
      <c r="DP47" s="166">
        <v>1997</v>
      </c>
      <c r="DQ47" s="166">
        <v>1998</v>
      </c>
      <c r="DR47" s="166">
        <v>1999</v>
      </c>
      <c r="DS47" s="166">
        <v>2000</v>
      </c>
      <c r="DT47" s="166">
        <v>2001</v>
      </c>
      <c r="DU47" s="166">
        <v>2002</v>
      </c>
      <c r="DV47" s="166">
        <v>2003</v>
      </c>
      <c r="DW47" s="166">
        <v>2004</v>
      </c>
      <c r="DX47" s="166">
        <v>2005</v>
      </c>
      <c r="DY47" s="166">
        <v>2006</v>
      </c>
      <c r="DZ47" s="166">
        <v>2007</v>
      </c>
      <c r="EA47" s="166">
        <v>2008</v>
      </c>
      <c r="EB47" s="166">
        <v>2009</v>
      </c>
      <c r="EC47" s="166">
        <v>2010</v>
      </c>
      <c r="ED47" s="166">
        <v>2011</v>
      </c>
      <c r="EE47" s="166">
        <v>2012</v>
      </c>
      <c r="EF47" s="166">
        <v>2013</v>
      </c>
      <c r="EG47" s="166">
        <v>2014</v>
      </c>
      <c r="EH47" s="166">
        <v>2015</v>
      </c>
      <c r="EI47" s="166">
        <v>2016</v>
      </c>
      <c r="EJ47" s="166">
        <v>2017</v>
      </c>
      <c r="EK47" s="166">
        <v>2018</v>
      </c>
      <c r="EL47" s="209" t="s">
        <v>1675</v>
      </c>
      <c r="FC47" s="171"/>
      <c r="FD47" s="171"/>
    </row>
    <row r="48" spans="1:160" x14ac:dyDescent="0.25">
      <c r="A48" s="3" t="s">
        <v>0</v>
      </c>
      <c r="B48" s="20">
        <f>AVERAGE(CZ48:EC48)</f>
        <v>63.666666666666664</v>
      </c>
      <c r="C48" s="20">
        <f>AVERAGE(AN48:EK48)</f>
        <v>59.029411764705884</v>
      </c>
      <c r="D48" s="142" t="s">
        <v>1001</v>
      </c>
      <c r="E48" s="20" t="s">
        <v>304</v>
      </c>
      <c r="F48" s="20" t="s">
        <v>304</v>
      </c>
      <c r="G48" s="20" t="s">
        <v>304</v>
      </c>
      <c r="H48" s="20" t="s">
        <v>304</v>
      </c>
      <c r="I48" s="20" t="s">
        <v>304</v>
      </c>
      <c r="J48" s="20" t="s">
        <v>304</v>
      </c>
      <c r="K48" s="20" t="s">
        <v>304</v>
      </c>
      <c r="L48" s="20" t="s">
        <v>304</v>
      </c>
      <c r="M48" s="20" t="s">
        <v>304</v>
      </c>
      <c r="N48" s="20" t="s">
        <v>304</v>
      </c>
      <c r="O48" s="20" t="s">
        <v>304</v>
      </c>
      <c r="P48" s="20" t="s">
        <v>304</v>
      </c>
      <c r="Q48" s="20" t="s">
        <v>304</v>
      </c>
      <c r="R48" s="20" t="s">
        <v>304</v>
      </c>
      <c r="S48" s="20" t="s">
        <v>304</v>
      </c>
      <c r="T48" s="20" t="s">
        <v>304</v>
      </c>
      <c r="U48" s="20" t="s">
        <v>304</v>
      </c>
      <c r="V48" s="20" t="s">
        <v>304</v>
      </c>
      <c r="W48" s="20" t="s">
        <v>304</v>
      </c>
      <c r="X48" s="20" t="s">
        <v>304</v>
      </c>
      <c r="Y48" s="20" t="s">
        <v>304</v>
      </c>
      <c r="Z48" s="20" t="s">
        <v>304</v>
      </c>
      <c r="AA48" s="20" t="s">
        <v>304</v>
      </c>
      <c r="AB48" s="20" t="s">
        <v>304</v>
      </c>
      <c r="AC48" s="20" t="s">
        <v>304</v>
      </c>
      <c r="AD48" s="20" t="s">
        <v>304</v>
      </c>
      <c r="AE48" s="20" t="s">
        <v>304</v>
      </c>
      <c r="AF48" s="20" t="s">
        <v>304</v>
      </c>
      <c r="AG48" s="20" t="s">
        <v>304</v>
      </c>
      <c r="AH48" s="20" t="s">
        <v>304</v>
      </c>
      <c r="AI48" s="20" t="s">
        <v>304</v>
      </c>
      <c r="AJ48" s="20" t="s">
        <v>304</v>
      </c>
      <c r="AK48" s="20" t="s">
        <v>304</v>
      </c>
      <c r="AL48" s="20" t="s">
        <v>304</v>
      </c>
      <c r="AM48" s="20" t="s">
        <v>304</v>
      </c>
      <c r="AN48" s="29">
        <v>43</v>
      </c>
      <c r="AO48" s="29">
        <v>48</v>
      </c>
      <c r="AP48" s="29">
        <v>34</v>
      </c>
      <c r="AQ48" s="29">
        <v>40</v>
      </c>
      <c r="AR48" s="29">
        <v>50</v>
      </c>
      <c r="AS48" s="29">
        <v>69</v>
      </c>
      <c r="AT48" s="29">
        <v>48</v>
      </c>
      <c r="AU48" s="29">
        <v>71</v>
      </c>
      <c r="AV48" s="29">
        <v>74</v>
      </c>
      <c r="AW48" s="29">
        <v>35</v>
      </c>
      <c r="AX48" s="29">
        <v>38</v>
      </c>
      <c r="AY48" s="29">
        <v>59</v>
      </c>
      <c r="AZ48" s="29">
        <v>72</v>
      </c>
      <c r="BA48" s="29">
        <v>88</v>
      </c>
      <c r="BB48" s="29">
        <v>47</v>
      </c>
      <c r="BC48" s="29">
        <v>84</v>
      </c>
      <c r="BD48" s="29">
        <v>50</v>
      </c>
      <c r="BE48" s="29">
        <v>70</v>
      </c>
      <c r="BF48" s="29">
        <v>23</v>
      </c>
      <c r="BG48" s="29">
        <v>72</v>
      </c>
      <c r="BH48" s="29">
        <v>87</v>
      </c>
      <c r="BI48" s="29">
        <v>28</v>
      </c>
      <c r="BJ48" s="29">
        <v>42</v>
      </c>
      <c r="BK48" s="29">
        <v>82</v>
      </c>
      <c r="BL48" s="29">
        <v>42</v>
      </c>
      <c r="BM48" s="29">
        <v>67</v>
      </c>
      <c r="BN48" s="29">
        <v>55</v>
      </c>
      <c r="BO48" s="29">
        <v>26</v>
      </c>
      <c r="BP48" s="35">
        <v>56</v>
      </c>
      <c r="BQ48" s="35">
        <v>113</v>
      </c>
      <c r="BR48" s="35">
        <v>98</v>
      </c>
      <c r="BS48" s="35">
        <v>60</v>
      </c>
      <c r="BT48" s="35">
        <v>81</v>
      </c>
      <c r="BU48" s="35">
        <v>71</v>
      </c>
      <c r="BV48" s="35">
        <v>37</v>
      </c>
      <c r="BW48" s="35">
        <v>51</v>
      </c>
      <c r="BX48" s="35">
        <v>17</v>
      </c>
      <c r="BY48" s="35">
        <v>62</v>
      </c>
      <c r="BZ48" s="35">
        <v>94</v>
      </c>
      <c r="CA48" s="35">
        <v>68</v>
      </c>
      <c r="CB48" s="35">
        <v>59</v>
      </c>
      <c r="CC48" s="35">
        <v>68</v>
      </c>
      <c r="CD48" s="35">
        <v>60</v>
      </c>
      <c r="CE48" s="35">
        <v>58</v>
      </c>
      <c r="CF48" s="35">
        <v>78</v>
      </c>
      <c r="CG48" s="35">
        <v>60</v>
      </c>
      <c r="CH48" s="35">
        <v>55</v>
      </c>
      <c r="CI48" s="35">
        <v>80</v>
      </c>
      <c r="CJ48" s="35">
        <v>35</v>
      </c>
      <c r="CK48" s="35">
        <v>53</v>
      </c>
      <c r="CL48" s="84">
        <v>51</v>
      </c>
      <c r="CM48" s="29">
        <v>45</v>
      </c>
      <c r="CN48" s="29">
        <v>41</v>
      </c>
      <c r="CO48" s="29">
        <v>46</v>
      </c>
      <c r="CP48" s="29">
        <v>129</v>
      </c>
      <c r="CQ48" s="29">
        <v>87</v>
      </c>
      <c r="CR48" s="66">
        <v>57</v>
      </c>
      <c r="CS48" s="66">
        <v>57</v>
      </c>
      <c r="CT48" s="66">
        <v>59</v>
      </c>
      <c r="CU48" s="66">
        <v>36</v>
      </c>
      <c r="CV48" s="66">
        <v>24</v>
      </c>
      <c r="CW48" s="66">
        <v>34</v>
      </c>
      <c r="CX48" s="66">
        <v>39</v>
      </c>
      <c r="CY48" s="66">
        <v>40</v>
      </c>
      <c r="CZ48" s="66">
        <v>48</v>
      </c>
      <c r="DA48" s="66">
        <v>68</v>
      </c>
      <c r="DB48" s="66">
        <v>34</v>
      </c>
      <c r="DC48" s="66">
        <v>47</v>
      </c>
      <c r="DD48" s="66">
        <v>36</v>
      </c>
      <c r="DE48" s="66">
        <v>45</v>
      </c>
      <c r="DF48" s="66">
        <v>40</v>
      </c>
      <c r="DG48" s="66">
        <v>67</v>
      </c>
      <c r="DH48" s="66">
        <v>102</v>
      </c>
      <c r="DI48" s="66">
        <v>74</v>
      </c>
      <c r="DJ48" s="66">
        <v>77</v>
      </c>
      <c r="DK48" s="66">
        <v>52</v>
      </c>
      <c r="DL48" s="66">
        <v>91</v>
      </c>
      <c r="DM48" s="66">
        <v>30</v>
      </c>
      <c r="DN48" s="66">
        <v>50</v>
      </c>
      <c r="DO48" s="66">
        <v>96</v>
      </c>
      <c r="DP48" s="66">
        <v>64</v>
      </c>
      <c r="DQ48" s="66">
        <v>70</v>
      </c>
      <c r="DR48" s="66">
        <v>81</v>
      </c>
      <c r="DS48" s="66">
        <v>63</v>
      </c>
      <c r="DT48" s="66">
        <v>67</v>
      </c>
      <c r="DU48" s="66">
        <v>113</v>
      </c>
      <c r="DV48" s="66">
        <v>53</v>
      </c>
      <c r="DW48" s="66">
        <v>50</v>
      </c>
      <c r="DX48" s="66">
        <v>42</v>
      </c>
      <c r="DY48" s="66">
        <v>116</v>
      </c>
      <c r="DZ48" s="66">
        <v>52</v>
      </c>
      <c r="EA48" s="66">
        <v>68</v>
      </c>
      <c r="EB48" s="66">
        <v>81</v>
      </c>
      <c r="EC48" s="66">
        <v>33</v>
      </c>
      <c r="ED48" s="66">
        <v>84</v>
      </c>
      <c r="EE48" s="66">
        <v>46</v>
      </c>
      <c r="EF48" s="29">
        <v>30</v>
      </c>
      <c r="EG48" s="66">
        <v>57</v>
      </c>
      <c r="EH48" s="66">
        <v>35</v>
      </c>
      <c r="EI48" s="66">
        <v>53</v>
      </c>
      <c r="EJ48" s="66">
        <v>74</v>
      </c>
      <c r="EK48" s="66">
        <v>29</v>
      </c>
      <c r="EL48" s="146">
        <v>59</v>
      </c>
      <c r="FC48" s="20"/>
      <c r="FD48" s="20"/>
    </row>
    <row r="49" spans="1:160" x14ac:dyDescent="0.25">
      <c r="A49" s="3" t="s">
        <v>1</v>
      </c>
      <c r="B49" s="20">
        <f t="shared" ref="B49:B60" si="150">AVERAGE(CZ49:EC49)</f>
        <v>77.933333333333337</v>
      </c>
      <c r="C49" s="20">
        <f t="shared" ref="C49:C60" si="151">AVERAGE(AN49:EK49)</f>
        <v>76.058823529411768</v>
      </c>
      <c r="D49" s="26" t="s">
        <v>997</v>
      </c>
      <c r="E49" s="29" t="s">
        <v>304</v>
      </c>
      <c r="F49" s="29" t="s">
        <v>304</v>
      </c>
      <c r="G49" s="29" t="s">
        <v>304</v>
      </c>
      <c r="H49" s="29" t="s">
        <v>304</v>
      </c>
      <c r="I49" s="29" t="s">
        <v>304</v>
      </c>
      <c r="J49" s="29" t="s">
        <v>304</v>
      </c>
      <c r="K49" s="29" t="s">
        <v>304</v>
      </c>
      <c r="L49" s="29" t="s">
        <v>304</v>
      </c>
      <c r="M49" s="29" t="s">
        <v>304</v>
      </c>
      <c r="N49" s="29" t="s">
        <v>304</v>
      </c>
      <c r="O49" s="29" t="s">
        <v>304</v>
      </c>
      <c r="P49" s="29" t="s">
        <v>304</v>
      </c>
      <c r="Q49" s="29" t="s">
        <v>304</v>
      </c>
      <c r="R49" s="29" t="s">
        <v>304</v>
      </c>
      <c r="S49" s="29" t="s">
        <v>304</v>
      </c>
      <c r="T49" s="29" t="s">
        <v>304</v>
      </c>
      <c r="U49" s="29" t="s">
        <v>304</v>
      </c>
      <c r="V49" s="29" t="s">
        <v>304</v>
      </c>
      <c r="W49" s="29" t="s">
        <v>304</v>
      </c>
      <c r="X49" s="29" t="s">
        <v>304</v>
      </c>
      <c r="Y49" s="29" t="s">
        <v>304</v>
      </c>
      <c r="Z49" s="29" t="s">
        <v>304</v>
      </c>
      <c r="AA49" s="29" t="s">
        <v>304</v>
      </c>
      <c r="AB49" s="29" t="s">
        <v>304</v>
      </c>
      <c r="AC49" s="29" t="s">
        <v>304</v>
      </c>
      <c r="AD49" s="29" t="s">
        <v>304</v>
      </c>
      <c r="AE49" s="29" t="s">
        <v>304</v>
      </c>
      <c r="AF49" s="29" t="s">
        <v>304</v>
      </c>
      <c r="AG49" s="29" t="s">
        <v>304</v>
      </c>
      <c r="AH49" s="29" t="s">
        <v>304</v>
      </c>
      <c r="AI49" s="29" t="s">
        <v>304</v>
      </c>
      <c r="AJ49" s="29" t="s">
        <v>304</v>
      </c>
      <c r="AK49" s="29" t="s">
        <v>304</v>
      </c>
      <c r="AL49" s="29" t="s">
        <v>304</v>
      </c>
      <c r="AM49" s="29" t="s">
        <v>304</v>
      </c>
      <c r="AN49" s="29">
        <v>57</v>
      </c>
      <c r="AO49" s="29">
        <v>93</v>
      </c>
      <c r="AP49" s="29">
        <v>33</v>
      </c>
      <c r="AQ49" s="29">
        <v>120</v>
      </c>
      <c r="AR49" s="29">
        <v>68</v>
      </c>
      <c r="AS49" s="29">
        <v>87</v>
      </c>
      <c r="AT49" s="29">
        <v>43</v>
      </c>
      <c r="AU49" s="29">
        <v>61</v>
      </c>
      <c r="AV49" s="29">
        <v>84</v>
      </c>
      <c r="AW49" s="29">
        <v>61</v>
      </c>
      <c r="AX49" s="29">
        <v>88</v>
      </c>
      <c r="AY49" s="29">
        <v>101</v>
      </c>
      <c r="AZ49" s="29">
        <v>101</v>
      </c>
      <c r="BA49" s="29">
        <v>121</v>
      </c>
      <c r="BB49" s="29">
        <v>38</v>
      </c>
      <c r="BC49" s="29">
        <v>90</v>
      </c>
      <c r="BD49" s="29">
        <v>43</v>
      </c>
      <c r="BE49" s="29">
        <v>58</v>
      </c>
      <c r="BF49" s="29">
        <v>48</v>
      </c>
      <c r="BG49" s="29">
        <v>53</v>
      </c>
      <c r="BH49" s="29">
        <v>57</v>
      </c>
      <c r="BI49" s="29">
        <v>113</v>
      </c>
      <c r="BJ49" s="29">
        <v>84</v>
      </c>
      <c r="BK49" s="29">
        <v>111</v>
      </c>
      <c r="BL49" s="29">
        <v>62</v>
      </c>
      <c r="BM49" s="29">
        <v>32</v>
      </c>
      <c r="BN49" s="29">
        <v>86</v>
      </c>
      <c r="BO49" s="29">
        <v>48</v>
      </c>
      <c r="BP49" s="35">
        <v>43</v>
      </c>
      <c r="BQ49" s="35">
        <v>37</v>
      </c>
      <c r="BR49" s="35">
        <v>66</v>
      </c>
      <c r="BS49" s="35">
        <v>66</v>
      </c>
      <c r="BT49" s="35">
        <v>94</v>
      </c>
      <c r="BU49" s="35">
        <v>64</v>
      </c>
      <c r="BV49" s="35">
        <v>84</v>
      </c>
      <c r="BW49" s="35">
        <v>51</v>
      </c>
      <c r="BX49" s="35">
        <v>51</v>
      </c>
      <c r="BY49" s="35">
        <v>119</v>
      </c>
      <c r="BZ49" s="35">
        <v>88</v>
      </c>
      <c r="CA49" s="35">
        <v>69</v>
      </c>
      <c r="CB49" s="35">
        <v>62</v>
      </c>
      <c r="CC49" s="35">
        <v>61</v>
      </c>
      <c r="CD49" s="35">
        <v>130</v>
      </c>
      <c r="CE49" s="35">
        <v>106</v>
      </c>
      <c r="CF49" s="35">
        <v>83</v>
      </c>
      <c r="CG49" s="35">
        <v>64</v>
      </c>
      <c r="CH49" s="35">
        <v>76</v>
      </c>
      <c r="CI49" s="35">
        <v>112</v>
      </c>
      <c r="CJ49" s="35">
        <v>33</v>
      </c>
      <c r="CK49" s="35">
        <v>39</v>
      </c>
      <c r="CL49" s="84">
        <v>102</v>
      </c>
      <c r="CM49" s="29">
        <v>58</v>
      </c>
      <c r="CN49" s="29">
        <v>75</v>
      </c>
      <c r="CO49" s="29">
        <v>62</v>
      </c>
      <c r="CP49" s="29">
        <v>54</v>
      </c>
      <c r="CQ49" s="29">
        <v>78</v>
      </c>
      <c r="CR49" s="66">
        <v>54</v>
      </c>
      <c r="CS49" s="66">
        <v>53</v>
      </c>
      <c r="CT49" s="66">
        <v>114</v>
      </c>
      <c r="CU49" s="66">
        <v>94</v>
      </c>
      <c r="CV49" s="66">
        <v>69</v>
      </c>
      <c r="CW49" s="66">
        <v>58</v>
      </c>
      <c r="CX49" s="66">
        <v>66</v>
      </c>
      <c r="CY49" s="66">
        <v>79</v>
      </c>
      <c r="CZ49" s="66">
        <v>57</v>
      </c>
      <c r="DA49" s="66">
        <v>119</v>
      </c>
      <c r="DB49" s="66">
        <v>59</v>
      </c>
      <c r="DC49" s="66">
        <v>89</v>
      </c>
      <c r="DD49" s="66">
        <v>81</v>
      </c>
      <c r="DE49" s="66">
        <v>82</v>
      </c>
      <c r="DF49" s="66">
        <v>69</v>
      </c>
      <c r="DG49" s="66">
        <v>56</v>
      </c>
      <c r="DH49" s="66">
        <v>79</v>
      </c>
      <c r="DI49" s="66">
        <v>122</v>
      </c>
      <c r="DJ49" s="66">
        <v>108</v>
      </c>
      <c r="DK49" s="66">
        <v>58</v>
      </c>
      <c r="DL49" s="66">
        <v>102</v>
      </c>
      <c r="DM49" s="66">
        <v>87</v>
      </c>
      <c r="DN49" s="66">
        <v>73</v>
      </c>
      <c r="DO49" s="66">
        <v>106</v>
      </c>
      <c r="DP49" s="66">
        <v>88</v>
      </c>
      <c r="DQ49" s="66">
        <v>84</v>
      </c>
      <c r="DR49" s="66">
        <v>55</v>
      </c>
      <c r="DS49" s="66">
        <v>50</v>
      </c>
      <c r="DT49" s="66">
        <v>68</v>
      </c>
      <c r="DU49" s="66">
        <v>85</v>
      </c>
      <c r="DV49" s="66">
        <v>133</v>
      </c>
      <c r="DW49" s="66">
        <v>45</v>
      </c>
      <c r="DX49" s="66">
        <v>63</v>
      </c>
      <c r="DY49" s="66">
        <v>57</v>
      </c>
      <c r="DZ49" s="66">
        <v>64</v>
      </c>
      <c r="EA49" s="66">
        <v>96</v>
      </c>
      <c r="EB49" s="66">
        <v>47</v>
      </c>
      <c r="EC49" s="66">
        <v>56</v>
      </c>
      <c r="ED49" s="66">
        <v>129</v>
      </c>
      <c r="EE49" s="66">
        <v>93</v>
      </c>
      <c r="EF49" s="29">
        <v>21</v>
      </c>
      <c r="EG49" s="66">
        <v>122</v>
      </c>
      <c r="EH49" s="66">
        <v>123</v>
      </c>
      <c r="EI49" s="66">
        <v>67</v>
      </c>
      <c r="EJ49" s="66">
        <v>73</v>
      </c>
      <c r="EK49" s="66">
        <v>137</v>
      </c>
      <c r="EL49" s="146">
        <v>132</v>
      </c>
      <c r="FC49" s="20"/>
      <c r="FD49" s="20"/>
    </row>
    <row r="50" spans="1:160" x14ac:dyDescent="0.25">
      <c r="A50" s="3" t="s">
        <v>2</v>
      </c>
      <c r="B50" s="20">
        <f t="shared" si="150"/>
        <v>113.26666666666667</v>
      </c>
      <c r="C50" s="20">
        <f t="shared" si="151"/>
        <v>121.08823529411765</v>
      </c>
      <c r="D50" s="26" t="s">
        <v>1004</v>
      </c>
      <c r="E50" s="29" t="s">
        <v>304</v>
      </c>
      <c r="F50" s="29" t="s">
        <v>304</v>
      </c>
      <c r="G50" s="29" t="s">
        <v>304</v>
      </c>
      <c r="H50" s="29" t="s">
        <v>304</v>
      </c>
      <c r="I50" s="29" t="s">
        <v>304</v>
      </c>
      <c r="J50" s="29" t="s">
        <v>304</v>
      </c>
      <c r="K50" s="29" t="s">
        <v>304</v>
      </c>
      <c r="L50" s="29" t="s">
        <v>304</v>
      </c>
      <c r="M50" s="29" t="s">
        <v>304</v>
      </c>
      <c r="N50" s="29" t="s">
        <v>304</v>
      </c>
      <c r="O50" s="29" t="s">
        <v>304</v>
      </c>
      <c r="P50" s="29" t="s">
        <v>304</v>
      </c>
      <c r="Q50" s="29" t="s">
        <v>304</v>
      </c>
      <c r="R50" s="29" t="s">
        <v>304</v>
      </c>
      <c r="S50" s="29" t="s">
        <v>304</v>
      </c>
      <c r="T50" s="29" t="s">
        <v>304</v>
      </c>
      <c r="U50" s="29" t="s">
        <v>304</v>
      </c>
      <c r="V50" s="29" t="s">
        <v>304</v>
      </c>
      <c r="W50" s="29" t="s">
        <v>304</v>
      </c>
      <c r="X50" s="29" t="s">
        <v>304</v>
      </c>
      <c r="Y50" s="29" t="s">
        <v>304</v>
      </c>
      <c r="Z50" s="29" t="s">
        <v>304</v>
      </c>
      <c r="AA50" s="29" t="s">
        <v>304</v>
      </c>
      <c r="AB50" s="29" t="s">
        <v>304</v>
      </c>
      <c r="AC50" s="29" t="s">
        <v>304</v>
      </c>
      <c r="AD50" s="29" t="s">
        <v>304</v>
      </c>
      <c r="AE50" s="29" t="s">
        <v>304</v>
      </c>
      <c r="AF50" s="29" t="s">
        <v>304</v>
      </c>
      <c r="AG50" s="29" t="s">
        <v>304</v>
      </c>
      <c r="AH50" s="29" t="s">
        <v>304</v>
      </c>
      <c r="AI50" s="29" t="s">
        <v>304</v>
      </c>
      <c r="AJ50" s="29" t="s">
        <v>304</v>
      </c>
      <c r="AK50" s="29" t="s">
        <v>304</v>
      </c>
      <c r="AL50" s="29" t="s">
        <v>304</v>
      </c>
      <c r="AM50" s="29" t="s">
        <v>304</v>
      </c>
      <c r="AN50" s="29">
        <v>88</v>
      </c>
      <c r="AO50" s="29">
        <v>126</v>
      </c>
      <c r="AP50" s="29">
        <v>73</v>
      </c>
      <c r="AQ50" s="29">
        <v>119</v>
      </c>
      <c r="AR50" s="29">
        <v>157</v>
      </c>
      <c r="AS50" s="29">
        <v>111</v>
      </c>
      <c r="AT50" s="29">
        <v>128</v>
      </c>
      <c r="AU50" s="29">
        <v>117</v>
      </c>
      <c r="AV50" s="29">
        <v>77</v>
      </c>
      <c r="AW50" s="29">
        <v>114</v>
      </c>
      <c r="AX50" s="29">
        <v>116</v>
      </c>
      <c r="AY50" s="29">
        <v>179</v>
      </c>
      <c r="AZ50" s="29">
        <v>118</v>
      </c>
      <c r="BA50" s="29">
        <v>110</v>
      </c>
      <c r="BB50" s="29">
        <v>171</v>
      </c>
      <c r="BC50" s="29">
        <v>132</v>
      </c>
      <c r="BD50" s="29">
        <v>170</v>
      </c>
      <c r="BE50" s="29">
        <v>87</v>
      </c>
      <c r="BF50" s="29">
        <v>143</v>
      </c>
      <c r="BG50" s="29">
        <v>112</v>
      </c>
      <c r="BH50" s="29">
        <v>78</v>
      </c>
      <c r="BI50" s="29">
        <v>135</v>
      </c>
      <c r="BJ50" s="29">
        <v>77</v>
      </c>
      <c r="BK50" s="29">
        <v>99</v>
      </c>
      <c r="BL50" s="29">
        <v>108</v>
      </c>
      <c r="BM50" s="29">
        <v>151</v>
      </c>
      <c r="BN50" s="29">
        <v>191</v>
      </c>
      <c r="BO50" s="29">
        <v>55</v>
      </c>
      <c r="BP50" s="35">
        <v>108</v>
      </c>
      <c r="BQ50" s="35">
        <v>93</v>
      </c>
      <c r="BR50" s="35">
        <v>92</v>
      </c>
      <c r="BS50" s="35">
        <v>176</v>
      </c>
      <c r="BT50" s="35">
        <v>149</v>
      </c>
      <c r="BU50" s="35">
        <v>133</v>
      </c>
      <c r="BV50" s="35">
        <v>116</v>
      </c>
      <c r="BW50" s="35">
        <v>145</v>
      </c>
      <c r="BX50" s="35">
        <v>193</v>
      </c>
      <c r="BY50" s="35">
        <v>121</v>
      </c>
      <c r="BZ50" s="35">
        <v>136</v>
      </c>
      <c r="CA50" s="35">
        <v>143</v>
      </c>
      <c r="CB50" s="35">
        <v>144</v>
      </c>
      <c r="CC50" s="35">
        <v>82</v>
      </c>
      <c r="CD50" s="35">
        <v>171</v>
      </c>
      <c r="CE50" s="35">
        <v>138</v>
      </c>
      <c r="CF50" s="35">
        <v>111</v>
      </c>
      <c r="CG50" s="35">
        <v>112</v>
      </c>
      <c r="CH50" s="35">
        <v>115</v>
      </c>
      <c r="CI50" s="35">
        <v>95</v>
      </c>
      <c r="CJ50" s="35">
        <v>128</v>
      </c>
      <c r="CK50" s="35">
        <v>90</v>
      </c>
      <c r="CL50" s="84">
        <v>124</v>
      </c>
      <c r="CM50" s="29">
        <v>146</v>
      </c>
      <c r="CN50" s="29">
        <v>120</v>
      </c>
      <c r="CO50" s="29">
        <v>93</v>
      </c>
      <c r="CP50" s="29">
        <v>127</v>
      </c>
      <c r="CQ50" s="29">
        <v>149</v>
      </c>
      <c r="CR50" s="66">
        <v>132</v>
      </c>
      <c r="CS50" s="66">
        <v>113</v>
      </c>
      <c r="CT50" s="66">
        <v>115</v>
      </c>
      <c r="CU50" s="66">
        <v>119</v>
      </c>
      <c r="CV50" s="66">
        <v>81</v>
      </c>
      <c r="CW50" s="66">
        <v>107</v>
      </c>
      <c r="CX50" s="66">
        <v>110</v>
      </c>
      <c r="CY50" s="66">
        <v>96</v>
      </c>
      <c r="CZ50" s="66">
        <v>102</v>
      </c>
      <c r="DA50" s="66">
        <v>148</v>
      </c>
      <c r="DB50" s="66">
        <v>64</v>
      </c>
      <c r="DC50" s="66">
        <v>135</v>
      </c>
      <c r="DD50" s="66">
        <v>71</v>
      </c>
      <c r="DE50" s="66">
        <v>92</v>
      </c>
      <c r="DF50" s="66">
        <v>128</v>
      </c>
      <c r="DG50" s="66">
        <v>59</v>
      </c>
      <c r="DH50" s="66">
        <v>144</v>
      </c>
      <c r="DI50" s="66">
        <v>122</v>
      </c>
      <c r="DJ50" s="66">
        <v>93</v>
      </c>
      <c r="DK50" s="66">
        <v>113</v>
      </c>
      <c r="DL50" s="66">
        <v>131</v>
      </c>
      <c r="DM50" s="66">
        <v>81</v>
      </c>
      <c r="DN50" s="66">
        <v>133</v>
      </c>
      <c r="DO50" s="66">
        <v>122</v>
      </c>
      <c r="DP50" s="66">
        <v>136</v>
      </c>
      <c r="DQ50" s="66">
        <v>127</v>
      </c>
      <c r="DR50" s="66">
        <v>111</v>
      </c>
      <c r="DS50" s="66">
        <v>62</v>
      </c>
      <c r="DT50" s="66">
        <v>71</v>
      </c>
      <c r="DU50" s="66">
        <v>120</v>
      </c>
      <c r="DV50" s="66">
        <v>172</v>
      </c>
      <c r="DW50" s="66">
        <v>121</v>
      </c>
      <c r="DX50" s="66">
        <v>158</v>
      </c>
      <c r="DY50" s="66">
        <v>114</v>
      </c>
      <c r="DZ50" s="66">
        <v>154</v>
      </c>
      <c r="EA50" s="66">
        <v>111</v>
      </c>
      <c r="EB50" s="66">
        <v>68</v>
      </c>
      <c r="EC50" s="66">
        <v>135</v>
      </c>
      <c r="ED50" s="66">
        <v>206</v>
      </c>
      <c r="EE50" s="66">
        <v>175</v>
      </c>
      <c r="EF50" s="29">
        <v>123</v>
      </c>
      <c r="EG50" s="66">
        <v>165</v>
      </c>
      <c r="EH50" s="66">
        <v>153</v>
      </c>
      <c r="EI50" s="66">
        <v>96</v>
      </c>
      <c r="EJ50" s="66">
        <v>137</v>
      </c>
      <c r="EK50" s="66">
        <v>133</v>
      </c>
      <c r="EL50" s="146">
        <v>113</v>
      </c>
      <c r="FC50" s="20"/>
      <c r="FD50" s="20"/>
    </row>
    <row r="51" spans="1:160" x14ac:dyDescent="0.25">
      <c r="A51" s="3" t="s">
        <v>3</v>
      </c>
      <c r="B51" s="20">
        <f>AVERAGE(CZ51:EC51)</f>
        <v>170.46666666666667</v>
      </c>
      <c r="C51" s="20">
        <f t="shared" si="151"/>
        <v>160.31372549019608</v>
      </c>
      <c r="D51" s="26" t="s">
        <v>1005</v>
      </c>
      <c r="E51" s="29" t="s">
        <v>304</v>
      </c>
      <c r="F51" s="29" t="s">
        <v>304</v>
      </c>
      <c r="G51" s="29" t="s">
        <v>304</v>
      </c>
      <c r="H51" s="29" t="s">
        <v>304</v>
      </c>
      <c r="I51" s="29" t="s">
        <v>304</v>
      </c>
      <c r="J51" s="29" t="s">
        <v>304</v>
      </c>
      <c r="K51" s="29" t="s">
        <v>304</v>
      </c>
      <c r="L51" s="29" t="s">
        <v>304</v>
      </c>
      <c r="M51" s="29" t="s">
        <v>304</v>
      </c>
      <c r="N51" s="29" t="s">
        <v>304</v>
      </c>
      <c r="O51" s="29" t="s">
        <v>304</v>
      </c>
      <c r="P51" s="29" t="s">
        <v>304</v>
      </c>
      <c r="Q51" s="29" t="s">
        <v>304</v>
      </c>
      <c r="R51" s="29" t="s">
        <v>304</v>
      </c>
      <c r="S51" s="29" t="s">
        <v>304</v>
      </c>
      <c r="T51" s="29" t="s">
        <v>304</v>
      </c>
      <c r="U51" s="29" t="s">
        <v>304</v>
      </c>
      <c r="V51" s="29" t="s">
        <v>304</v>
      </c>
      <c r="W51" s="29" t="s">
        <v>304</v>
      </c>
      <c r="X51" s="29" t="s">
        <v>304</v>
      </c>
      <c r="Y51" s="29" t="s">
        <v>304</v>
      </c>
      <c r="Z51" s="29" t="s">
        <v>304</v>
      </c>
      <c r="AA51" s="29" t="s">
        <v>304</v>
      </c>
      <c r="AB51" s="29" t="s">
        <v>304</v>
      </c>
      <c r="AC51" s="29" t="s">
        <v>304</v>
      </c>
      <c r="AD51" s="29" t="s">
        <v>304</v>
      </c>
      <c r="AE51" s="29" t="s">
        <v>304</v>
      </c>
      <c r="AF51" s="29" t="s">
        <v>304</v>
      </c>
      <c r="AG51" s="29" t="s">
        <v>304</v>
      </c>
      <c r="AH51" s="29" t="s">
        <v>304</v>
      </c>
      <c r="AI51" s="29" t="s">
        <v>304</v>
      </c>
      <c r="AJ51" s="29" t="s">
        <v>304</v>
      </c>
      <c r="AK51" s="29" t="s">
        <v>304</v>
      </c>
      <c r="AL51" s="29" t="s">
        <v>304</v>
      </c>
      <c r="AM51" s="29" t="s">
        <v>304</v>
      </c>
      <c r="AN51" s="29">
        <v>88</v>
      </c>
      <c r="AO51" s="29">
        <v>119</v>
      </c>
      <c r="AP51" s="29">
        <v>87</v>
      </c>
      <c r="AQ51" s="29">
        <v>132</v>
      </c>
      <c r="AR51" s="29">
        <v>168</v>
      </c>
      <c r="AS51" s="29">
        <v>120</v>
      </c>
      <c r="AT51" s="29">
        <v>135</v>
      </c>
      <c r="AU51" s="29">
        <v>130</v>
      </c>
      <c r="AV51" s="29">
        <v>160</v>
      </c>
      <c r="AW51" s="29">
        <v>200</v>
      </c>
      <c r="AX51" s="29">
        <v>111</v>
      </c>
      <c r="AY51" s="29">
        <v>151</v>
      </c>
      <c r="AZ51" s="29">
        <v>175</v>
      </c>
      <c r="BA51" s="29">
        <v>126</v>
      </c>
      <c r="BB51" s="29">
        <v>156</v>
      </c>
      <c r="BC51" s="29">
        <v>147</v>
      </c>
      <c r="BD51" s="29">
        <v>148</v>
      </c>
      <c r="BE51" s="29">
        <v>199</v>
      </c>
      <c r="BF51" s="29">
        <v>126</v>
      </c>
      <c r="BG51" s="29">
        <v>150</v>
      </c>
      <c r="BH51" s="29">
        <v>102</v>
      </c>
      <c r="BI51" s="29">
        <v>122</v>
      </c>
      <c r="BJ51" s="29">
        <v>130</v>
      </c>
      <c r="BK51" s="29">
        <v>195</v>
      </c>
      <c r="BL51" s="29">
        <v>117</v>
      </c>
      <c r="BM51" s="29">
        <v>170</v>
      </c>
      <c r="BN51" s="29">
        <v>163</v>
      </c>
      <c r="BO51" s="29">
        <v>139</v>
      </c>
      <c r="BP51" s="35">
        <v>147</v>
      </c>
      <c r="BQ51" s="35">
        <v>231</v>
      </c>
      <c r="BR51" s="35">
        <v>203</v>
      </c>
      <c r="BS51" s="35">
        <v>203</v>
      </c>
      <c r="BT51" s="35">
        <v>175</v>
      </c>
      <c r="BU51" s="35">
        <v>144</v>
      </c>
      <c r="BV51" s="35">
        <v>228</v>
      </c>
      <c r="BW51" s="35">
        <v>201</v>
      </c>
      <c r="BX51" s="35">
        <v>252</v>
      </c>
      <c r="BY51" s="35">
        <v>163</v>
      </c>
      <c r="BZ51" s="35">
        <v>152</v>
      </c>
      <c r="CA51" s="35">
        <v>109</v>
      </c>
      <c r="CB51" s="35">
        <v>200</v>
      </c>
      <c r="CC51" s="35">
        <v>119</v>
      </c>
      <c r="CD51" s="35">
        <v>211</v>
      </c>
      <c r="CE51" s="35">
        <v>193</v>
      </c>
      <c r="CF51" s="35">
        <v>184</v>
      </c>
      <c r="CG51" s="35">
        <v>147</v>
      </c>
      <c r="CH51" s="35">
        <v>151</v>
      </c>
      <c r="CI51" s="35">
        <v>149</v>
      </c>
      <c r="CJ51" s="35">
        <v>124</v>
      </c>
      <c r="CK51" s="35">
        <v>145</v>
      </c>
      <c r="CL51" s="29">
        <v>144</v>
      </c>
      <c r="CM51" s="29">
        <v>218</v>
      </c>
      <c r="CN51" s="29">
        <v>168</v>
      </c>
      <c r="CO51" s="29">
        <v>95</v>
      </c>
      <c r="CP51" s="29">
        <v>193</v>
      </c>
      <c r="CQ51" s="29">
        <v>93</v>
      </c>
      <c r="CR51" s="66">
        <v>124</v>
      </c>
      <c r="CS51" s="66">
        <v>184</v>
      </c>
      <c r="CT51" s="66">
        <v>109</v>
      </c>
      <c r="CU51" s="66">
        <v>158</v>
      </c>
      <c r="CV51" s="66">
        <v>115</v>
      </c>
      <c r="CW51" s="66">
        <v>161</v>
      </c>
      <c r="CX51" s="66">
        <v>101</v>
      </c>
      <c r="CY51" s="66">
        <v>111</v>
      </c>
      <c r="CZ51" s="66">
        <v>170</v>
      </c>
      <c r="DA51" s="66">
        <v>192</v>
      </c>
      <c r="DB51" s="66">
        <v>141</v>
      </c>
      <c r="DC51" s="66">
        <v>144</v>
      </c>
      <c r="DD51" s="66">
        <v>148</v>
      </c>
      <c r="DE51" s="66">
        <v>85</v>
      </c>
      <c r="DF51" s="66">
        <v>166</v>
      </c>
      <c r="DG51" s="66">
        <v>216</v>
      </c>
      <c r="DH51" s="66">
        <v>102</v>
      </c>
      <c r="DI51" s="66">
        <v>173</v>
      </c>
      <c r="DJ51" s="66">
        <v>126</v>
      </c>
      <c r="DK51" s="66">
        <v>146</v>
      </c>
      <c r="DL51" s="66">
        <v>221</v>
      </c>
      <c r="DM51" s="66">
        <v>166</v>
      </c>
      <c r="DN51" s="66">
        <v>110</v>
      </c>
      <c r="DO51" s="66">
        <v>208</v>
      </c>
      <c r="DP51" s="66">
        <v>154</v>
      </c>
      <c r="DQ51" s="66">
        <v>145</v>
      </c>
      <c r="DR51" s="66">
        <v>146</v>
      </c>
      <c r="DS51" s="66">
        <v>205</v>
      </c>
      <c r="DT51" s="66">
        <v>121</v>
      </c>
      <c r="DU51" s="66">
        <v>150</v>
      </c>
      <c r="DV51" s="66">
        <v>225</v>
      </c>
      <c r="DW51" s="66">
        <v>178</v>
      </c>
      <c r="DX51" s="66">
        <v>219</v>
      </c>
      <c r="DY51" s="66">
        <v>152</v>
      </c>
      <c r="DZ51" s="66">
        <v>277</v>
      </c>
      <c r="EA51" s="66">
        <v>131</v>
      </c>
      <c r="EB51" s="66">
        <v>286</v>
      </c>
      <c r="EC51" s="66">
        <v>211</v>
      </c>
      <c r="ED51" s="66">
        <v>206</v>
      </c>
      <c r="EE51" s="66">
        <v>177</v>
      </c>
      <c r="EF51" s="72">
        <v>134</v>
      </c>
      <c r="EG51" s="66">
        <v>182</v>
      </c>
      <c r="EH51" s="66">
        <v>215</v>
      </c>
      <c r="EI51" s="66">
        <v>173</v>
      </c>
      <c r="EJ51" s="66">
        <v>130</v>
      </c>
      <c r="EK51" s="66">
        <v>250</v>
      </c>
      <c r="EL51" s="146">
        <v>278</v>
      </c>
      <c r="FC51" s="20"/>
      <c r="FD51" s="20"/>
    </row>
    <row r="52" spans="1:160" x14ac:dyDescent="0.25">
      <c r="A52" s="3" t="s">
        <v>4</v>
      </c>
      <c r="B52" s="20">
        <f t="shared" si="150"/>
        <v>216.56666666666666</v>
      </c>
      <c r="C52" s="20">
        <f t="shared" si="151"/>
        <v>218.20588235294119</v>
      </c>
      <c r="D52" s="26" t="s">
        <v>1000</v>
      </c>
      <c r="E52" s="29" t="s">
        <v>304</v>
      </c>
      <c r="F52" s="29" t="s">
        <v>304</v>
      </c>
      <c r="G52" s="29" t="s">
        <v>304</v>
      </c>
      <c r="H52" s="29" t="s">
        <v>304</v>
      </c>
      <c r="I52" s="29" t="s">
        <v>304</v>
      </c>
      <c r="J52" s="29" t="s">
        <v>304</v>
      </c>
      <c r="K52" s="29" t="s">
        <v>304</v>
      </c>
      <c r="L52" s="29" t="s">
        <v>304</v>
      </c>
      <c r="M52" s="29" t="s">
        <v>304</v>
      </c>
      <c r="N52" s="29" t="s">
        <v>304</v>
      </c>
      <c r="O52" s="29" t="s">
        <v>304</v>
      </c>
      <c r="P52" s="29" t="s">
        <v>304</v>
      </c>
      <c r="Q52" s="29" t="s">
        <v>304</v>
      </c>
      <c r="R52" s="29" t="s">
        <v>304</v>
      </c>
      <c r="S52" s="29" t="s">
        <v>304</v>
      </c>
      <c r="T52" s="29" t="s">
        <v>304</v>
      </c>
      <c r="U52" s="29" t="s">
        <v>304</v>
      </c>
      <c r="V52" s="29" t="s">
        <v>304</v>
      </c>
      <c r="W52" s="29" t="s">
        <v>304</v>
      </c>
      <c r="X52" s="29" t="s">
        <v>304</v>
      </c>
      <c r="Y52" s="29" t="s">
        <v>304</v>
      </c>
      <c r="Z52" s="29" t="s">
        <v>304</v>
      </c>
      <c r="AA52" s="29" t="s">
        <v>304</v>
      </c>
      <c r="AB52" s="29" t="s">
        <v>304</v>
      </c>
      <c r="AC52" s="29" t="s">
        <v>304</v>
      </c>
      <c r="AD52" s="29" t="s">
        <v>304</v>
      </c>
      <c r="AE52" s="29" t="s">
        <v>304</v>
      </c>
      <c r="AF52" s="29" t="s">
        <v>304</v>
      </c>
      <c r="AG52" s="29" t="s">
        <v>304</v>
      </c>
      <c r="AH52" s="29" t="s">
        <v>304</v>
      </c>
      <c r="AI52" s="29" t="s">
        <v>304</v>
      </c>
      <c r="AJ52" s="29" t="s">
        <v>304</v>
      </c>
      <c r="AK52" s="29" t="s">
        <v>304</v>
      </c>
      <c r="AL52" s="29" t="s">
        <v>304</v>
      </c>
      <c r="AM52" s="29" t="s">
        <v>304</v>
      </c>
      <c r="AN52" s="29">
        <v>276</v>
      </c>
      <c r="AO52" s="29">
        <v>271</v>
      </c>
      <c r="AP52" s="29">
        <v>218</v>
      </c>
      <c r="AQ52" s="29">
        <v>230</v>
      </c>
      <c r="AR52" s="29">
        <v>251</v>
      </c>
      <c r="AS52" s="29">
        <v>270</v>
      </c>
      <c r="AT52" s="29">
        <v>180</v>
      </c>
      <c r="AU52" s="29">
        <v>209</v>
      </c>
      <c r="AV52" s="29">
        <v>279</v>
      </c>
      <c r="AW52" s="29">
        <v>123</v>
      </c>
      <c r="AX52" s="29">
        <v>254</v>
      </c>
      <c r="AY52" s="29">
        <v>217</v>
      </c>
      <c r="AZ52" s="29">
        <v>230</v>
      </c>
      <c r="BA52" s="29">
        <v>214</v>
      </c>
      <c r="BB52" s="29">
        <v>250</v>
      </c>
      <c r="BC52" s="29">
        <v>221</v>
      </c>
      <c r="BD52" s="29">
        <v>207</v>
      </c>
      <c r="BE52" s="29">
        <v>242</v>
      </c>
      <c r="BF52" s="29">
        <v>256</v>
      </c>
      <c r="BG52" s="29">
        <v>172</v>
      </c>
      <c r="BH52" s="29">
        <v>269</v>
      </c>
      <c r="BI52" s="29">
        <v>273</v>
      </c>
      <c r="BJ52" s="29">
        <v>112</v>
      </c>
      <c r="BK52" s="29">
        <v>148</v>
      </c>
      <c r="BL52" s="29">
        <v>151</v>
      </c>
      <c r="BM52" s="29">
        <v>236</v>
      </c>
      <c r="BN52" s="29">
        <v>324</v>
      </c>
      <c r="BO52" s="29">
        <v>218</v>
      </c>
      <c r="BP52" s="35">
        <v>226</v>
      </c>
      <c r="BQ52" s="35">
        <v>263</v>
      </c>
      <c r="BR52" s="35">
        <v>270</v>
      </c>
      <c r="BS52" s="35">
        <v>223</v>
      </c>
      <c r="BT52" s="35">
        <v>211</v>
      </c>
      <c r="BU52" s="35">
        <v>236</v>
      </c>
      <c r="BV52" s="35">
        <v>203</v>
      </c>
      <c r="BW52" s="35">
        <v>177</v>
      </c>
      <c r="BX52" s="35">
        <v>245</v>
      </c>
      <c r="BY52" s="35">
        <v>237</v>
      </c>
      <c r="BZ52" s="35">
        <v>220</v>
      </c>
      <c r="CA52" s="35">
        <v>244</v>
      </c>
      <c r="CB52" s="35">
        <v>266</v>
      </c>
      <c r="CC52" s="35">
        <v>190</v>
      </c>
      <c r="CD52" s="35">
        <v>250</v>
      </c>
      <c r="CE52" s="35">
        <v>199</v>
      </c>
      <c r="CF52" s="35">
        <v>107</v>
      </c>
      <c r="CG52" s="35">
        <v>136</v>
      </c>
      <c r="CH52" s="35">
        <v>191</v>
      </c>
      <c r="CI52" s="35">
        <v>241</v>
      </c>
      <c r="CJ52" s="35">
        <v>165</v>
      </c>
      <c r="CK52" s="35">
        <v>221</v>
      </c>
      <c r="CL52" s="29">
        <v>225</v>
      </c>
      <c r="CM52" s="29">
        <v>183</v>
      </c>
      <c r="CN52" s="29">
        <v>208</v>
      </c>
      <c r="CO52" s="29">
        <v>190</v>
      </c>
      <c r="CP52" s="29">
        <v>181</v>
      </c>
      <c r="CQ52" s="29">
        <v>157</v>
      </c>
      <c r="CR52" s="66">
        <v>205</v>
      </c>
      <c r="CS52" s="66">
        <v>153</v>
      </c>
      <c r="CT52" s="66">
        <v>166</v>
      </c>
      <c r="CU52" s="66">
        <v>233</v>
      </c>
      <c r="CV52" s="66">
        <v>204</v>
      </c>
      <c r="CW52" s="66">
        <v>179</v>
      </c>
      <c r="CX52" s="66">
        <v>254</v>
      </c>
      <c r="CY52" s="66">
        <v>281</v>
      </c>
      <c r="CZ52" s="66">
        <v>231</v>
      </c>
      <c r="DA52" s="66">
        <v>241</v>
      </c>
      <c r="DB52" s="66">
        <v>152</v>
      </c>
      <c r="DC52" s="66">
        <v>127</v>
      </c>
      <c r="DD52" s="66">
        <v>167</v>
      </c>
      <c r="DE52" s="66">
        <v>223</v>
      </c>
      <c r="DF52" s="66">
        <v>148</v>
      </c>
      <c r="DG52" s="66">
        <v>261</v>
      </c>
      <c r="DH52" s="66">
        <v>313</v>
      </c>
      <c r="DI52" s="66">
        <v>301</v>
      </c>
      <c r="DJ52" s="66">
        <v>151</v>
      </c>
      <c r="DK52" s="66">
        <v>285</v>
      </c>
      <c r="DL52" s="66">
        <v>241</v>
      </c>
      <c r="DM52" s="66">
        <v>205</v>
      </c>
      <c r="DN52" s="66">
        <v>244</v>
      </c>
      <c r="DO52" s="66">
        <v>113</v>
      </c>
      <c r="DP52" s="66">
        <v>231</v>
      </c>
      <c r="DQ52" s="66">
        <v>215</v>
      </c>
      <c r="DR52" s="66">
        <v>265</v>
      </c>
      <c r="DS52" s="66">
        <v>264</v>
      </c>
      <c r="DT52" s="66">
        <v>250</v>
      </c>
      <c r="DU52" s="66">
        <v>212</v>
      </c>
      <c r="DV52" s="66">
        <v>228</v>
      </c>
      <c r="DW52" s="66">
        <v>133</v>
      </c>
      <c r="DX52" s="66">
        <v>221</v>
      </c>
      <c r="DY52" s="66">
        <v>230</v>
      </c>
      <c r="DZ52" s="66">
        <v>257</v>
      </c>
      <c r="EA52" s="66">
        <v>264</v>
      </c>
      <c r="EB52" s="66">
        <v>225</v>
      </c>
      <c r="EC52" s="66">
        <v>99</v>
      </c>
      <c r="ED52" s="66">
        <v>302</v>
      </c>
      <c r="EE52" s="66">
        <v>267</v>
      </c>
      <c r="EF52" s="72">
        <v>149</v>
      </c>
      <c r="EG52" s="66">
        <v>190</v>
      </c>
      <c r="EH52" s="66">
        <v>237</v>
      </c>
      <c r="EI52" s="66">
        <v>233</v>
      </c>
      <c r="EJ52" s="66">
        <v>255</v>
      </c>
      <c r="EK52" s="66">
        <v>286</v>
      </c>
      <c r="EL52" s="146">
        <v>194</v>
      </c>
      <c r="FC52" s="20"/>
      <c r="FD52" s="20"/>
    </row>
    <row r="53" spans="1:160" x14ac:dyDescent="0.25">
      <c r="A53" s="3" t="s">
        <v>5</v>
      </c>
      <c r="B53" s="20">
        <f t="shared" si="150"/>
        <v>201.66666666666666</v>
      </c>
      <c r="C53" s="20">
        <f t="shared" si="151"/>
        <v>216.59803921568627</v>
      </c>
      <c r="D53" s="26" t="s">
        <v>1436</v>
      </c>
      <c r="E53" s="29" t="s">
        <v>304</v>
      </c>
      <c r="F53" s="29" t="s">
        <v>304</v>
      </c>
      <c r="G53" s="29" t="s">
        <v>304</v>
      </c>
      <c r="H53" s="29" t="s">
        <v>304</v>
      </c>
      <c r="I53" s="29" t="s">
        <v>304</v>
      </c>
      <c r="J53" s="29" t="s">
        <v>304</v>
      </c>
      <c r="K53" s="29" t="s">
        <v>304</v>
      </c>
      <c r="L53" s="29" t="s">
        <v>304</v>
      </c>
      <c r="M53" s="29" t="s">
        <v>304</v>
      </c>
      <c r="N53" s="29" t="s">
        <v>304</v>
      </c>
      <c r="O53" s="29" t="s">
        <v>304</v>
      </c>
      <c r="P53" s="29" t="s">
        <v>304</v>
      </c>
      <c r="Q53" s="29" t="s">
        <v>304</v>
      </c>
      <c r="R53" s="29" t="s">
        <v>304</v>
      </c>
      <c r="S53" s="29" t="s">
        <v>304</v>
      </c>
      <c r="T53" s="29" t="s">
        <v>304</v>
      </c>
      <c r="U53" s="29" t="s">
        <v>304</v>
      </c>
      <c r="V53" s="29" t="s">
        <v>304</v>
      </c>
      <c r="W53" s="29" t="s">
        <v>304</v>
      </c>
      <c r="X53" s="29" t="s">
        <v>304</v>
      </c>
      <c r="Y53" s="29" t="s">
        <v>304</v>
      </c>
      <c r="Z53" s="29" t="s">
        <v>304</v>
      </c>
      <c r="AA53" s="29" t="s">
        <v>304</v>
      </c>
      <c r="AB53" s="29" t="s">
        <v>304</v>
      </c>
      <c r="AC53" s="29" t="s">
        <v>304</v>
      </c>
      <c r="AD53" s="29" t="s">
        <v>304</v>
      </c>
      <c r="AE53" s="29" t="s">
        <v>304</v>
      </c>
      <c r="AF53" s="29" t="s">
        <v>304</v>
      </c>
      <c r="AG53" s="29" t="s">
        <v>304</v>
      </c>
      <c r="AH53" s="29" t="s">
        <v>304</v>
      </c>
      <c r="AI53" s="29" t="s">
        <v>304</v>
      </c>
      <c r="AJ53" s="29" t="s">
        <v>304</v>
      </c>
      <c r="AK53" s="29" t="s">
        <v>304</v>
      </c>
      <c r="AL53" s="29" t="s">
        <v>304</v>
      </c>
      <c r="AM53" s="29" t="s">
        <v>304</v>
      </c>
      <c r="AN53" s="29">
        <v>339</v>
      </c>
      <c r="AO53" s="29">
        <v>232</v>
      </c>
      <c r="AP53" s="29">
        <v>191</v>
      </c>
      <c r="AQ53" s="29">
        <v>214</v>
      </c>
      <c r="AR53" s="29">
        <v>241</v>
      </c>
      <c r="AS53" s="29">
        <v>219</v>
      </c>
      <c r="AT53" s="29">
        <v>103</v>
      </c>
      <c r="AU53" s="29">
        <v>206</v>
      </c>
      <c r="AV53" s="29">
        <v>220</v>
      </c>
      <c r="AW53" s="29">
        <v>124</v>
      </c>
      <c r="AX53" s="29">
        <v>219</v>
      </c>
      <c r="AY53" s="29">
        <v>247</v>
      </c>
      <c r="AZ53" s="29">
        <v>224</v>
      </c>
      <c r="BA53" s="29">
        <v>328</v>
      </c>
      <c r="BB53" s="29">
        <v>256</v>
      </c>
      <c r="BC53" s="29">
        <v>205</v>
      </c>
      <c r="BD53" s="29">
        <v>214</v>
      </c>
      <c r="BE53" s="29">
        <v>293</v>
      </c>
      <c r="BF53" s="29">
        <v>323</v>
      </c>
      <c r="BG53" s="29">
        <v>256</v>
      </c>
      <c r="BH53" s="29">
        <v>240</v>
      </c>
      <c r="BI53" s="29">
        <v>240</v>
      </c>
      <c r="BJ53" s="29">
        <v>215</v>
      </c>
      <c r="BK53" s="29">
        <v>222</v>
      </c>
      <c r="BL53" s="29">
        <v>246</v>
      </c>
      <c r="BM53" s="29">
        <v>247</v>
      </c>
      <c r="BN53" s="29">
        <v>175</v>
      </c>
      <c r="BO53" s="29">
        <v>161</v>
      </c>
      <c r="BP53" s="35">
        <v>251</v>
      </c>
      <c r="BQ53" s="35">
        <v>185</v>
      </c>
      <c r="BR53" s="35">
        <v>285</v>
      </c>
      <c r="BS53" s="35">
        <v>264</v>
      </c>
      <c r="BT53" s="35">
        <v>159</v>
      </c>
      <c r="BU53" s="35">
        <v>305</v>
      </c>
      <c r="BV53" s="35">
        <v>223</v>
      </c>
      <c r="BW53" s="35">
        <v>225</v>
      </c>
      <c r="BX53" s="35">
        <v>211</v>
      </c>
      <c r="BY53" s="35">
        <v>237</v>
      </c>
      <c r="BZ53" s="35">
        <v>172</v>
      </c>
      <c r="CA53" s="35">
        <v>98</v>
      </c>
      <c r="CB53" s="35">
        <v>292</v>
      </c>
      <c r="CC53" s="35">
        <v>180</v>
      </c>
      <c r="CD53" s="35">
        <v>279</v>
      </c>
      <c r="CE53" s="35">
        <v>245</v>
      </c>
      <c r="CF53" s="35">
        <v>245</v>
      </c>
      <c r="CG53" s="35">
        <v>236</v>
      </c>
      <c r="CH53" s="35">
        <v>220</v>
      </c>
      <c r="CI53" s="35">
        <v>259</v>
      </c>
      <c r="CJ53" s="35">
        <v>201</v>
      </c>
      <c r="CK53" s="35">
        <v>223</v>
      </c>
      <c r="CL53" s="29">
        <v>198</v>
      </c>
      <c r="CM53" s="29">
        <v>229</v>
      </c>
      <c r="CN53" s="29">
        <v>206</v>
      </c>
      <c r="CO53" s="29">
        <v>284</v>
      </c>
      <c r="CP53" s="29">
        <v>131</v>
      </c>
      <c r="CQ53" s="29">
        <v>209</v>
      </c>
      <c r="CR53" s="66">
        <v>252</v>
      </c>
      <c r="CS53" s="66">
        <v>171</v>
      </c>
      <c r="CT53" s="66">
        <v>172</v>
      </c>
      <c r="CU53" s="66">
        <v>278</v>
      </c>
      <c r="CV53" s="66">
        <v>141</v>
      </c>
      <c r="CW53" s="66">
        <v>203</v>
      </c>
      <c r="CX53" s="66">
        <v>234</v>
      </c>
      <c r="CY53" s="66">
        <v>149</v>
      </c>
      <c r="CZ53" s="66">
        <v>164</v>
      </c>
      <c r="DA53" s="66">
        <v>216</v>
      </c>
      <c r="DB53" s="66">
        <v>219</v>
      </c>
      <c r="DC53" s="66">
        <v>140</v>
      </c>
      <c r="DD53" s="66">
        <v>147</v>
      </c>
      <c r="DE53" s="66">
        <v>229</v>
      </c>
      <c r="DF53" s="66">
        <v>123</v>
      </c>
      <c r="DG53" s="66">
        <v>138</v>
      </c>
      <c r="DH53" s="66">
        <v>218</v>
      </c>
      <c r="DI53" s="66">
        <v>169</v>
      </c>
      <c r="DJ53" s="66">
        <v>186</v>
      </c>
      <c r="DK53" s="66">
        <v>244</v>
      </c>
      <c r="DL53" s="66">
        <v>200</v>
      </c>
      <c r="DM53" s="66">
        <v>231</v>
      </c>
      <c r="DN53" s="66">
        <v>158</v>
      </c>
      <c r="DO53" s="66">
        <v>195</v>
      </c>
      <c r="DP53" s="66">
        <v>225</v>
      </c>
      <c r="DQ53" s="66">
        <v>180</v>
      </c>
      <c r="DR53" s="66">
        <v>149</v>
      </c>
      <c r="DS53" s="66">
        <v>248</v>
      </c>
      <c r="DT53" s="66">
        <v>171</v>
      </c>
      <c r="DU53" s="66">
        <v>207</v>
      </c>
      <c r="DV53" s="66">
        <v>297</v>
      </c>
      <c r="DW53" s="66">
        <v>185</v>
      </c>
      <c r="DX53" s="66">
        <v>247</v>
      </c>
      <c r="DY53" s="66">
        <v>259</v>
      </c>
      <c r="DZ53" s="66">
        <v>227</v>
      </c>
      <c r="EA53" s="66">
        <v>262</v>
      </c>
      <c r="EB53" s="66">
        <v>147</v>
      </c>
      <c r="EC53" s="66">
        <v>269</v>
      </c>
      <c r="ED53" s="66">
        <v>242</v>
      </c>
      <c r="EE53" s="66">
        <v>175</v>
      </c>
      <c r="EF53" s="72">
        <v>204</v>
      </c>
      <c r="EG53" s="66">
        <v>243</v>
      </c>
      <c r="EH53" s="66">
        <v>205</v>
      </c>
      <c r="EI53" s="66">
        <v>227</v>
      </c>
      <c r="EJ53" s="66">
        <v>280</v>
      </c>
      <c r="EK53" s="66">
        <v>215</v>
      </c>
      <c r="EL53" s="146">
        <v>358</v>
      </c>
      <c r="FC53" s="20"/>
      <c r="FD53" s="20"/>
    </row>
    <row r="54" spans="1:160" x14ac:dyDescent="0.25">
      <c r="A54" s="3" t="s">
        <v>6</v>
      </c>
      <c r="B54" s="20">
        <f t="shared" si="150"/>
        <v>221.26666666666668</v>
      </c>
      <c r="C54" s="20">
        <f t="shared" si="151"/>
        <v>223.81372549019608</v>
      </c>
      <c r="D54" s="26" t="s">
        <v>1013</v>
      </c>
      <c r="E54" s="29" t="s">
        <v>304</v>
      </c>
      <c r="F54" s="29" t="s">
        <v>304</v>
      </c>
      <c r="G54" s="29" t="s">
        <v>304</v>
      </c>
      <c r="H54" s="29" t="s">
        <v>304</v>
      </c>
      <c r="I54" s="29" t="s">
        <v>304</v>
      </c>
      <c r="J54" s="29" t="s">
        <v>304</v>
      </c>
      <c r="K54" s="29" t="s">
        <v>304</v>
      </c>
      <c r="L54" s="29" t="s">
        <v>304</v>
      </c>
      <c r="M54" s="29" t="s">
        <v>304</v>
      </c>
      <c r="N54" s="29" t="s">
        <v>304</v>
      </c>
      <c r="O54" s="29" t="s">
        <v>304</v>
      </c>
      <c r="P54" s="29" t="s">
        <v>304</v>
      </c>
      <c r="Q54" s="29" t="s">
        <v>304</v>
      </c>
      <c r="R54" s="29" t="s">
        <v>304</v>
      </c>
      <c r="S54" s="29" t="s">
        <v>304</v>
      </c>
      <c r="T54" s="29" t="s">
        <v>304</v>
      </c>
      <c r="U54" s="29" t="s">
        <v>304</v>
      </c>
      <c r="V54" s="29" t="s">
        <v>304</v>
      </c>
      <c r="W54" s="29" t="s">
        <v>304</v>
      </c>
      <c r="X54" s="29" t="s">
        <v>304</v>
      </c>
      <c r="Y54" s="29" t="s">
        <v>304</v>
      </c>
      <c r="Z54" s="29" t="s">
        <v>304</v>
      </c>
      <c r="AA54" s="29" t="s">
        <v>304</v>
      </c>
      <c r="AB54" s="29" t="s">
        <v>304</v>
      </c>
      <c r="AC54" s="29" t="s">
        <v>304</v>
      </c>
      <c r="AD54" s="29" t="s">
        <v>304</v>
      </c>
      <c r="AE54" s="29" t="s">
        <v>304</v>
      </c>
      <c r="AF54" s="29" t="s">
        <v>304</v>
      </c>
      <c r="AG54" s="29" t="s">
        <v>304</v>
      </c>
      <c r="AH54" s="29" t="s">
        <v>304</v>
      </c>
      <c r="AI54" s="29" t="s">
        <v>304</v>
      </c>
      <c r="AJ54" s="29" t="s">
        <v>304</v>
      </c>
      <c r="AK54" s="29" t="s">
        <v>304</v>
      </c>
      <c r="AL54" s="29" t="s">
        <v>304</v>
      </c>
      <c r="AM54" s="29" t="s">
        <v>304</v>
      </c>
      <c r="AN54" s="29">
        <v>240</v>
      </c>
      <c r="AO54" s="29">
        <v>207</v>
      </c>
      <c r="AP54" s="29">
        <v>151</v>
      </c>
      <c r="AQ54" s="29">
        <v>242</v>
      </c>
      <c r="AR54" s="29">
        <v>308</v>
      </c>
      <c r="AS54" s="29">
        <v>206</v>
      </c>
      <c r="AT54" s="29">
        <v>286</v>
      </c>
      <c r="AU54" s="29">
        <v>194</v>
      </c>
      <c r="AV54" s="29">
        <v>235</v>
      </c>
      <c r="AW54" s="29">
        <v>199</v>
      </c>
      <c r="AX54" s="29">
        <v>180</v>
      </c>
      <c r="AY54" s="29">
        <v>293</v>
      </c>
      <c r="AZ54" s="29">
        <v>231</v>
      </c>
      <c r="BA54" s="29">
        <v>207</v>
      </c>
      <c r="BB54" s="29">
        <v>230</v>
      </c>
      <c r="BC54" s="29">
        <v>206</v>
      </c>
      <c r="BD54" s="29">
        <v>240</v>
      </c>
      <c r="BE54" s="29">
        <v>263</v>
      </c>
      <c r="BF54" s="29">
        <v>269</v>
      </c>
      <c r="BG54" s="29">
        <v>198</v>
      </c>
      <c r="BH54" s="29">
        <v>190</v>
      </c>
      <c r="BI54" s="29">
        <v>225</v>
      </c>
      <c r="BJ54" s="29">
        <v>246</v>
      </c>
      <c r="BK54" s="29">
        <v>192</v>
      </c>
      <c r="BL54" s="29">
        <v>252</v>
      </c>
      <c r="BM54" s="29">
        <v>207</v>
      </c>
      <c r="BN54" s="29">
        <v>250</v>
      </c>
      <c r="BO54" s="29">
        <v>210</v>
      </c>
      <c r="BP54" s="35">
        <v>230</v>
      </c>
      <c r="BQ54" s="35">
        <v>258</v>
      </c>
      <c r="BR54" s="35">
        <v>291</v>
      </c>
      <c r="BS54" s="35">
        <v>207</v>
      </c>
      <c r="BT54" s="35">
        <v>254</v>
      </c>
      <c r="BU54" s="35">
        <v>274</v>
      </c>
      <c r="BV54" s="35">
        <v>241</v>
      </c>
      <c r="BW54" s="35">
        <v>285</v>
      </c>
      <c r="BX54" s="35">
        <v>258</v>
      </c>
      <c r="BY54" s="35">
        <v>118</v>
      </c>
      <c r="BZ54" s="35">
        <v>140</v>
      </c>
      <c r="CA54" s="35">
        <v>251</v>
      </c>
      <c r="CB54" s="35">
        <v>204</v>
      </c>
      <c r="CC54" s="35">
        <v>235</v>
      </c>
      <c r="CD54" s="35">
        <v>202</v>
      </c>
      <c r="CE54" s="35">
        <v>184</v>
      </c>
      <c r="CF54" s="35">
        <v>154</v>
      </c>
      <c r="CG54" s="35">
        <v>175</v>
      </c>
      <c r="CH54" s="35">
        <v>274</v>
      </c>
      <c r="CI54" s="35">
        <v>247</v>
      </c>
      <c r="CJ54" s="35">
        <v>161</v>
      </c>
      <c r="CK54" s="35">
        <v>196</v>
      </c>
      <c r="CL54" s="29">
        <v>279</v>
      </c>
      <c r="CM54" s="29">
        <v>228</v>
      </c>
      <c r="CN54" s="29">
        <v>271</v>
      </c>
      <c r="CO54" s="29">
        <v>235</v>
      </c>
      <c r="CP54" s="29">
        <v>319</v>
      </c>
      <c r="CQ54" s="29">
        <v>214</v>
      </c>
      <c r="CR54" s="66">
        <v>214</v>
      </c>
      <c r="CS54" s="66">
        <v>154</v>
      </c>
      <c r="CT54" s="66">
        <v>288</v>
      </c>
      <c r="CU54" s="66">
        <v>235</v>
      </c>
      <c r="CV54" s="66">
        <v>171</v>
      </c>
      <c r="CW54" s="66">
        <v>190</v>
      </c>
      <c r="CX54" s="66">
        <v>116</v>
      </c>
      <c r="CY54" s="66">
        <v>121</v>
      </c>
      <c r="CZ54" s="66">
        <v>135</v>
      </c>
      <c r="DA54" s="66">
        <v>239</v>
      </c>
      <c r="DB54" s="66">
        <v>290</v>
      </c>
      <c r="DC54" s="66">
        <v>156</v>
      </c>
      <c r="DD54" s="66">
        <v>231</v>
      </c>
      <c r="DE54" s="66">
        <v>194</v>
      </c>
      <c r="DF54" s="66">
        <v>201</v>
      </c>
      <c r="DG54" s="66">
        <v>210</v>
      </c>
      <c r="DH54" s="66">
        <v>199</v>
      </c>
      <c r="DI54" s="66">
        <v>221</v>
      </c>
      <c r="DJ54" s="66">
        <v>269</v>
      </c>
      <c r="DK54" s="66">
        <v>239</v>
      </c>
      <c r="DL54" s="66">
        <v>184</v>
      </c>
      <c r="DM54" s="66">
        <v>330</v>
      </c>
      <c r="DN54" s="66">
        <v>316</v>
      </c>
      <c r="DO54" s="66">
        <v>173</v>
      </c>
      <c r="DP54" s="66">
        <v>195</v>
      </c>
      <c r="DQ54" s="66">
        <v>171</v>
      </c>
      <c r="DR54" s="66">
        <v>245</v>
      </c>
      <c r="DS54" s="66">
        <v>96</v>
      </c>
      <c r="DT54" s="66">
        <v>242</v>
      </c>
      <c r="DU54" s="66">
        <v>189</v>
      </c>
      <c r="DV54" s="66">
        <v>217</v>
      </c>
      <c r="DW54" s="66">
        <v>224</v>
      </c>
      <c r="DX54" s="66">
        <v>213</v>
      </c>
      <c r="DY54" s="66">
        <v>347</v>
      </c>
      <c r="DZ54" s="66">
        <v>202</v>
      </c>
      <c r="EA54" s="66">
        <v>207</v>
      </c>
      <c r="EB54" s="66">
        <v>212</v>
      </c>
      <c r="EC54" s="66">
        <v>291</v>
      </c>
      <c r="ED54" s="66">
        <v>185</v>
      </c>
      <c r="EE54" s="66">
        <v>215</v>
      </c>
      <c r="EF54" s="72">
        <v>307</v>
      </c>
      <c r="EG54" s="66">
        <v>242</v>
      </c>
      <c r="EH54" s="66">
        <v>270</v>
      </c>
      <c r="EI54" s="66">
        <v>209</v>
      </c>
      <c r="EJ54" s="66">
        <v>202</v>
      </c>
      <c r="EK54" s="66">
        <v>330</v>
      </c>
      <c r="EL54" s="146">
        <v>238</v>
      </c>
      <c r="FC54" s="20"/>
      <c r="FD54" s="20"/>
    </row>
    <row r="55" spans="1:160" x14ac:dyDescent="0.25">
      <c r="A55" s="3" t="s">
        <v>7</v>
      </c>
      <c r="B55" s="20">
        <f t="shared" si="150"/>
        <v>210.7</v>
      </c>
      <c r="C55" s="20">
        <f t="shared" si="151"/>
        <v>209.86274509803923</v>
      </c>
      <c r="D55" s="26" t="s">
        <v>998</v>
      </c>
      <c r="E55" s="29" t="s">
        <v>304</v>
      </c>
      <c r="F55" s="29" t="s">
        <v>304</v>
      </c>
      <c r="G55" s="29" t="s">
        <v>304</v>
      </c>
      <c r="H55" s="29" t="s">
        <v>304</v>
      </c>
      <c r="I55" s="29" t="s">
        <v>304</v>
      </c>
      <c r="J55" s="29" t="s">
        <v>304</v>
      </c>
      <c r="K55" s="29" t="s">
        <v>304</v>
      </c>
      <c r="L55" s="29" t="s">
        <v>304</v>
      </c>
      <c r="M55" s="29" t="s">
        <v>304</v>
      </c>
      <c r="N55" s="29" t="s">
        <v>304</v>
      </c>
      <c r="O55" s="29" t="s">
        <v>304</v>
      </c>
      <c r="P55" s="29" t="s">
        <v>304</v>
      </c>
      <c r="Q55" s="29" t="s">
        <v>304</v>
      </c>
      <c r="R55" s="29" t="s">
        <v>304</v>
      </c>
      <c r="S55" s="29" t="s">
        <v>304</v>
      </c>
      <c r="T55" s="29" t="s">
        <v>304</v>
      </c>
      <c r="U55" s="29" t="s">
        <v>304</v>
      </c>
      <c r="V55" s="29" t="s">
        <v>304</v>
      </c>
      <c r="W55" s="29" t="s">
        <v>304</v>
      </c>
      <c r="X55" s="29" t="s">
        <v>304</v>
      </c>
      <c r="Y55" s="29" t="s">
        <v>304</v>
      </c>
      <c r="Z55" s="29" t="s">
        <v>304</v>
      </c>
      <c r="AA55" s="29" t="s">
        <v>304</v>
      </c>
      <c r="AB55" s="29" t="s">
        <v>304</v>
      </c>
      <c r="AC55" s="29" t="s">
        <v>304</v>
      </c>
      <c r="AD55" s="29" t="s">
        <v>304</v>
      </c>
      <c r="AE55" s="29" t="s">
        <v>304</v>
      </c>
      <c r="AF55" s="29" t="s">
        <v>304</v>
      </c>
      <c r="AG55" s="29" t="s">
        <v>304</v>
      </c>
      <c r="AH55" s="29" t="s">
        <v>304</v>
      </c>
      <c r="AI55" s="29" t="s">
        <v>304</v>
      </c>
      <c r="AJ55" s="29" t="s">
        <v>304</v>
      </c>
      <c r="AK55" s="29" t="s">
        <v>304</v>
      </c>
      <c r="AL55" s="29" t="s">
        <v>304</v>
      </c>
      <c r="AM55" s="29" t="s">
        <v>304</v>
      </c>
      <c r="AN55" s="29">
        <v>179</v>
      </c>
      <c r="AO55" s="29">
        <v>162</v>
      </c>
      <c r="AP55" s="29">
        <v>184</v>
      </c>
      <c r="AQ55" s="29">
        <v>172</v>
      </c>
      <c r="AR55" s="29">
        <v>283</v>
      </c>
      <c r="AS55" s="29">
        <v>183</v>
      </c>
      <c r="AT55" s="29">
        <v>249</v>
      </c>
      <c r="AU55" s="29">
        <v>178</v>
      </c>
      <c r="AV55" s="29">
        <v>178</v>
      </c>
      <c r="AW55" s="29">
        <v>206</v>
      </c>
      <c r="AX55" s="29">
        <v>195</v>
      </c>
      <c r="AY55" s="29">
        <v>204</v>
      </c>
      <c r="AZ55" s="29">
        <v>240</v>
      </c>
      <c r="BA55" s="29">
        <v>215</v>
      </c>
      <c r="BB55" s="29">
        <v>177</v>
      </c>
      <c r="BC55" s="29">
        <v>240</v>
      </c>
      <c r="BD55" s="29">
        <v>267</v>
      </c>
      <c r="BE55" s="29">
        <v>192</v>
      </c>
      <c r="BF55" s="29">
        <v>248</v>
      </c>
      <c r="BG55" s="29">
        <v>215</v>
      </c>
      <c r="BH55" s="29">
        <v>189</v>
      </c>
      <c r="BI55" s="29">
        <v>199</v>
      </c>
      <c r="BJ55" s="29">
        <v>227</v>
      </c>
      <c r="BK55" s="29">
        <v>154</v>
      </c>
      <c r="BL55" s="29">
        <v>175</v>
      </c>
      <c r="BM55" s="29">
        <v>246</v>
      </c>
      <c r="BN55" s="29">
        <v>212</v>
      </c>
      <c r="BO55" s="29">
        <v>288</v>
      </c>
      <c r="BP55" s="35">
        <v>154</v>
      </c>
      <c r="BQ55" s="35">
        <v>175</v>
      </c>
      <c r="BR55" s="35">
        <v>258</v>
      </c>
      <c r="BS55" s="35">
        <v>220</v>
      </c>
      <c r="BT55" s="35">
        <v>265</v>
      </c>
      <c r="BU55" s="35">
        <v>248</v>
      </c>
      <c r="BV55" s="35">
        <v>231</v>
      </c>
      <c r="BW55" s="35">
        <v>222</v>
      </c>
      <c r="BX55" s="35">
        <v>248</v>
      </c>
      <c r="BY55" s="35">
        <v>215</v>
      </c>
      <c r="BZ55" s="35">
        <v>203</v>
      </c>
      <c r="CA55" s="35">
        <v>179</v>
      </c>
      <c r="CB55" s="35">
        <v>170</v>
      </c>
      <c r="CC55" s="35">
        <v>225</v>
      </c>
      <c r="CD55" s="35">
        <v>232</v>
      </c>
      <c r="CE55" s="35">
        <v>154</v>
      </c>
      <c r="CF55" s="35">
        <v>166</v>
      </c>
      <c r="CG55" s="35">
        <v>162</v>
      </c>
      <c r="CH55" s="35">
        <v>174</v>
      </c>
      <c r="CI55" s="35">
        <v>172</v>
      </c>
      <c r="CJ55" s="35">
        <v>232</v>
      </c>
      <c r="CK55" s="35">
        <v>205</v>
      </c>
      <c r="CL55" s="29">
        <v>208</v>
      </c>
      <c r="CM55" s="29">
        <v>178</v>
      </c>
      <c r="CN55" s="29">
        <v>205</v>
      </c>
      <c r="CO55" s="29">
        <v>193</v>
      </c>
      <c r="CP55" s="29">
        <v>229</v>
      </c>
      <c r="CQ55" s="29">
        <v>184</v>
      </c>
      <c r="CR55" s="66">
        <v>281</v>
      </c>
      <c r="CS55" s="66">
        <v>216</v>
      </c>
      <c r="CT55" s="66">
        <v>244</v>
      </c>
      <c r="CU55" s="66">
        <v>216</v>
      </c>
      <c r="CV55" s="66">
        <v>132</v>
      </c>
      <c r="CW55" s="66">
        <v>159</v>
      </c>
      <c r="CX55" s="66">
        <v>187</v>
      </c>
      <c r="CY55" s="66">
        <v>197</v>
      </c>
      <c r="CZ55" s="66">
        <v>181</v>
      </c>
      <c r="DA55" s="66">
        <v>205</v>
      </c>
      <c r="DB55" s="66">
        <v>214</v>
      </c>
      <c r="DC55" s="66">
        <v>210</v>
      </c>
      <c r="DD55" s="66">
        <v>196</v>
      </c>
      <c r="DE55" s="66">
        <v>174</v>
      </c>
      <c r="DF55" s="66">
        <v>128</v>
      </c>
      <c r="DG55" s="66">
        <v>223</v>
      </c>
      <c r="DH55" s="66">
        <v>216</v>
      </c>
      <c r="DI55" s="66">
        <v>249</v>
      </c>
      <c r="DJ55" s="66">
        <v>194</v>
      </c>
      <c r="DK55" s="66">
        <v>228</v>
      </c>
      <c r="DL55" s="66">
        <v>219</v>
      </c>
      <c r="DM55" s="66">
        <v>204</v>
      </c>
      <c r="DN55" s="66">
        <v>265</v>
      </c>
      <c r="DO55" s="66">
        <v>199</v>
      </c>
      <c r="DP55" s="66">
        <v>267</v>
      </c>
      <c r="DQ55" s="66">
        <v>208</v>
      </c>
      <c r="DR55" s="66">
        <v>202</v>
      </c>
      <c r="DS55" s="66">
        <v>245</v>
      </c>
      <c r="DT55" s="66">
        <v>189</v>
      </c>
      <c r="DU55" s="66">
        <v>234</v>
      </c>
      <c r="DV55" s="66">
        <v>277</v>
      </c>
      <c r="DW55" s="66">
        <v>226</v>
      </c>
      <c r="DX55" s="66">
        <v>209</v>
      </c>
      <c r="DY55" s="66">
        <v>119</v>
      </c>
      <c r="DZ55" s="66">
        <v>205</v>
      </c>
      <c r="EA55" s="66">
        <v>201</v>
      </c>
      <c r="EB55" s="66">
        <v>271</v>
      </c>
      <c r="EC55" s="66">
        <v>163</v>
      </c>
      <c r="ED55" s="66">
        <v>208</v>
      </c>
      <c r="EE55" s="66">
        <v>255</v>
      </c>
      <c r="EF55" s="72">
        <v>241</v>
      </c>
      <c r="EG55" s="66">
        <v>194</v>
      </c>
      <c r="EH55" s="66">
        <v>274</v>
      </c>
      <c r="EI55" s="66">
        <v>232</v>
      </c>
      <c r="EJ55" s="66">
        <v>225</v>
      </c>
      <c r="EK55" s="66">
        <v>260</v>
      </c>
      <c r="EL55" s="146">
        <v>240</v>
      </c>
      <c r="FC55" s="20"/>
      <c r="FD55" s="20"/>
    </row>
    <row r="56" spans="1:160" x14ac:dyDescent="0.25">
      <c r="A56" s="3" t="s">
        <v>8</v>
      </c>
      <c r="B56" s="20">
        <f t="shared" si="150"/>
        <v>149.86666666666667</v>
      </c>
      <c r="C56" s="20">
        <f t="shared" si="151"/>
        <v>156.97058823529412</v>
      </c>
      <c r="D56" s="26" t="s">
        <v>1003</v>
      </c>
      <c r="E56" s="29" t="s">
        <v>304</v>
      </c>
      <c r="F56" s="29" t="s">
        <v>304</v>
      </c>
      <c r="G56" s="29" t="s">
        <v>304</v>
      </c>
      <c r="H56" s="29" t="s">
        <v>304</v>
      </c>
      <c r="I56" s="29" t="s">
        <v>304</v>
      </c>
      <c r="J56" s="29" t="s">
        <v>304</v>
      </c>
      <c r="K56" s="29" t="s">
        <v>304</v>
      </c>
      <c r="L56" s="29" t="s">
        <v>304</v>
      </c>
      <c r="M56" s="29" t="s">
        <v>304</v>
      </c>
      <c r="N56" s="29" t="s">
        <v>304</v>
      </c>
      <c r="O56" s="29" t="s">
        <v>304</v>
      </c>
      <c r="P56" s="29" t="s">
        <v>304</v>
      </c>
      <c r="Q56" s="29" t="s">
        <v>304</v>
      </c>
      <c r="R56" s="29" t="s">
        <v>304</v>
      </c>
      <c r="S56" s="29" t="s">
        <v>304</v>
      </c>
      <c r="T56" s="29" t="s">
        <v>304</v>
      </c>
      <c r="U56" s="29" t="s">
        <v>304</v>
      </c>
      <c r="V56" s="29" t="s">
        <v>304</v>
      </c>
      <c r="W56" s="29" t="s">
        <v>304</v>
      </c>
      <c r="X56" s="29" t="s">
        <v>304</v>
      </c>
      <c r="Y56" s="29" t="s">
        <v>304</v>
      </c>
      <c r="Z56" s="29" t="s">
        <v>304</v>
      </c>
      <c r="AA56" s="29" t="s">
        <v>304</v>
      </c>
      <c r="AB56" s="29" t="s">
        <v>304</v>
      </c>
      <c r="AC56" s="29" t="s">
        <v>304</v>
      </c>
      <c r="AD56" s="29" t="s">
        <v>304</v>
      </c>
      <c r="AE56" s="29" t="s">
        <v>304</v>
      </c>
      <c r="AF56" s="29" t="s">
        <v>304</v>
      </c>
      <c r="AG56" s="29" t="s">
        <v>304</v>
      </c>
      <c r="AH56" s="29" t="s">
        <v>304</v>
      </c>
      <c r="AI56" s="29" t="s">
        <v>304</v>
      </c>
      <c r="AJ56" s="29" t="s">
        <v>304</v>
      </c>
      <c r="AK56" s="29" t="s">
        <v>304</v>
      </c>
      <c r="AL56" s="29" t="s">
        <v>304</v>
      </c>
      <c r="AM56" s="29" t="s">
        <v>304</v>
      </c>
      <c r="AN56" s="29">
        <v>185</v>
      </c>
      <c r="AO56" s="29">
        <v>126</v>
      </c>
      <c r="AP56" s="29">
        <v>161</v>
      </c>
      <c r="AQ56" s="29">
        <v>103</v>
      </c>
      <c r="AR56" s="29">
        <v>189</v>
      </c>
      <c r="AS56" s="29">
        <v>96</v>
      </c>
      <c r="AT56" s="29">
        <v>137</v>
      </c>
      <c r="AU56" s="29">
        <v>125</v>
      </c>
      <c r="AV56" s="29">
        <v>81</v>
      </c>
      <c r="AW56" s="29">
        <v>190</v>
      </c>
      <c r="AX56" s="29">
        <v>131</v>
      </c>
      <c r="AY56" s="29">
        <v>173</v>
      </c>
      <c r="AZ56" s="29">
        <v>222</v>
      </c>
      <c r="BA56" s="29">
        <v>85</v>
      </c>
      <c r="BB56" s="29">
        <v>92</v>
      </c>
      <c r="BC56" s="29">
        <v>161</v>
      </c>
      <c r="BD56" s="29">
        <v>170</v>
      </c>
      <c r="BE56" s="29">
        <v>212</v>
      </c>
      <c r="BF56" s="29">
        <v>154</v>
      </c>
      <c r="BG56" s="29">
        <v>161</v>
      </c>
      <c r="BH56" s="29">
        <v>145</v>
      </c>
      <c r="BI56" s="29">
        <v>188</v>
      </c>
      <c r="BJ56" s="29">
        <v>142</v>
      </c>
      <c r="BK56" s="29">
        <v>99</v>
      </c>
      <c r="BL56" s="29">
        <v>180</v>
      </c>
      <c r="BM56" s="29">
        <v>173</v>
      </c>
      <c r="BN56" s="29">
        <v>128</v>
      </c>
      <c r="BO56" s="29">
        <v>199</v>
      </c>
      <c r="BP56" s="35">
        <v>182</v>
      </c>
      <c r="BQ56" s="35">
        <v>165</v>
      </c>
      <c r="BR56" s="35">
        <v>214</v>
      </c>
      <c r="BS56" s="35">
        <v>198</v>
      </c>
      <c r="BT56" s="35">
        <v>233</v>
      </c>
      <c r="BU56" s="35">
        <v>128</v>
      </c>
      <c r="BV56" s="35">
        <v>182</v>
      </c>
      <c r="BW56" s="35">
        <v>110</v>
      </c>
      <c r="BX56" s="35">
        <v>173</v>
      </c>
      <c r="BY56" s="35">
        <v>152</v>
      </c>
      <c r="BZ56" s="35">
        <v>147</v>
      </c>
      <c r="CA56" s="35">
        <v>206</v>
      </c>
      <c r="CB56" s="35">
        <v>109</v>
      </c>
      <c r="CC56" s="35">
        <v>185</v>
      </c>
      <c r="CD56" s="35">
        <v>274</v>
      </c>
      <c r="CE56" s="35">
        <v>141</v>
      </c>
      <c r="CF56" s="35">
        <v>197</v>
      </c>
      <c r="CG56" s="35">
        <v>179</v>
      </c>
      <c r="CH56" s="35">
        <v>173</v>
      </c>
      <c r="CI56" s="35">
        <v>193</v>
      </c>
      <c r="CJ56" s="35">
        <v>168</v>
      </c>
      <c r="CK56" s="35">
        <v>141</v>
      </c>
      <c r="CL56" s="29">
        <v>101</v>
      </c>
      <c r="CM56" s="29">
        <v>135</v>
      </c>
      <c r="CN56" s="29">
        <v>189</v>
      </c>
      <c r="CO56" s="29">
        <v>203</v>
      </c>
      <c r="CP56" s="29">
        <v>163</v>
      </c>
      <c r="CQ56" s="29">
        <v>139</v>
      </c>
      <c r="CR56" s="66">
        <v>172</v>
      </c>
      <c r="CS56" s="66">
        <v>182</v>
      </c>
      <c r="CT56" s="66">
        <v>170</v>
      </c>
      <c r="CU56" s="66">
        <v>116</v>
      </c>
      <c r="CV56" s="66">
        <v>114</v>
      </c>
      <c r="CW56" s="66">
        <v>103</v>
      </c>
      <c r="CX56" s="66">
        <v>152</v>
      </c>
      <c r="CY56" s="66">
        <v>176</v>
      </c>
      <c r="CZ56" s="66">
        <v>148</v>
      </c>
      <c r="DA56" s="66">
        <v>203</v>
      </c>
      <c r="DB56" s="66">
        <v>150</v>
      </c>
      <c r="DC56" s="66">
        <v>86</v>
      </c>
      <c r="DD56" s="66">
        <v>137</v>
      </c>
      <c r="DE56" s="66">
        <v>122</v>
      </c>
      <c r="DF56" s="66">
        <v>118</v>
      </c>
      <c r="DG56" s="66">
        <v>123</v>
      </c>
      <c r="DH56" s="66">
        <v>138</v>
      </c>
      <c r="DI56" s="66">
        <v>95</v>
      </c>
      <c r="DJ56" s="66">
        <v>195</v>
      </c>
      <c r="DK56" s="66">
        <v>175</v>
      </c>
      <c r="DL56" s="66">
        <v>142</v>
      </c>
      <c r="DM56" s="66">
        <v>136</v>
      </c>
      <c r="DN56" s="66">
        <v>128</v>
      </c>
      <c r="DO56" s="66">
        <v>67</v>
      </c>
      <c r="DP56" s="66">
        <v>210</v>
      </c>
      <c r="DQ56" s="66">
        <v>122</v>
      </c>
      <c r="DR56" s="66">
        <v>195</v>
      </c>
      <c r="DS56" s="66">
        <v>163</v>
      </c>
      <c r="DT56" s="66">
        <v>63</v>
      </c>
      <c r="DU56" s="66">
        <v>139</v>
      </c>
      <c r="DV56" s="66">
        <v>194</v>
      </c>
      <c r="DW56" s="66">
        <v>196</v>
      </c>
      <c r="DX56" s="66">
        <v>224</v>
      </c>
      <c r="DY56" s="66">
        <v>232</v>
      </c>
      <c r="DZ56" s="66">
        <v>135</v>
      </c>
      <c r="EA56" s="66">
        <v>127</v>
      </c>
      <c r="EB56" s="66">
        <v>184</v>
      </c>
      <c r="EC56" s="66">
        <v>149</v>
      </c>
      <c r="ED56" s="66">
        <v>210</v>
      </c>
      <c r="EE56" s="66">
        <v>194</v>
      </c>
      <c r="EF56" s="72">
        <v>117</v>
      </c>
      <c r="EG56" s="66">
        <v>119</v>
      </c>
      <c r="EH56" s="66">
        <v>165</v>
      </c>
      <c r="EI56" s="66">
        <v>210</v>
      </c>
      <c r="EJ56" s="66">
        <v>131</v>
      </c>
      <c r="EK56" s="66">
        <v>196</v>
      </c>
      <c r="EL56" s="146">
        <v>171</v>
      </c>
      <c r="FC56" s="20"/>
      <c r="FD56" s="20"/>
    </row>
    <row r="57" spans="1:160" x14ac:dyDescent="0.25">
      <c r="A57" s="3" t="s">
        <v>9</v>
      </c>
      <c r="B57" s="20">
        <f t="shared" si="150"/>
        <v>120.46666666666667</v>
      </c>
      <c r="C57" s="20">
        <f t="shared" si="151"/>
        <v>118.36274509803921</v>
      </c>
      <c r="D57" s="26" t="s">
        <v>997</v>
      </c>
      <c r="E57" s="29" t="s">
        <v>304</v>
      </c>
      <c r="F57" s="29" t="s">
        <v>304</v>
      </c>
      <c r="G57" s="29" t="s">
        <v>304</v>
      </c>
      <c r="H57" s="29" t="s">
        <v>304</v>
      </c>
      <c r="I57" s="29" t="s">
        <v>304</v>
      </c>
      <c r="J57" s="29" t="s">
        <v>304</v>
      </c>
      <c r="K57" s="29" t="s">
        <v>304</v>
      </c>
      <c r="L57" s="29" t="s">
        <v>304</v>
      </c>
      <c r="M57" s="29" t="s">
        <v>304</v>
      </c>
      <c r="N57" s="29" t="s">
        <v>304</v>
      </c>
      <c r="O57" s="29" t="s">
        <v>304</v>
      </c>
      <c r="P57" s="29" t="s">
        <v>304</v>
      </c>
      <c r="Q57" s="29" t="s">
        <v>304</v>
      </c>
      <c r="R57" s="29" t="s">
        <v>304</v>
      </c>
      <c r="S57" s="29" t="s">
        <v>304</v>
      </c>
      <c r="T57" s="29" t="s">
        <v>304</v>
      </c>
      <c r="U57" s="29" t="s">
        <v>304</v>
      </c>
      <c r="V57" s="29" t="s">
        <v>304</v>
      </c>
      <c r="W57" s="29" t="s">
        <v>304</v>
      </c>
      <c r="X57" s="29" t="s">
        <v>304</v>
      </c>
      <c r="Y57" s="29" t="s">
        <v>304</v>
      </c>
      <c r="Z57" s="29" t="s">
        <v>304</v>
      </c>
      <c r="AA57" s="29" t="s">
        <v>304</v>
      </c>
      <c r="AB57" s="29" t="s">
        <v>304</v>
      </c>
      <c r="AC57" s="29" t="s">
        <v>304</v>
      </c>
      <c r="AD57" s="29" t="s">
        <v>304</v>
      </c>
      <c r="AE57" s="29" t="s">
        <v>304</v>
      </c>
      <c r="AF57" s="29" t="s">
        <v>304</v>
      </c>
      <c r="AG57" s="29" t="s">
        <v>304</v>
      </c>
      <c r="AH57" s="29" t="s">
        <v>304</v>
      </c>
      <c r="AI57" s="29" t="s">
        <v>304</v>
      </c>
      <c r="AJ57" s="29" t="s">
        <v>304</v>
      </c>
      <c r="AK57" s="29" t="s">
        <v>304</v>
      </c>
      <c r="AL57" s="29" t="s">
        <v>304</v>
      </c>
      <c r="AM57" s="29" t="s">
        <v>304</v>
      </c>
      <c r="AN57" s="29">
        <v>76</v>
      </c>
      <c r="AO57" s="29">
        <v>89</v>
      </c>
      <c r="AP57" s="29">
        <v>87</v>
      </c>
      <c r="AQ57" s="29">
        <v>162</v>
      </c>
      <c r="AR57" s="29">
        <v>127</v>
      </c>
      <c r="AS57" s="29">
        <v>89</v>
      </c>
      <c r="AT57" s="29">
        <v>85</v>
      </c>
      <c r="AU57" s="29">
        <v>141</v>
      </c>
      <c r="AV57" s="29">
        <v>96</v>
      </c>
      <c r="AW57" s="29">
        <v>77</v>
      </c>
      <c r="AX57" s="29">
        <v>106</v>
      </c>
      <c r="AY57" s="29">
        <v>134</v>
      </c>
      <c r="AZ57" s="29">
        <v>94</v>
      </c>
      <c r="BA57" s="29">
        <v>97</v>
      </c>
      <c r="BB57" s="29">
        <v>132</v>
      </c>
      <c r="BC57" s="29">
        <v>81</v>
      </c>
      <c r="BD57" s="29">
        <v>87</v>
      </c>
      <c r="BE57" s="29">
        <v>104</v>
      </c>
      <c r="BF57" s="29">
        <v>87</v>
      </c>
      <c r="BG57" s="29">
        <v>53</v>
      </c>
      <c r="BH57" s="29">
        <v>137</v>
      </c>
      <c r="BI57" s="29">
        <v>69</v>
      </c>
      <c r="BJ57" s="29">
        <v>52</v>
      </c>
      <c r="BK57" s="29">
        <v>111</v>
      </c>
      <c r="BL57" s="29">
        <v>88</v>
      </c>
      <c r="BM57" s="29">
        <v>137</v>
      </c>
      <c r="BN57" s="29">
        <v>199</v>
      </c>
      <c r="BO57" s="29">
        <v>90</v>
      </c>
      <c r="BP57" s="35">
        <v>96</v>
      </c>
      <c r="BQ57" s="35">
        <v>104</v>
      </c>
      <c r="BR57" s="35">
        <v>195</v>
      </c>
      <c r="BS57" s="35">
        <v>125</v>
      </c>
      <c r="BT57" s="35">
        <v>174</v>
      </c>
      <c r="BU57" s="35">
        <v>122</v>
      </c>
      <c r="BV57" s="35">
        <v>220</v>
      </c>
      <c r="BW57" s="35">
        <v>59</v>
      </c>
      <c r="BX57" s="35">
        <v>124</v>
      </c>
      <c r="BY57" s="35">
        <v>122</v>
      </c>
      <c r="BZ57" s="35">
        <v>126</v>
      </c>
      <c r="CA57" s="35">
        <v>121</v>
      </c>
      <c r="CB57" s="35">
        <v>130</v>
      </c>
      <c r="CC57" s="35">
        <v>95</v>
      </c>
      <c r="CD57" s="35">
        <v>188</v>
      </c>
      <c r="CE57" s="35">
        <v>83</v>
      </c>
      <c r="CF57" s="35">
        <v>149</v>
      </c>
      <c r="CG57" s="35">
        <v>138</v>
      </c>
      <c r="CH57" s="35">
        <v>131</v>
      </c>
      <c r="CI57" s="35">
        <v>114</v>
      </c>
      <c r="CJ57" s="35">
        <v>205</v>
      </c>
      <c r="CK57" s="35">
        <v>114</v>
      </c>
      <c r="CL57" s="29">
        <v>124</v>
      </c>
      <c r="CM57" s="29">
        <v>93</v>
      </c>
      <c r="CN57" s="29">
        <v>159</v>
      </c>
      <c r="CO57" s="29">
        <v>68</v>
      </c>
      <c r="CP57" s="29">
        <v>178</v>
      </c>
      <c r="CQ57" s="29">
        <v>147</v>
      </c>
      <c r="CR57" s="66">
        <v>130</v>
      </c>
      <c r="CS57" s="66">
        <v>41</v>
      </c>
      <c r="CT57" s="66">
        <v>93</v>
      </c>
      <c r="CU57" s="66">
        <v>122</v>
      </c>
      <c r="CV57" s="66">
        <v>141</v>
      </c>
      <c r="CW57" s="66">
        <v>92</v>
      </c>
      <c r="CX57" s="66">
        <v>174</v>
      </c>
      <c r="CY57" s="66">
        <v>94</v>
      </c>
      <c r="CZ57" s="66">
        <v>73</v>
      </c>
      <c r="DA57" s="66">
        <v>105</v>
      </c>
      <c r="DB57" s="66">
        <v>110</v>
      </c>
      <c r="DC57" s="66">
        <v>125</v>
      </c>
      <c r="DD57" s="66">
        <v>135</v>
      </c>
      <c r="DE57" s="66">
        <v>135</v>
      </c>
      <c r="DF57" s="66">
        <v>145</v>
      </c>
      <c r="DG57" s="66">
        <v>91</v>
      </c>
      <c r="DH57" s="66">
        <v>128</v>
      </c>
      <c r="DI57" s="66">
        <v>176</v>
      </c>
      <c r="DJ57" s="66">
        <v>198</v>
      </c>
      <c r="DK57" s="66">
        <v>99</v>
      </c>
      <c r="DL57" s="66">
        <v>111</v>
      </c>
      <c r="DM57" s="66">
        <v>144</v>
      </c>
      <c r="DN57" s="66">
        <v>145</v>
      </c>
      <c r="DO57" s="66">
        <v>95</v>
      </c>
      <c r="DP57" s="66">
        <v>103</v>
      </c>
      <c r="DQ57" s="66">
        <v>67</v>
      </c>
      <c r="DR57" s="66">
        <v>96</v>
      </c>
      <c r="DS57" s="66">
        <v>82</v>
      </c>
      <c r="DT57" s="66">
        <v>135</v>
      </c>
      <c r="DU57" s="66">
        <v>84</v>
      </c>
      <c r="DV57" s="66">
        <v>101</v>
      </c>
      <c r="DW57" s="66">
        <v>144</v>
      </c>
      <c r="DX57" s="66">
        <v>187</v>
      </c>
      <c r="DY57" s="66">
        <v>131</v>
      </c>
      <c r="DZ57" s="66">
        <v>109</v>
      </c>
      <c r="EA57" s="66">
        <v>139</v>
      </c>
      <c r="EB57" s="66">
        <v>70</v>
      </c>
      <c r="EC57" s="66">
        <v>151</v>
      </c>
      <c r="ED57" s="66">
        <v>170</v>
      </c>
      <c r="EE57" s="66">
        <v>125</v>
      </c>
      <c r="EF57" s="72">
        <v>130</v>
      </c>
      <c r="EG57" s="66">
        <v>137</v>
      </c>
      <c r="EH57" s="66">
        <v>126</v>
      </c>
      <c r="EI57" s="66">
        <v>38</v>
      </c>
      <c r="EJ57" s="66">
        <v>94</v>
      </c>
      <c r="EK57" s="47">
        <v>161</v>
      </c>
      <c r="EL57" s="146">
        <v>141</v>
      </c>
      <c r="FC57" s="20"/>
      <c r="FD57" s="20"/>
    </row>
    <row r="58" spans="1:160" x14ac:dyDescent="0.25">
      <c r="A58" s="3" t="s">
        <v>10</v>
      </c>
      <c r="B58" s="20">
        <f t="shared" si="150"/>
        <v>62.366666666666667</v>
      </c>
      <c r="C58" s="20">
        <f t="shared" si="151"/>
        <v>61.862745098039213</v>
      </c>
      <c r="D58" s="26" t="s">
        <v>1002</v>
      </c>
      <c r="E58" s="29" t="s">
        <v>304</v>
      </c>
      <c r="F58" s="29" t="s">
        <v>304</v>
      </c>
      <c r="G58" s="29" t="s">
        <v>304</v>
      </c>
      <c r="H58" s="29" t="s">
        <v>304</v>
      </c>
      <c r="I58" s="29" t="s">
        <v>304</v>
      </c>
      <c r="J58" s="29" t="s">
        <v>304</v>
      </c>
      <c r="K58" s="29" t="s">
        <v>304</v>
      </c>
      <c r="L58" s="29" t="s">
        <v>304</v>
      </c>
      <c r="M58" s="29" t="s">
        <v>304</v>
      </c>
      <c r="N58" s="29" t="s">
        <v>304</v>
      </c>
      <c r="O58" s="29" t="s">
        <v>304</v>
      </c>
      <c r="P58" s="29" t="s">
        <v>304</v>
      </c>
      <c r="Q58" s="29" t="s">
        <v>304</v>
      </c>
      <c r="R58" s="29" t="s">
        <v>304</v>
      </c>
      <c r="S58" s="29" t="s">
        <v>304</v>
      </c>
      <c r="T58" s="29" t="s">
        <v>304</v>
      </c>
      <c r="U58" s="29" t="s">
        <v>304</v>
      </c>
      <c r="V58" s="29" t="s">
        <v>304</v>
      </c>
      <c r="W58" s="29" t="s">
        <v>304</v>
      </c>
      <c r="X58" s="29" t="s">
        <v>304</v>
      </c>
      <c r="Y58" s="29" t="s">
        <v>304</v>
      </c>
      <c r="Z58" s="29" t="s">
        <v>304</v>
      </c>
      <c r="AA58" s="29" t="s">
        <v>304</v>
      </c>
      <c r="AB58" s="29" t="s">
        <v>304</v>
      </c>
      <c r="AC58" s="29" t="s">
        <v>304</v>
      </c>
      <c r="AD58" s="29" t="s">
        <v>304</v>
      </c>
      <c r="AE58" s="29" t="s">
        <v>304</v>
      </c>
      <c r="AF58" s="29" t="s">
        <v>304</v>
      </c>
      <c r="AG58" s="29" t="s">
        <v>304</v>
      </c>
      <c r="AH58" s="29" t="s">
        <v>304</v>
      </c>
      <c r="AI58" s="29" t="s">
        <v>304</v>
      </c>
      <c r="AJ58" s="29" t="s">
        <v>304</v>
      </c>
      <c r="AK58" s="29" t="s">
        <v>304</v>
      </c>
      <c r="AL58" s="29" t="s">
        <v>304</v>
      </c>
      <c r="AM58" s="29" t="s">
        <v>304</v>
      </c>
      <c r="AN58" s="29">
        <v>51</v>
      </c>
      <c r="AO58" s="29">
        <v>75</v>
      </c>
      <c r="AP58" s="29">
        <v>30</v>
      </c>
      <c r="AQ58" s="29">
        <v>87</v>
      </c>
      <c r="AR58" s="29">
        <v>76</v>
      </c>
      <c r="AS58" s="29">
        <v>47</v>
      </c>
      <c r="AT58" s="29">
        <v>76</v>
      </c>
      <c r="AU58" s="29">
        <v>97</v>
      </c>
      <c r="AV58" s="29">
        <v>49</v>
      </c>
      <c r="AW58" s="29">
        <v>58</v>
      </c>
      <c r="AX58" s="29">
        <v>46</v>
      </c>
      <c r="AY58" s="29">
        <v>63</v>
      </c>
      <c r="AZ58" s="29">
        <v>90</v>
      </c>
      <c r="BA58" s="29">
        <v>57</v>
      </c>
      <c r="BB58" s="29">
        <v>66</v>
      </c>
      <c r="BC58" s="29">
        <v>76</v>
      </c>
      <c r="BD58" s="29">
        <v>59</v>
      </c>
      <c r="BE58" s="29">
        <v>44</v>
      </c>
      <c r="BF58" s="29">
        <v>91</v>
      </c>
      <c r="BG58" s="29">
        <v>62</v>
      </c>
      <c r="BH58" s="29">
        <v>63</v>
      </c>
      <c r="BI58" s="29">
        <v>90</v>
      </c>
      <c r="BJ58" s="29">
        <v>64</v>
      </c>
      <c r="BK58" s="29">
        <v>90</v>
      </c>
      <c r="BL58" s="29">
        <v>68</v>
      </c>
      <c r="BM58" s="29">
        <v>19</v>
      </c>
      <c r="BN58" s="29">
        <v>51</v>
      </c>
      <c r="BO58" s="29">
        <v>40</v>
      </c>
      <c r="BP58" s="35">
        <v>48</v>
      </c>
      <c r="BQ58" s="35">
        <v>62</v>
      </c>
      <c r="BR58" s="35">
        <v>48</v>
      </c>
      <c r="BS58" s="35">
        <v>62</v>
      </c>
      <c r="BT58" s="35">
        <v>52</v>
      </c>
      <c r="BU58" s="35">
        <v>47</v>
      </c>
      <c r="BV58" s="35">
        <v>33</v>
      </c>
      <c r="BW58" s="35">
        <v>43</v>
      </c>
      <c r="BX58" s="35">
        <v>85</v>
      </c>
      <c r="BY58" s="35">
        <v>66</v>
      </c>
      <c r="BZ58" s="35">
        <v>57</v>
      </c>
      <c r="CA58" s="35">
        <v>73</v>
      </c>
      <c r="CB58" s="35">
        <v>54</v>
      </c>
      <c r="CC58" s="35">
        <v>37</v>
      </c>
      <c r="CD58" s="35">
        <v>100</v>
      </c>
      <c r="CE58" s="35">
        <v>61</v>
      </c>
      <c r="CF58" s="35">
        <v>48</v>
      </c>
      <c r="CG58" s="35">
        <v>49</v>
      </c>
      <c r="CH58" s="35">
        <v>70</v>
      </c>
      <c r="CI58" s="35">
        <v>29</v>
      </c>
      <c r="CJ58" s="35">
        <v>45</v>
      </c>
      <c r="CK58" s="35">
        <v>43</v>
      </c>
      <c r="CL58" s="29">
        <v>72</v>
      </c>
      <c r="CM58" s="29">
        <v>38</v>
      </c>
      <c r="CN58" s="29">
        <v>81</v>
      </c>
      <c r="CO58" s="29">
        <v>55</v>
      </c>
      <c r="CP58" s="29">
        <v>55</v>
      </c>
      <c r="CQ58" s="29">
        <v>82</v>
      </c>
      <c r="CR58" s="66">
        <v>82</v>
      </c>
      <c r="CS58" s="66">
        <v>40</v>
      </c>
      <c r="CT58" s="66">
        <v>57</v>
      </c>
      <c r="CU58" s="66">
        <v>34</v>
      </c>
      <c r="CV58" s="66">
        <v>62</v>
      </c>
      <c r="CW58" s="66">
        <v>94</v>
      </c>
      <c r="CX58" s="66">
        <v>29</v>
      </c>
      <c r="CY58" s="66">
        <v>43</v>
      </c>
      <c r="CZ58" s="66">
        <v>39</v>
      </c>
      <c r="DA58" s="66">
        <v>78</v>
      </c>
      <c r="DB58" s="66">
        <v>79</v>
      </c>
      <c r="DC58" s="66">
        <v>84</v>
      </c>
      <c r="DD58" s="66">
        <v>44</v>
      </c>
      <c r="DE58" s="66">
        <v>92</v>
      </c>
      <c r="DF58" s="66">
        <v>12</v>
      </c>
      <c r="DG58" s="66">
        <v>61</v>
      </c>
      <c r="DH58" s="66">
        <v>105</v>
      </c>
      <c r="DI58" s="66">
        <v>35</v>
      </c>
      <c r="DJ58" s="66">
        <v>52</v>
      </c>
      <c r="DK58" s="66">
        <v>61</v>
      </c>
      <c r="DL58" s="66">
        <v>64</v>
      </c>
      <c r="DM58" s="66">
        <v>64</v>
      </c>
      <c r="DN58" s="66">
        <v>63</v>
      </c>
      <c r="DO58" s="66">
        <v>32</v>
      </c>
      <c r="DP58" s="66">
        <v>61</v>
      </c>
      <c r="DQ58" s="66">
        <v>49</v>
      </c>
      <c r="DR58" s="66">
        <v>60</v>
      </c>
      <c r="DS58" s="66">
        <v>98</v>
      </c>
      <c r="DT58" s="66">
        <v>45</v>
      </c>
      <c r="DU58" s="66">
        <v>60</v>
      </c>
      <c r="DV58" s="66">
        <v>121</v>
      </c>
      <c r="DW58" s="66">
        <v>33</v>
      </c>
      <c r="DX58" s="66">
        <v>90</v>
      </c>
      <c r="DY58" s="66">
        <v>72</v>
      </c>
      <c r="DZ58" s="66">
        <v>35</v>
      </c>
      <c r="EA58" s="66">
        <v>45</v>
      </c>
      <c r="EB58" s="66">
        <v>86</v>
      </c>
      <c r="EC58" s="66">
        <v>51</v>
      </c>
      <c r="ED58" s="66">
        <v>159</v>
      </c>
      <c r="EE58" s="66">
        <v>61</v>
      </c>
      <c r="EF58" s="72">
        <v>37</v>
      </c>
      <c r="EG58" s="66">
        <v>81</v>
      </c>
      <c r="EH58" s="66">
        <v>74</v>
      </c>
      <c r="EI58" s="66">
        <v>74</v>
      </c>
      <c r="EJ58" s="66">
        <v>36</v>
      </c>
      <c r="EK58" s="47">
        <v>96</v>
      </c>
      <c r="EL58" s="146">
        <v>73</v>
      </c>
      <c r="FC58" s="20"/>
      <c r="FD58" s="20"/>
    </row>
    <row r="59" spans="1:160" ht="15.75" thickBot="1" x14ac:dyDescent="0.3">
      <c r="A59" s="3" t="s">
        <v>11</v>
      </c>
      <c r="B59" s="20">
        <f t="shared" si="150"/>
        <v>54.733333333333334</v>
      </c>
      <c r="C59" s="20">
        <f t="shared" si="151"/>
        <v>51.205882352941174</v>
      </c>
      <c r="D59" s="26" t="s">
        <v>1009</v>
      </c>
      <c r="E59" s="29" t="s">
        <v>304</v>
      </c>
      <c r="F59" s="29" t="s">
        <v>304</v>
      </c>
      <c r="G59" s="29" t="s">
        <v>304</v>
      </c>
      <c r="H59" s="29" t="s">
        <v>304</v>
      </c>
      <c r="I59" s="29" t="s">
        <v>304</v>
      </c>
      <c r="J59" s="29" t="s">
        <v>304</v>
      </c>
      <c r="K59" s="29" t="s">
        <v>304</v>
      </c>
      <c r="L59" s="29" t="s">
        <v>304</v>
      </c>
      <c r="M59" s="29" t="s">
        <v>304</v>
      </c>
      <c r="N59" s="29" t="s">
        <v>304</v>
      </c>
      <c r="O59" s="29" t="s">
        <v>304</v>
      </c>
      <c r="P59" s="29" t="s">
        <v>304</v>
      </c>
      <c r="Q59" s="29" t="s">
        <v>304</v>
      </c>
      <c r="R59" s="29" t="s">
        <v>304</v>
      </c>
      <c r="S59" s="29" t="s">
        <v>304</v>
      </c>
      <c r="T59" s="29" t="s">
        <v>304</v>
      </c>
      <c r="U59" s="29" t="s">
        <v>304</v>
      </c>
      <c r="V59" s="29" t="s">
        <v>304</v>
      </c>
      <c r="W59" s="29" t="s">
        <v>304</v>
      </c>
      <c r="X59" s="29" t="s">
        <v>304</v>
      </c>
      <c r="Y59" s="29" t="s">
        <v>304</v>
      </c>
      <c r="Z59" s="29" t="s">
        <v>304</v>
      </c>
      <c r="AA59" s="29" t="s">
        <v>304</v>
      </c>
      <c r="AB59" s="29" t="s">
        <v>304</v>
      </c>
      <c r="AC59" s="29" t="s">
        <v>304</v>
      </c>
      <c r="AD59" s="29" t="s">
        <v>304</v>
      </c>
      <c r="AE59" s="29" t="s">
        <v>304</v>
      </c>
      <c r="AF59" s="29" t="s">
        <v>304</v>
      </c>
      <c r="AG59" s="29" t="s">
        <v>304</v>
      </c>
      <c r="AH59" s="29" t="s">
        <v>304</v>
      </c>
      <c r="AI59" s="29" t="s">
        <v>304</v>
      </c>
      <c r="AJ59" s="29" t="s">
        <v>304</v>
      </c>
      <c r="AK59" s="29" t="s">
        <v>304</v>
      </c>
      <c r="AL59" s="29" t="s">
        <v>304</v>
      </c>
      <c r="AM59" s="29" t="s">
        <v>304</v>
      </c>
      <c r="AN59" s="29">
        <v>38</v>
      </c>
      <c r="AO59" s="29">
        <v>37</v>
      </c>
      <c r="AP59" s="29">
        <v>29</v>
      </c>
      <c r="AQ59" s="29">
        <v>20</v>
      </c>
      <c r="AR59" s="29">
        <v>66</v>
      </c>
      <c r="AS59" s="29">
        <v>34</v>
      </c>
      <c r="AT59" s="29">
        <v>24</v>
      </c>
      <c r="AU59" s="84">
        <v>71</v>
      </c>
      <c r="AV59" s="29">
        <v>62</v>
      </c>
      <c r="AW59" s="29">
        <v>14</v>
      </c>
      <c r="AX59" s="29">
        <v>59</v>
      </c>
      <c r="AY59" s="29">
        <v>31</v>
      </c>
      <c r="AZ59" s="29">
        <v>64</v>
      </c>
      <c r="BA59" s="29">
        <v>36</v>
      </c>
      <c r="BB59" s="29">
        <v>40</v>
      </c>
      <c r="BC59" s="29">
        <v>84</v>
      </c>
      <c r="BD59" s="29">
        <v>43</v>
      </c>
      <c r="BE59" s="29">
        <v>29</v>
      </c>
      <c r="BF59" s="29">
        <v>53</v>
      </c>
      <c r="BG59" s="29">
        <v>82</v>
      </c>
      <c r="BH59" s="29">
        <v>42</v>
      </c>
      <c r="BI59" s="29">
        <v>58</v>
      </c>
      <c r="BJ59" s="29">
        <v>50</v>
      </c>
      <c r="BK59" s="29">
        <v>59</v>
      </c>
      <c r="BL59" s="29">
        <v>26</v>
      </c>
      <c r="BM59" s="29">
        <v>86</v>
      </c>
      <c r="BN59" s="29">
        <v>44</v>
      </c>
      <c r="BO59" s="29">
        <v>96</v>
      </c>
      <c r="BP59" s="35">
        <v>54</v>
      </c>
      <c r="BQ59" s="35">
        <v>81</v>
      </c>
      <c r="BR59" s="35">
        <v>38</v>
      </c>
      <c r="BS59" s="35">
        <v>90</v>
      </c>
      <c r="BT59" s="35">
        <v>41</v>
      </c>
      <c r="BU59" s="35">
        <v>50</v>
      </c>
      <c r="BV59" s="35">
        <v>69</v>
      </c>
      <c r="BW59" s="35">
        <v>49</v>
      </c>
      <c r="BX59" s="35">
        <v>62</v>
      </c>
      <c r="BY59" s="35">
        <v>31</v>
      </c>
      <c r="BZ59" s="35">
        <v>44</v>
      </c>
      <c r="CA59" s="35">
        <v>53</v>
      </c>
      <c r="CB59" s="35">
        <v>56</v>
      </c>
      <c r="CC59" s="35">
        <v>42</v>
      </c>
      <c r="CD59" s="35">
        <v>29</v>
      </c>
      <c r="CE59" s="35">
        <v>40</v>
      </c>
      <c r="CF59" s="35">
        <v>77</v>
      </c>
      <c r="CG59" s="35">
        <v>50</v>
      </c>
      <c r="CH59" s="35">
        <v>74</v>
      </c>
      <c r="CI59" s="35">
        <v>50</v>
      </c>
      <c r="CJ59" s="35">
        <v>50</v>
      </c>
      <c r="CK59" s="35">
        <v>33</v>
      </c>
      <c r="CL59" s="29">
        <v>16</v>
      </c>
      <c r="CM59" s="29">
        <v>58</v>
      </c>
      <c r="CN59" s="29">
        <v>31</v>
      </c>
      <c r="CO59" s="29">
        <v>33</v>
      </c>
      <c r="CP59" s="29">
        <v>32</v>
      </c>
      <c r="CQ59" s="29">
        <v>129</v>
      </c>
      <c r="CR59" s="66">
        <v>49</v>
      </c>
      <c r="CS59" s="66">
        <v>32</v>
      </c>
      <c r="CT59" s="66">
        <v>25</v>
      </c>
      <c r="CU59" s="66">
        <v>31</v>
      </c>
      <c r="CV59" s="66">
        <v>40</v>
      </c>
      <c r="CW59" s="66">
        <v>32</v>
      </c>
      <c r="CX59" s="66">
        <v>40</v>
      </c>
      <c r="CY59" s="66">
        <v>36</v>
      </c>
      <c r="CZ59" s="66">
        <v>27</v>
      </c>
      <c r="DA59" s="66">
        <v>52</v>
      </c>
      <c r="DB59" s="66">
        <v>58</v>
      </c>
      <c r="DC59" s="66">
        <v>66</v>
      </c>
      <c r="DD59" s="66">
        <v>32</v>
      </c>
      <c r="DE59" s="66">
        <v>52</v>
      </c>
      <c r="DF59" s="66">
        <v>41</v>
      </c>
      <c r="DG59" s="66">
        <v>26</v>
      </c>
      <c r="DH59" s="66">
        <v>56</v>
      </c>
      <c r="DI59" s="66">
        <v>43</v>
      </c>
      <c r="DJ59" s="66">
        <v>61</v>
      </c>
      <c r="DK59" s="66">
        <v>69</v>
      </c>
      <c r="DL59" s="66">
        <v>46</v>
      </c>
      <c r="DM59" s="66">
        <v>61</v>
      </c>
      <c r="DN59" s="66">
        <v>31</v>
      </c>
      <c r="DO59" s="66">
        <v>76</v>
      </c>
      <c r="DP59" s="66">
        <v>45</v>
      </c>
      <c r="DQ59" s="66">
        <v>77</v>
      </c>
      <c r="DR59" s="66">
        <v>44</v>
      </c>
      <c r="DS59" s="66">
        <v>91</v>
      </c>
      <c r="DT59" s="66">
        <v>55</v>
      </c>
      <c r="DU59" s="66">
        <v>60</v>
      </c>
      <c r="DV59" s="66">
        <v>86</v>
      </c>
      <c r="DW59" s="66">
        <v>65</v>
      </c>
      <c r="DX59" s="66">
        <v>35</v>
      </c>
      <c r="DY59" s="66">
        <v>77</v>
      </c>
      <c r="DZ59" s="66">
        <v>71</v>
      </c>
      <c r="EA59" s="66">
        <v>49</v>
      </c>
      <c r="EB59" s="66">
        <v>51</v>
      </c>
      <c r="EC59" s="66">
        <v>39</v>
      </c>
      <c r="ED59" s="66">
        <v>42</v>
      </c>
      <c r="EE59" s="66">
        <v>60</v>
      </c>
      <c r="EF59" s="72">
        <v>77</v>
      </c>
      <c r="EG59" s="66">
        <v>26</v>
      </c>
      <c r="EH59" s="66">
        <v>90</v>
      </c>
      <c r="EI59" s="66">
        <v>88</v>
      </c>
      <c r="EJ59" s="66">
        <v>49</v>
      </c>
      <c r="EK59" s="47">
        <v>25</v>
      </c>
      <c r="FC59" s="20"/>
      <c r="FD59" s="20"/>
    </row>
    <row r="60" spans="1:160" s="170" customFormat="1" x14ac:dyDescent="0.25">
      <c r="A60" s="164" t="s">
        <v>13</v>
      </c>
      <c r="B60" s="165">
        <f t="shared" si="150"/>
        <v>1662.4666666666667</v>
      </c>
      <c r="C60" s="165">
        <f t="shared" si="151"/>
        <v>1670.5294117647059</v>
      </c>
      <c r="D60" s="181" t="s">
        <v>1608</v>
      </c>
      <c r="E60" s="165" t="s">
        <v>304</v>
      </c>
      <c r="F60" s="165" t="s">
        <v>304</v>
      </c>
      <c r="G60" s="165" t="s">
        <v>304</v>
      </c>
      <c r="H60" s="165" t="s">
        <v>304</v>
      </c>
      <c r="I60" s="165" t="s">
        <v>304</v>
      </c>
      <c r="J60" s="165" t="s">
        <v>304</v>
      </c>
      <c r="K60" s="165" t="s">
        <v>304</v>
      </c>
      <c r="L60" s="165" t="s">
        <v>304</v>
      </c>
      <c r="M60" s="165" t="s">
        <v>304</v>
      </c>
      <c r="N60" s="165" t="s">
        <v>304</v>
      </c>
      <c r="O60" s="165" t="s">
        <v>304</v>
      </c>
      <c r="P60" s="165" t="s">
        <v>304</v>
      </c>
      <c r="Q60" s="165" t="s">
        <v>304</v>
      </c>
      <c r="R60" s="165" t="s">
        <v>304</v>
      </c>
      <c r="S60" s="165" t="s">
        <v>304</v>
      </c>
      <c r="T60" s="165" t="s">
        <v>304</v>
      </c>
      <c r="U60" s="165" t="s">
        <v>304</v>
      </c>
      <c r="V60" s="165" t="s">
        <v>304</v>
      </c>
      <c r="W60" s="165" t="s">
        <v>304</v>
      </c>
      <c r="X60" s="165" t="s">
        <v>304</v>
      </c>
      <c r="Y60" s="165" t="s">
        <v>304</v>
      </c>
      <c r="Z60" s="165" t="s">
        <v>304</v>
      </c>
      <c r="AA60" s="165" t="s">
        <v>304</v>
      </c>
      <c r="AB60" s="165" t="s">
        <v>304</v>
      </c>
      <c r="AC60" s="165" t="s">
        <v>304</v>
      </c>
      <c r="AD60" s="165" t="s">
        <v>304</v>
      </c>
      <c r="AE60" s="165" t="s">
        <v>304</v>
      </c>
      <c r="AF60" s="165" t="s">
        <v>304</v>
      </c>
      <c r="AG60" s="165" t="s">
        <v>304</v>
      </c>
      <c r="AH60" s="165" t="s">
        <v>304</v>
      </c>
      <c r="AI60" s="165" t="s">
        <v>304</v>
      </c>
      <c r="AJ60" s="165" t="s">
        <v>304</v>
      </c>
      <c r="AK60" s="165" t="s">
        <v>304</v>
      </c>
      <c r="AL60" s="165" t="s">
        <v>304</v>
      </c>
      <c r="AM60" s="165" t="s">
        <v>304</v>
      </c>
      <c r="AN60" s="165">
        <f>SUM(AN48:AN59)</f>
        <v>1660</v>
      </c>
      <c r="AO60" s="165">
        <f t="shared" ref="AO60:BD60" si="152">SUM(AO48:AO59)</f>
        <v>1585</v>
      </c>
      <c r="AP60" s="165">
        <f t="shared" si="152"/>
        <v>1278</v>
      </c>
      <c r="AQ60" s="165">
        <f t="shared" si="152"/>
        <v>1641</v>
      </c>
      <c r="AR60" s="165">
        <f t="shared" si="152"/>
        <v>1984</v>
      </c>
      <c r="AS60" s="165">
        <f t="shared" si="152"/>
        <v>1531</v>
      </c>
      <c r="AT60" s="165">
        <f t="shared" si="152"/>
        <v>1494</v>
      </c>
      <c r="AU60" s="165">
        <f t="shared" si="152"/>
        <v>1600</v>
      </c>
      <c r="AV60" s="165">
        <f t="shared" si="152"/>
        <v>1595</v>
      </c>
      <c r="AW60" s="165">
        <f t="shared" si="152"/>
        <v>1401</v>
      </c>
      <c r="AX60" s="165">
        <f t="shared" si="152"/>
        <v>1543</v>
      </c>
      <c r="AY60" s="165">
        <f t="shared" si="152"/>
        <v>1852</v>
      </c>
      <c r="AZ60" s="165">
        <f t="shared" si="152"/>
        <v>1861</v>
      </c>
      <c r="BA60" s="165">
        <f t="shared" si="152"/>
        <v>1684</v>
      </c>
      <c r="BB60" s="165">
        <f t="shared" si="152"/>
        <v>1655</v>
      </c>
      <c r="BC60" s="165">
        <f t="shared" si="152"/>
        <v>1727</v>
      </c>
      <c r="BD60" s="165">
        <f t="shared" si="152"/>
        <v>1698</v>
      </c>
      <c r="BE60" s="165">
        <f>SUM(BE48:BE59)</f>
        <v>1793</v>
      </c>
      <c r="BF60" s="165">
        <f t="shared" ref="BF60:BO60" si="153">SUM(BF48:BF59)</f>
        <v>1821</v>
      </c>
      <c r="BG60" s="165">
        <f t="shared" si="153"/>
        <v>1586</v>
      </c>
      <c r="BH60" s="165">
        <f t="shared" si="153"/>
        <v>1599</v>
      </c>
      <c r="BI60" s="165">
        <f t="shared" si="153"/>
        <v>1740</v>
      </c>
      <c r="BJ60" s="165">
        <f t="shared" si="153"/>
        <v>1441</v>
      </c>
      <c r="BK60" s="165">
        <f t="shared" si="153"/>
        <v>1562</v>
      </c>
      <c r="BL60" s="165">
        <f t="shared" si="153"/>
        <v>1515</v>
      </c>
      <c r="BM60" s="165">
        <f t="shared" si="153"/>
        <v>1771</v>
      </c>
      <c r="BN60" s="165">
        <f t="shared" si="153"/>
        <v>1878</v>
      </c>
      <c r="BO60" s="165">
        <f t="shared" si="153"/>
        <v>1570</v>
      </c>
      <c r="BP60" s="188">
        <v>1595</v>
      </c>
      <c r="BQ60" s="189">
        <v>1767</v>
      </c>
      <c r="BR60" s="188">
        <v>2058</v>
      </c>
      <c r="BS60" s="188">
        <v>1894</v>
      </c>
      <c r="BT60" s="188">
        <v>1888</v>
      </c>
      <c r="BU60" s="188">
        <v>1822</v>
      </c>
      <c r="BV60" s="188">
        <v>1867</v>
      </c>
      <c r="BW60" s="188">
        <v>1618</v>
      </c>
      <c r="BX60" s="188">
        <v>1919</v>
      </c>
      <c r="BY60" s="188">
        <v>1643</v>
      </c>
      <c r="BZ60" s="188">
        <v>1579</v>
      </c>
      <c r="CA60" s="188">
        <v>1614</v>
      </c>
      <c r="CB60" s="188">
        <v>1746</v>
      </c>
      <c r="CC60" s="188">
        <v>1519</v>
      </c>
      <c r="CD60" s="188">
        <v>2126</v>
      </c>
      <c r="CE60" s="188">
        <v>1602</v>
      </c>
      <c r="CF60" s="188">
        <v>1599</v>
      </c>
      <c r="CG60" s="188">
        <v>1508</v>
      </c>
      <c r="CH60" s="188">
        <v>1704</v>
      </c>
      <c r="CI60" s="188">
        <v>1741</v>
      </c>
      <c r="CJ60" s="188">
        <v>1549</v>
      </c>
      <c r="CK60" s="188">
        <v>1503</v>
      </c>
      <c r="CL60" s="165">
        <v>1367</v>
      </c>
      <c r="CM60" s="165">
        <v>1609</v>
      </c>
      <c r="CN60" s="165">
        <v>1754</v>
      </c>
      <c r="CO60" s="165">
        <v>1557</v>
      </c>
      <c r="CP60" s="165">
        <v>1791</v>
      </c>
      <c r="CQ60" s="165">
        <v>1668</v>
      </c>
      <c r="CR60" s="164">
        <v>1752</v>
      </c>
      <c r="CS60" s="164">
        <v>1396</v>
      </c>
      <c r="CT60" s="164">
        <v>1612</v>
      </c>
      <c r="CU60" s="164">
        <v>1672</v>
      </c>
      <c r="CV60" s="164">
        <v>1294</v>
      </c>
      <c r="CW60" s="164">
        <v>1412</v>
      </c>
      <c r="CX60" s="164">
        <v>1502</v>
      </c>
      <c r="CY60" s="164">
        <v>1423</v>
      </c>
      <c r="CZ60" s="164">
        <v>1375</v>
      </c>
      <c r="DA60" s="164">
        <v>1866</v>
      </c>
      <c r="DB60" s="164">
        <v>1570</v>
      </c>
      <c r="DC60" s="164">
        <v>1412</v>
      </c>
      <c r="DD60" s="164">
        <v>1425</v>
      </c>
      <c r="DE60" s="164">
        <v>1525</v>
      </c>
      <c r="DF60" s="164">
        <v>1319</v>
      </c>
      <c r="DG60" s="164">
        <v>1531</v>
      </c>
      <c r="DH60" s="164">
        <v>1800</v>
      </c>
      <c r="DI60" s="164">
        <v>1780</v>
      </c>
      <c r="DJ60" s="164">
        <v>1710</v>
      </c>
      <c r="DK60" s="164">
        <v>1769</v>
      </c>
      <c r="DL60" s="164">
        <v>1752</v>
      </c>
      <c r="DM60" s="164">
        <v>1739</v>
      </c>
      <c r="DN60" s="164">
        <v>1716</v>
      </c>
      <c r="DO60" s="164">
        <v>1482</v>
      </c>
      <c r="DP60" s="164">
        <v>1779</v>
      </c>
      <c r="DQ60" s="164">
        <v>1515</v>
      </c>
      <c r="DR60" s="164">
        <v>1649</v>
      </c>
      <c r="DS60" s="164">
        <v>1667</v>
      </c>
      <c r="DT60" s="164">
        <v>1477</v>
      </c>
      <c r="DU60" s="164">
        <v>1653</v>
      </c>
      <c r="DV60" s="164">
        <v>2104</v>
      </c>
      <c r="DW60" s="164">
        <v>1600</v>
      </c>
      <c r="DX60" s="164">
        <v>1908</v>
      </c>
      <c r="DY60" s="164">
        <v>1906</v>
      </c>
      <c r="DZ60" s="164">
        <v>1770</v>
      </c>
      <c r="EA60" s="164">
        <v>1700</v>
      </c>
      <c r="EB60" s="164">
        <v>1728</v>
      </c>
      <c r="EC60" s="164">
        <v>1647</v>
      </c>
      <c r="ED60" s="164">
        <v>2143</v>
      </c>
      <c r="EE60" s="164">
        <v>1843</v>
      </c>
      <c r="EF60" s="169">
        <f t="shared" ref="EF60:EK60" si="154">SUM(EF48:EF59)</f>
        <v>1570</v>
      </c>
      <c r="EG60" s="169">
        <f t="shared" si="154"/>
        <v>1758</v>
      </c>
      <c r="EH60" s="169">
        <f t="shared" si="154"/>
        <v>1967</v>
      </c>
      <c r="EI60" s="169">
        <f t="shared" si="154"/>
        <v>1700</v>
      </c>
      <c r="EJ60" s="169">
        <f t="shared" si="154"/>
        <v>1686</v>
      </c>
      <c r="EK60" s="169">
        <f t="shared" si="154"/>
        <v>2118</v>
      </c>
      <c r="EL60" s="169"/>
      <c r="EM60" s="164"/>
      <c r="EN60" s="164"/>
      <c r="EO60" s="164"/>
      <c r="EP60" s="164"/>
      <c r="EQ60" s="164"/>
      <c r="ER60" s="164"/>
      <c r="ES60" s="164"/>
      <c r="ET60" s="164"/>
      <c r="EU60" s="164"/>
      <c r="EV60" s="164"/>
      <c r="EW60" s="164"/>
      <c r="FC60" s="165"/>
      <c r="FD60" s="165"/>
    </row>
    <row r="61" spans="1:160" ht="15.75" thickBot="1" x14ac:dyDescent="0.3">
      <c r="A61" s="3"/>
      <c r="B61" s="20"/>
      <c r="C61" s="20"/>
      <c r="D61" s="14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146"/>
      <c r="BQ61" s="35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20"/>
      <c r="CM61" s="20"/>
      <c r="CN61" s="20"/>
      <c r="CO61" s="20"/>
      <c r="CP61" s="20"/>
      <c r="CQ61" s="20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27"/>
      <c r="EG61" s="27"/>
      <c r="EH61" s="27"/>
      <c r="EI61" s="27"/>
      <c r="EJ61" s="27"/>
      <c r="EK61" s="27"/>
      <c r="FC61" s="20"/>
      <c r="FD61" s="20"/>
    </row>
    <row r="62" spans="1:160" s="173" customFormat="1" ht="15.75" thickBot="1" x14ac:dyDescent="0.3">
      <c r="A62" s="178" t="s">
        <v>1426</v>
      </c>
      <c r="B62" s="171">
        <f>SUM(B50:B52)</f>
        <v>500.3</v>
      </c>
      <c r="C62" s="171">
        <f>SUM(C50:C52)</f>
        <v>499.60784313725492</v>
      </c>
      <c r="D62" s="179" t="s">
        <v>997</v>
      </c>
      <c r="E62" s="171" t="s">
        <v>304</v>
      </c>
      <c r="F62" s="171" t="s">
        <v>304</v>
      </c>
      <c r="G62" s="171" t="s">
        <v>304</v>
      </c>
      <c r="H62" s="171" t="s">
        <v>304</v>
      </c>
      <c r="I62" s="171" t="s">
        <v>304</v>
      </c>
      <c r="J62" s="171" t="s">
        <v>304</v>
      </c>
      <c r="K62" s="171" t="s">
        <v>304</v>
      </c>
      <c r="L62" s="171" t="s">
        <v>304</v>
      </c>
      <c r="M62" s="171" t="s">
        <v>304</v>
      </c>
      <c r="N62" s="171" t="s">
        <v>304</v>
      </c>
      <c r="O62" s="171" t="s">
        <v>304</v>
      </c>
      <c r="P62" s="171" t="s">
        <v>304</v>
      </c>
      <c r="Q62" s="171" t="s">
        <v>304</v>
      </c>
      <c r="R62" s="171" t="s">
        <v>304</v>
      </c>
      <c r="S62" s="171" t="s">
        <v>304</v>
      </c>
      <c r="T62" s="171" t="s">
        <v>304</v>
      </c>
      <c r="U62" s="171" t="s">
        <v>304</v>
      </c>
      <c r="V62" s="171" t="s">
        <v>304</v>
      </c>
      <c r="W62" s="171" t="s">
        <v>304</v>
      </c>
      <c r="X62" s="171" t="s">
        <v>304</v>
      </c>
      <c r="Y62" s="171" t="s">
        <v>304</v>
      </c>
      <c r="Z62" s="171" t="s">
        <v>304</v>
      </c>
      <c r="AA62" s="171" t="s">
        <v>304</v>
      </c>
      <c r="AB62" s="171" t="s">
        <v>304</v>
      </c>
      <c r="AC62" s="171" t="s">
        <v>304</v>
      </c>
      <c r="AD62" s="171" t="s">
        <v>304</v>
      </c>
      <c r="AE62" s="171" t="s">
        <v>304</v>
      </c>
      <c r="AF62" s="171" t="s">
        <v>304</v>
      </c>
      <c r="AG62" s="171" t="s">
        <v>304</v>
      </c>
      <c r="AH62" s="171" t="s">
        <v>304</v>
      </c>
      <c r="AI62" s="171" t="s">
        <v>304</v>
      </c>
      <c r="AJ62" s="171" t="s">
        <v>304</v>
      </c>
      <c r="AK62" s="171" t="s">
        <v>304</v>
      </c>
      <c r="AL62" s="171" t="s">
        <v>304</v>
      </c>
      <c r="AM62" s="171" t="s">
        <v>304</v>
      </c>
      <c r="AN62" s="171">
        <f>SUM(AN50:AN52)</f>
        <v>452</v>
      </c>
      <c r="AO62" s="171">
        <f t="shared" ref="AO62:CZ62" si="155">SUM(AO50:AO52)</f>
        <v>516</v>
      </c>
      <c r="AP62" s="171">
        <f t="shared" si="155"/>
        <v>378</v>
      </c>
      <c r="AQ62" s="171">
        <f t="shared" si="155"/>
        <v>481</v>
      </c>
      <c r="AR62" s="171">
        <f t="shared" si="155"/>
        <v>576</v>
      </c>
      <c r="AS62" s="171">
        <f t="shared" si="155"/>
        <v>501</v>
      </c>
      <c r="AT62" s="171">
        <f t="shared" si="155"/>
        <v>443</v>
      </c>
      <c r="AU62" s="171">
        <f t="shared" si="155"/>
        <v>456</v>
      </c>
      <c r="AV62" s="171">
        <f t="shared" si="155"/>
        <v>516</v>
      </c>
      <c r="AW62" s="171">
        <f t="shared" si="155"/>
        <v>437</v>
      </c>
      <c r="AX62" s="171">
        <f t="shared" si="155"/>
        <v>481</v>
      </c>
      <c r="AY62" s="171">
        <f t="shared" si="155"/>
        <v>547</v>
      </c>
      <c r="AZ62" s="171">
        <f t="shared" si="155"/>
        <v>523</v>
      </c>
      <c r="BA62" s="171">
        <f t="shared" si="155"/>
        <v>450</v>
      </c>
      <c r="BB62" s="171">
        <f t="shared" si="155"/>
        <v>577</v>
      </c>
      <c r="BC62" s="171">
        <f t="shared" si="155"/>
        <v>500</v>
      </c>
      <c r="BD62" s="171">
        <f t="shared" si="155"/>
        <v>525</v>
      </c>
      <c r="BE62" s="171">
        <f t="shared" si="155"/>
        <v>528</v>
      </c>
      <c r="BF62" s="171">
        <f t="shared" si="155"/>
        <v>525</v>
      </c>
      <c r="BG62" s="171">
        <f t="shared" si="155"/>
        <v>434</v>
      </c>
      <c r="BH62" s="171">
        <f t="shared" si="155"/>
        <v>449</v>
      </c>
      <c r="BI62" s="171">
        <f t="shared" si="155"/>
        <v>530</v>
      </c>
      <c r="BJ62" s="171">
        <f t="shared" si="155"/>
        <v>319</v>
      </c>
      <c r="BK62" s="171">
        <f t="shared" si="155"/>
        <v>442</v>
      </c>
      <c r="BL62" s="171">
        <f t="shared" si="155"/>
        <v>376</v>
      </c>
      <c r="BM62" s="171">
        <f t="shared" si="155"/>
        <v>557</v>
      </c>
      <c r="BN62" s="171">
        <f t="shared" si="155"/>
        <v>678</v>
      </c>
      <c r="BO62" s="171">
        <f t="shared" si="155"/>
        <v>412</v>
      </c>
      <c r="BP62" s="171">
        <f t="shared" si="155"/>
        <v>481</v>
      </c>
      <c r="BQ62" s="171">
        <f t="shared" si="155"/>
        <v>587</v>
      </c>
      <c r="BR62" s="171">
        <f t="shared" si="155"/>
        <v>565</v>
      </c>
      <c r="BS62" s="171">
        <f t="shared" si="155"/>
        <v>602</v>
      </c>
      <c r="BT62" s="171">
        <f t="shared" si="155"/>
        <v>535</v>
      </c>
      <c r="BU62" s="171">
        <f t="shared" si="155"/>
        <v>513</v>
      </c>
      <c r="BV62" s="171">
        <f t="shared" si="155"/>
        <v>547</v>
      </c>
      <c r="BW62" s="171">
        <f t="shared" si="155"/>
        <v>523</v>
      </c>
      <c r="BX62" s="171">
        <f t="shared" si="155"/>
        <v>690</v>
      </c>
      <c r="BY62" s="171">
        <f t="shared" si="155"/>
        <v>521</v>
      </c>
      <c r="BZ62" s="171">
        <f t="shared" si="155"/>
        <v>508</v>
      </c>
      <c r="CA62" s="171">
        <f t="shared" si="155"/>
        <v>496</v>
      </c>
      <c r="CB62" s="171">
        <f t="shared" si="155"/>
        <v>610</v>
      </c>
      <c r="CC62" s="171">
        <f t="shared" si="155"/>
        <v>391</v>
      </c>
      <c r="CD62" s="171">
        <f t="shared" si="155"/>
        <v>632</v>
      </c>
      <c r="CE62" s="171">
        <f t="shared" si="155"/>
        <v>530</v>
      </c>
      <c r="CF62" s="171">
        <f t="shared" si="155"/>
        <v>402</v>
      </c>
      <c r="CG62" s="171">
        <f t="shared" si="155"/>
        <v>395</v>
      </c>
      <c r="CH62" s="171">
        <f t="shared" si="155"/>
        <v>457</v>
      </c>
      <c r="CI62" s="171">
        <f t="shared" si="155"/>
        <v>485</v>
      </c>
      <c r="CJ62" s="171">
        <f t="shared" si="155"/>
        <v>417</v>
      </c>
      <c r="CK62" s="171">
        <f t="shared" si="155"/>
        <v>456</v>
      </c>
      <c r="CL62" s="171">
        <f t="shared" si="155"/>
        <v>493</v>
      </c>
      <c r="CM62" s="171">
        <f t="shared" si="155"/>
        <v>547</v>
      </c>
      <c r="CN62" s="171">
        <f t="shared" si="155"/>
        <v>496</v>
      </c>
      <c r="CO62" s="171">
        <f t="shared" si="155"/>
        <v>378</v>
      </c>
      <c r="CP62" s="171">
        <f t="shared" si="155"/>
        <v>501</v>
      </c>
      <c r="CQ62" s="171">
        <f t="shared" si="155"/>
        <v>399</v>
      </c>
      <c r="CR62" s="171">
        <f t="shared" si="155"/>
        <v>461</v>
      </c>
      <c r="CS62" s="171">
        <f t="shared" si="155"/>
        <v>450</v>
      </c>
      <c r="CT62" s="171">
        <f t="shared" si="155"/>
        <v>390</v>
      </c>
      <c r="CU62" s="171">
        <f t="shared" si="155"/>
        <v>510</v>
      </c>
      <c r="CV62" s="171">
        <f t="shared" si="155"/>
        <v>400</v>
      </c>
      <c r="CW62" s="171">
        <f t="shared" si="155"/>
        <v>447</v>
      </c>
      <c r="CX62" s="171">
        <f t="shared" si="155"/>
        <v>465</v>
      </c>
      <c r="CY62" s="171">
        <f t="shared" si="155"/>
        <v>488</v>
      </c>
      <c r="CZ62" s="171">
        <f t="shared" si="155"/>
        <v>503</v>
      </c>
      <c r="DA62" s="171">
        <f t="shared" ref="DA62:EL62" si="156">SUM(DA50:DA52)</f>
        <v>581</v>
      </c>
      <c r="DB62" s="171">
        <f t="shared" si="156"/>
        <v>357</v>
      </c>
      <c r="DC62" s="171">
        <f t="shared" si="156"/>
        <v>406</v>
      </c>
      <c r="DD62" s="171">
        <f t="shared" si="156"/>
        <v>386</v>
      </c>
      <c r="DE62" s="171">
        <f t="shared" si="156"/>
        <v>400</v>
      </c>
      <c r="DF62" s="171">
        <f t="shared" si="156"/>
        <v>442</v>
      </c>
      <c r="DG62" s="171">
        <f t="shared" si="156"/>
        <v>536</v>
      </c>
      <c r="DH62" s="171">
        <f t="shared" si="156"/>
        <v>559</v>
      </c>
      <c r="DI62" s="171">
        <f t="shared" si="156"/>
        <v>596</v>
      </c>
      <c r="DJ62" s="171">
        <f t="shared" si="156"/>
        <v>370</v>
      </c>
      <c r="DK62" s="171">
        <f t="shared" si="156"/>
        <v>544</v>
      </c>
      <c r="DL62" s="171">
        <f t="shared" si="156"/>
        <v>593</v>
      </c>
      <c r="DM62" s="171">
        <f t="shared" si="156"/>
        <v>452</v>
      </c>
      <c r="DN62" s="171">
        <f t="shared" si="156"/>
        <v>487</v>
      </c>
      <c r="DO62" s="171">
        <f t="shared" si="156"/>
        <v>443</v>
      </c>
      <c r="DP62" s="171">
        <f t="shared" si="156"/>
        <v>521</v>
      </c>
      <c r="DQ62" s="171">
        <f t="shared" si="156"/>
        <v>487</v>
      </c>
      <c r="DR62" s="171">
        <f t="shared" si="156"/>
        <v>522</v>
      </c>
      <c r="DS62" s="171">
        <f t="shared" si="156"/>
        <v>531</v>
      </c>
      <c r="DT62" s="171">
        <f t="shared" si="156"/>
        <v>442</v>
      </c>
      <c r="DU62" s="171">
        <f t="shared" si="156"/>
        <v>482</v>
      </c>
      <c r="DV62" s="171">
        <f t="shared" si="156"/>
        <v>625</v>
      </c>
      <c r="DW62" s="171">
        <f t="shared" si="156"/>
        <v>432</v>
      </c>
      <c r="DX62" s="171">
        <f t="shared" si="156"/>
        <v>598</v>
      </c>
      <c r="DY62" s="171">
        <f t="shared" si="156"/>
        <v>496</v>
      </c>
      <c r="DZ62" s="171">
        <f t="shared" si="156"/>
        <v>688</v>
      </c>
      <c r="EA62" s="171">
        <f t="shared" si="156"/>
        <v>506</v>
      </c>
      <c r="EB62" s="171">
        <f t="shared" si="156"/>
        <v>579</v>
      </c>
      <c r="EC62" s="171">
        <f t="shared" si="156"/>
        <v>445</v>
      </c>
      <c r="ED62" s="171">
        <f t="shared" si="156"/>
        <v>714</v>
      </c>
      <c r="EE62" s="171">
        <f t="shared" si="156"/>
        <v>619</v>
      </c>
      <c r="EF62" s="171">
        <f t="shared" si="156"/>
        <v>406</v>
      </c>
      <c r="EG62" s="171">
        <f t="shared" si="156"/>
        <v>537</v>
      </c>
      <c r="EH62" s="171">
        <f t="shared" si="156"/>
        <v>605</v>
      </c>
      <c r="EI62" s="171">
        <f t="shared" si="156"/>
        <v>502</v>
      </c>
      <c r="EJ62" s="171">
        <f t="shared" si="156"/>
        <v>522</v>
      </c>
      <c r="EK62" s="171">
        <f t="shared" si="156"/>
        <v>669</v>
      </c>
      <c r="EL62" s="171">
        <f t="shared" si="156"/>
        <v>585</v>
      </c>
      <c r="EM62" s="166"/>
      <c r="EN62" s="166"/>
      <c r="EO62" s="166"/>
      <c r="EP62" s="166"/>
      <c r="EQ62" s="166"/>
      <c r="ER62" s="166"/>
      <c r="ES62" s="166"/>
      <c r="ET62" s="166"/>
      <c r="EU62" s="166"/>
      <c r="EV62" s="166"/>
      <c r="EW62" s="166"/>
      <c r="FC62" s="171"/>
      <c r="FD62" s="171"/>
    </row>
    <row r="63" spans="1:160" s="173" customFormat="1" ht="15.75" thickBot="1" x14ac:dyDescent="0.3">
      <c r="A63" s="178" t="s">
        <v>1427</v>
      </c>
      <c r="B63" s="171">
        <f>SUM(B53:B55)</f>
        <v>633.63333333333333</v>
      </c>
      <c r="C63" s="171">
        <f>SUM(C53:C55)</f>
        <v>650.27450980392155</v>
      </c>
      <c r="D63" s="179" t="s">
        <v>1436</v>
      </c>
      <c r="E63" s="171" t="s">
        <v>304</v>
      </c>
      <c r="F63" s="171" t="s">
        <v>304</v>
      </c>
      <c r="G63" s="171" t="s">
        <v>304</v>
      </c>
      <c r="H63" s="171" t="s">
        <v>304</v>
      </c>
      <c r="I63" s="171" t="s">
        <v>304</v>
      </c>
      <c r="J63" s="171" t="s">
        <v>304</v>
      </c>
      <c r="K63" s="171" t="s">
        <v>304</v>
      </c>
      <c r="L63" s="171" t="s">
        <v>304</v>
      </c>
      <c r="M63" s="171" t="s">
        <v>304</v>
      </c>
      <c r="N63" s="171" t="s">
        <v>304</v>
      </c>
      <c r="O63" s="171" t="s">
        <v>304</v>
      </c>
      <c r="P63" s="171" t="s">
        <v>304</v>
      </c>
      <c r="Q63" s="171" t="s">
        <v>304</v>
      </c>
      <c r="R63" s="171" t="s">
        <v>304</v>
      </c>
      <c r="S63" s="171" t="s">
        <v>304</v>
      </c>
      <c r="T63" s="171" t="s">
        <v>304</v>
      </c>
      <c r="U63" s="171" t="s">
        <v>304</v>
      </c>
      <c r="V63" s="171" t="s">
        <v>304</v>
      </c>
      <c r="W63" s="171" t="s">
        <v>304</v>
      </c>
      <c r="X63" s="171" t="s">
        <v>304</v>
      </c>
      <c r="Y63" s="171" t="s">
        <v>304</v>
      </c>
      <c r="Z63" s="171" t="s">
        <v>304</v>
      </c>
      <c r="AA63" s="171" t="s">
        <v>304</v>
      </c>
      <c r="AB63" s="171" t="s">
        <v>304</v>
      </c>
      <c r="AC63" s="171" t="s">
        <v>304</v>
      </c>
      <c r="AD63" s="171" t="s">
        <v>304</v>
      </c>
      <c r="AE63" s="171" t="s">
        <v>304</v>
      </c>
      <c r="AF63" s="171" t="s">
        <v>304</v>
      </c>
      <c r="AG63" s="171" t="s">
        <v>304</v>
      </c>
      <c r="AH63" s="171" t="s">
        <v>304</v>
      </c>
      <c r="AI63" s="171" t="s">
        <v>304</v>
      </c>
      <c r="AJ63" s="171" t="s">
        <v>304</v>
      </c>
      <c r="AK63" s="171" t="s">
        <v>304</v>
      </c>
      <c r="AL63" s="171" t="s">
        <v>304</v>
      </c>
      <c r="AM63" s="171" t="s">
        <v>304</v>
      </c>
      <c r="AN63" s="171">
        <f>SUM(AN53:AN55)</f>
        <v>758</v>
      </c>
      <c r="AO63" s="171">
        <f t="shared" ref="AO63:CZ63" si="157">SUM(AO53:AO55)</f>
        <v>601</v>
      </c>
      <c r="AP63" s="171">
        <f t="shared" si="157"/>
        <v>526</v>
      </c>
      <c r="AQ63" s="171">
        <f t="shared" si="157"/>
        <v>628</v>
      </c>
      <c r="AR63" s="171">
        <f t="shared" si="157"/>
        <v>832</v>
      </c>
      <c r="AS63" s="171">
        <f t="shared" si="157"/>
        <v>608</v>
      </c>
      <c r="AT63" s="171">
        <f t="shared" si="157"/>
        <v>638</v>
      </c>
      <c r="AU63" s="171">
        <f t="shared" si="157"/>
        <v>578</v>
      </c>
      <c r="AV63" s="171">
        <f t="shared" si="157"/>
        <v>633</v>
      </c>
      <c r="AW63" s="171">
        <f t="shared" si="157"/>
        <v>529</v>
      </c>
      <c r="AX63" s="171">
        <f t="shared" si="157"/>
        <v>594</v>
      </c>
      <c r="AY63" s="171">
        <f t="shared" si="157"/>
        <v>744</v>
      </c>
      <c r="AZ63" s="171">
        <f t="shared" si="157"/>
        <v>695</v>
      </c>
      <c r="BA63" s="171">
        <f t="shared" si="157"/>
        <v>750</v>
      </c>
      <c r="BB63" s="171">
        <f t="shared" si="157"/>
        <v>663</v>
      </c>
      <c r="BC63" s="171">
        <f t="shared" si="157"/>
        <v>651</v>
      </c>
      <c r="BD63" s="171">
        <f t="shared" si="157"/>
        <v>721</v>
      </c>
      <c r="BE63" s="171">
        <f t="shared" si="157"/>
        <v>748</v>
      </c>
      <c r="BF63" s="171">
        <f t="shared" si="157"/>
        <v>840</v>
      </c>
      <c r="BG63" s="171">
        <f t="shared" si="157"/>
        <v>669</v>
      </c>
      <c r="BH63" s="171">
        <f t="shared" si="157"/>
        <v>619</v>
      </c>
      <c r="BI63" s="171">
        <f t="shared" si="157"/>
        <v>664</v>
      </c>
      <c r="BJ63" s="171">
        <f t="shared" si="157"/>
        <v>688</v>
      </c>
      <c r="BK63" s="171">
        <f t="shared" si="157"/>
        <v>568</v>
      </c>
      <c r="BL63" s="171">
        <f t="shared" si="157"/>
        <v>673</v>
      </c>
      <c r="BM63" s="171">
        <f t="shared" si="157"/>
        <v>700</v>
      </c>
      <c r="BN63" s="171">
        <f t="shared" si="157"/>
        <v>637</v>
      </c>
      <c r="BO63" s="171">
        <f t="shared" si="157"/>
        <v>659</v>
      </c>
      <c r="BP63" s="171">
        <f t="shared" si="157"/>
        <v>635</v>
      </c>
      <c r="BQ63" s="171">
        <f t="shared" si="157"/>
        <v>618</v>
      </c>
      <c r="BR63" s="171">
        <f t="shared" si="157"/>
        <v>834</v>
      </c>
      <c r="BS63" s="171">
        <f t="shared" si="157"/>
        <v>691</v>
      </c>
      <c r="BT63" s="171">
        <f t="shared" si="157"/>
        <v>678</v>
      </c>
      <c r="BU63" s="171">
        <f t="shared" si="157"/>
        <v>827</v>
      </c>
      <c r="BV63" s="171">
        <f t="shared" si="157"/>
        <v>695</v>
      </c>
      <c r="BW63" s="171">
        <f t="shared" si="157"/>
        <v>732</v>
      </c>
      <c r="BX63" s="171">
        <f t="shared" si="157"/>
        <v>717</v>
      </c>
      <c r="BY63" s="171">
        <f t="shared" si="157"/>
        <v>570</v>
      </c>
      <c r="BZ63" s="171">
        <f t="shared" si="157"/>
        <v>515</v>
      </c>
      <c r="CA63" s="171">
        <f t="shared" si="157"/>
        <v>528</v>
      </c>
      <c r="CB63" s="171">
        <f t="shared" si="157"/>
        <v>666</v>
      </c>
      <c r="CC63" s="171">
        <f t="shared" si="157"/>
        <v>640</v>
      </c>
      <c r="CD63" s="171">
        <f t="shared" si="157"/>
        <v>713</v>
      </c>
      <c r="CE63" s="171">
        <f t="shared" si="157"/>
        <v>583</v>
      </c>
      <c r="CF63" s="171">
        <f t="shared" si="157"/>
        <v>565</v>
      </c>
      <c r="CG63" s="171">
        <f t="shared" si="157"/>
        <v>573</v>
      </c>
      <c r="CH63" s="171">
        <f t="shared" si="157"/>
        <v>668</v>
      </c>
      <c r="CI63" s="171">
        <f t="shared" si="157"/>
        <v>678</v>
      </c>
      <c r="CJ63" s="171">
        <f t="shared" si="157"/>
        <v>594</v>
      </c>
      <c r="CK63" s="171">
        <f t="shared" si="157"/>
        <v>624</v>
      </c>
      <c r="CL63" s="171">
        <f t="shared" si="157"/>
        <v>685</v>
      </c>
      <c r="CM63" s="171">
        <f t="shared" si="157"/>
        <v>635</v>
      </c>
      <c r="CN63" s="171">
        <f t="shared" si="157"/>
        <v>682</v>
      </c>
      <c r="CO63" s="171">
        <f t="shared" si="157"/>
        <v>712</v>
      </c>
      <c r="CP63" s="171">
        <f t="shared" si="157"/>
        <v>679</v>
      </c>
      <c r="CQ63" s="171">
        <f t="shared" si="157"/>
        <v>607</v>
      </c>
      <c r="CR63" s="171">
        <f t="shared" si="157"/>
        <v>747</v>
      </c>
      <c r="CS63" s="171">
        <f t="shared" si="157"/>
        <v>541</v>
      </c>
      <c r="CT63" s="171">
        <f t="shared" si="157"/>
        <v>704</v>
      </c>
      <c r="CU63" s="171">
        <f t="shared" si="157"/>
        <v>729</v>
      </c>
      <c r="CV63" s="171">
        <f t="shared" si="157"/>
        <v>444</v>
      </c>
      <c r="CW63" s="171">
        <f t="shared" si="157"/>
        <v>552</v>
      </c>
      <c r="CX63" s="171">
        <f t="shared" si="157"/>
        <v>537</v>
      </c>
      <c r="CY63" s="171">
        <f t="shared" si="157"/>
        <v>467</v>
      </c>
      <c r="CZ63" s="171">
        <f t="shared" si="157"/>
        <v>480</v>
      </c>
      <c r="DA63" s="171">
        <f t="shared" ref="DA63:EJ63" si="158">SUM(DA53:DA55)</f>
        <v>660</v>
      </c>
      <c r="DB63" s="171">
        <f t="shared" si="158"/>
        <v>723</v>
      </c>
      <c r="DC63" s="171">
        <f t="shared" si="158"/>
        <v>506</v>
      </c>
      <c r="DD63" s="171">
        <f t="shared" si="158"/>
        <v>574</v>
      </c>
      <c r="DE63" s="171">
        <f t="shared" si="158"/>
        <v>597</v>
      </c>
      <c r="DF63" s="171">
        <f t="shared" si="158"/>
        <v>452</v>
      </c>
      <c r="DG63" s="171">
        <f t="shared" si="158"/>
        <v>571</v>
      </c>
      <c r="DH63" s="171">
        <f t="shared" si="158"/>
        <v>633</v>
      </c>
      <c r="DI63" s="171">
        <f t="shared" si="158"/>
        <v>639</v>
      </c>
      <c r="DJ63" s="171">
        <f t="shared" si="158"/>
        <v>649</v>
      </c>
      <c r="DK63" s="171">
        <f t="shared" si="158"/>
        <v>711</v>
      </c>
      <c r="DL63" s="171">
        <f t="shared" si="158"/>
        <v>603</v>
      </c>
      <c r="DM63" s="171">
        <f t="shared" si="158"/>
        <v>765</v>
      </c>
      <c r="DN63" s="171">
        <f t="shared" si="158"/>
        <v>739</v>
      </c>
      <c r="DO63" s="171">
        <f t="shared" si="158"/>
        <v>567</v>
      </c>
      <c r="DP63" s="171">
        <f t="shared" si="158"/>
        <v>687</v>
      </c>
      <c r="DQ63" s="171">
        <f t="shared" si="158"/>
        <v>559</v>
      </c>
      <c r="DR63" s="171">
        <f t="shared" si="158"/>
        <v>596</v>
      </c>
      <c r="DS63" s="171">
        <f t="shared" si="158"/>
        <v>589</v>
      </c>
      <c r="DT63" s="171">
        <f t="shared" si="158"/>
        <v>602</v>
      </c>
      <c r="DU63" s="171">
        <f t="shared" si="158"/>
        <v>630</v>
      </c>
      <c r="DV63" s="171">
        <f t="shared" si="158"/>
        <v>791</v>
      </c>
      <c r="DW63" s="171">
        <f t="shared" si="158"/>
        <v>635</v>
      </c>
      <c r="DX63" s="171">
        <f t="shared" si="158"/>
        <v>669</v>
      </c>
      <c r="DY63" s="171">
        <f t="shared" si="158"/>
        <v>725</v>
      </c>
      <c r="DZ63" s="171">
        <f t="shared" si="158"/>
        <v>634</v>
      </c>
      <c r="EA63" s="171">
        <f t="shared" si="158"/>
        <v>670</v>
      </c>
      <c r="EB63" s="171">
        <f t="shared" si="158"/>
        <v>630</v>
      </c>
      <c r="EC63" s="171">
        <f t="shared" si="158"/>
        <v>723</v>
      </c>
      <c r="ED63" s="171">
        <f t="shared" si="158"/>
        <v>635</v>
      </c>
      <c r="EE63" s="171">
        <f t="shared" si="158"/>
        <v>645</v>
      </c>
      <c r="EF63" s="171">
        <f t="shared" si="158"/>
        <v>752</v>
      </c>
      <c r="EG63" s="171">
        <f t="shared" si="158"/>
        <v>679</v>
      </c>
      <c r="EH63" s="171">
        <f t="shared" si="158"/>
        <v>749</v>
      </c>
      <c r="EI63" s="171">
        <f t="shared" si="158"/>
        <v>668</v>
      </c>
      <c r="EJ63" s="171">
        <f t="shared" si="158"/>
        <v>707</v>
      </c>
      <c r="EK63" s="171">
        <f>SUM(EK53:EK55)</f>
        <v>805</v>
      </c>
      <c r="EL63" s="171">
        <f>SUM(EL53:EL55)</f>
        <v>836</v>
      </c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FC63" s="171"/>
      <c r="FD63" s="171"/>
    </row>
    <row r="64" spans="1:160" s="173" customFormat="1" ht="15.75" thickBot="1" x14ac:dyDescent="0.3">
      <c r="A64" s="178" t="s">
        <v>1428</v>
      </c>
      <c r="B64" s="171">
        <f>SUM(B56:B58)</f>
        <v>332.70000000000005</v>
      </c>
      <c r="C64" s="171">
        <f>SUM(C56:C58)</f>
        <v>337.19607843137254</v>
      </c>
      <c r="D64" s="179" t="s">
        <v>1013</v>
      </c>
      <c r="E64" s="171" t="s">
        <v>304</v>
      </c>
      <c r="F64" s="171" t="s">
        <v>304</v>
      </c>
      <c r="G64" s="171" t="s">
        <v>304</v>
      </c>
      <c r="H64" s="171" t="s">
        <v>304</v>
      </c>
      <c r="I64" s="171" t="s">
        <v>304</v>
      </c>
      <c r="J64" s="171" t="s">
        <v>304</v>
      </c>
      <c r="K64" s="171" t="s">
        <v>304</v>
      </c>
      <c r="L64" s="171" t="s">
        <v>304</v>
      </c>
      <c r="M64" s="171" t="s">
        <v>304</v>
      </c>
      <c r="N64" s="171" t="s">
        <v>304</v>
      </c>
      <c r="O64" s="171" t="s">
        <v>304</v>
      </c>
      <c r="P64" s="171" t="s">
        <v>304</v>
      </c>
      <c r="Q64" s="171" t="s">
        <v>304</v>
      </c>
      <c r="R64" s="171" t="s">
        <v>304</v>
      </c>
      <c r="S64" s="171" t="s">
        <v>304</v>
      </c>
      <c r="T64" s="171" t="s">
        <v>304</v>
      </c>
      <c r="U64" s="171" t="s">
        <v>304</v>
      </c>
      <c r="V64" s="171" t="s">
        <v>304</v>
      </c>
      <c r="W64" s="171" t="s">
        <v>304</v>
      </c>
      <c r="X64" s="171" t="s">
        <v>304</v>
      </c>
      <c r="Y64" s="171" t="s">
        <v>304</v>
      </c>
      <c r="Z64" s="171" t="s">
        <v>304</v>
      </c>
      <c r="AA64" s="171" t="s">
        <v>304</v>
      </c>
      <c r="AB64" s="171" t="s">
        <v>304</v>
      </c>
      <c r="AC64" s="171" t="s">
        <v>304</v>
      </c>
      <c r="AD64" s="171" t="s">
        <v>304</v>
      </c>
      <c r="AE64" s="171" t="s">
        <v>304</v>
      </c>
      <c r="AF64" s="171" t="s">
        <v>304</v>
      </c>
      <c r="AG64" s="171" t="s">
        <v>304</v>
      </c>
      <c r="AH64" s="171" t="s">
        <v>304</v>
      </c>
      <c r="AI64" s="171" t="s">
        <v>304</v>
      </c>
      <c r="AJ64" s="171" t="s">
        <v>304</v>
      </c>
      <c r="AK64" s="171" t="s">
        <v>304</v>
      </c>
      <c r="AL64" s="171" t="s">
        <v>304</v>
      </c>
      <c r="AM64" s="171" t="s">
        <v>304</v>
      </c>
      <c r="AN64" s="171">
        <f>SUM(AN56:AN58)</f>
        <v>312</v>
      </c>
      <c r="AO64" s="171">
        <f t="shared" ref="AO64:CZ64" si="159">SUM(AO56:AO58)</f>
        <v>290</v>
      </c>
      <c r="AP64" s="171">
        <f t="shared" si="159"/>
        <v>278</v>
      </c>
      <c r="AQ64" s="171">
        <f t="shared" si="159"/>
        <v>352</v>
      </c>
      <c r="AR64" s="171">
        <f t="shared" si="159"/>
        <v>392</v>
      </c>
      <c r="AS64" s="171">
        <f t="shared" si="159"/>
        <v>232</v>
      </c>
      <c r="AT64" s="171">
        <f t="shared" si="159"/>
        <v>298</v>
      </c>
      <c r="AU64" s="171">
        <f t="shared" si="159"/>
        <v>363</v>
      </c>
      <c r="AV64" s="171">
        <f t="shared" si="159"/>
        <v>226</v>
      </c>
      <c r="AW64" s="171">
        <f t="shared" si="159"/>
        <v>325</v>
      </c>
      <c r="AX64" s="171">
        <f t="shared" si="159"/>
        <v>283</v>
      </c>
      <c r="AY64" s="171">
        <f t="shared" si="159"/>
        <v>370</v>
      </c>
      <c r="AZ64" s="171">
        <f t="shared" si="159"/>
        <v>406</v>
      </c>
      <c r="BA64" s="171">
        <f t="shared" si="159"/>
        <v>239</v>
      </c>
      <c r="BB64" s="171">
        <f t="shared" si="159"/>
        <v>290</v>
      </c>
      <c r="BC64" s="171">
        <f t="shared" si="159"/>
        <v>318</v>
      </c>
      <c r="BD64" s="171">
        <f t="shared" si="159"/>
        <v>316</v>
      </c>
      <c r="BE64" s="171">
        <f t="shared" si="159"/>
        <v>360</v>
      </c>
      <c r="BF64" s="171">
        <f t="shared" si="159"/>
        <v>332</v>
      </c>
      <c r="BG64" s="171">
        <f t="shared" si="159"/>
        <v>276</v>
      </c>
      <c r="BH64" s="171">
        <f t="shared" si="159"/>
        <v>345</v>
      </c>
      <c r="BI64" s="171">
        <f t="shared" si="159"/>
        <v>347</v>
      </c>
      <c r="BJ64" s="171">
        <f t="shared" si="159"/>
        <v>258</v>
      </c>
      <c r="BK64" s="171">
        <f t="shared" si="159"/>
        <v>300</v>
      </c>
      <c r="BL64" s="171">
        <f t="shared" si="159"/>
        <v>336</v>
      </c>
      <c r="BM64" s="171">
        <f t="shared" si="159"/>
        <v>329</v>
      </c>
      <c r="BN64" s="171">
        <f t="shared" si="159"/>
        <v>378</v>
      </c>
      <c r="BO64" s="171">
        <f t="shared" si="159"/>
        <v>329</v>
      </c>
      <c r="BP64" s="171">
        <f t="shared" si="159"/>
        <v>326</v>
      </c>
      <c r="BQ64" s="171">
        <f t="shared" si="159"/>
        <v>331</v>
      </c>
      <c r="BR64" s="171">
        <f t="shared" si="159"/>
        <v>457</v>
      </c>
      <c r="BS64" s="171">
        <f t="shared" si="159"/>
        <v>385</v>
      </c>
      <c r="BT64" s="171">
        <f t="shared" si="159"/>
        <v>459</v>
      </c>
      <c r="BU64" s="171">
        <f t="shared" si="159"/>
        <v>297</v>
      </c>
      <c r="BV64" s="171">
        <f t="shared" si="159"/>
        <v>435</v>
      </c>
      <c r="BW64" s="171">
        <f t="shared" si="159"/>
        <v>212</v>
      </c>
      <c r="BX64" s="171">
        <f t="shared" si="159"/>
        <v>382</v>
      </c>
      <c r="BY64" s="171">
        <f t="shared" si="159"/>
        <v>340</v>
      </c>
      <c r="BZ64" s="171">
        <f t="shared" si="159"/>
        <v>330</v>
      </c>
      <c r="CA64" s="171">
        <f t="shared" si="159"/>
        <v>400</v>
      </c>
      <c r="CB64" s="171">
        <f t="shared" si="159"/>
        <v>293</v>
      </c>
      <c r="CC64" s="171">
        <f t="shared" si="159"/>
        <v>317</v>
      </c>
      <c r="CD64" s="171">
        <f t="shared" si="159"/>
        <v>562</v>
      </c>
      <c r="CE64" s="171">
        <f t="shared" si="159"/>
        <v>285</v>
      </c>
      <c r="CF64" s="171">
        <f t="shared" si="159"/>
        <v>394</v>
      </c>
      <c r="CG64" s="171">
        <f t="shared" si="159"/>
        <v>366</v>
      </c>
      <c r="CH64" s="171">
        <f t="shared" si="159"/>
        <v>374</v>
      </c>
      <c r="CI64" s="171">
        <f t="shared" si="159"/>
        <v>336</v>
      </c>
      <c r="CJ64" s="171">
        <f t="shared" si="159"/>
        <v>418</v>
      </c>
      <c r="CK64" s="171">
        <f t="shared" si="159"/>
        <v>298</v>
      </c>
      <c r="CL64" s="171">
        <f t="shared" si="159"/>
        <v>297</v>
      </c>
      <c r="CM64" s="171">
        <f t="shared" si="159"/>
        <v>266</v>
      </c>
      <c r="CN64" s="171">
        <f t="shared" si="159"/>
        <v>429</v>
      </c>
      <c r="CO64" s="171">
        <f t="shared" si="159"/>
        <v>326</v>
      </c>
      <c r="CP64" s="171">
        <f t="shared" si="159"/>
        <v>396</v>
      </c>
      <c r="CQ64" s="171">
        <f t="shared" si="159"/>
        <v>368</v>
      </c>
      <c r="CR64" s="171">
        <f t="shared" si="159"/>
        <v>384</v>
      </c>
      <c r="CS64" s="171">
        <f t="shared" si="159"/>
        <v>263</v>
      </c>
      <c r="CT64" s="171">
        <f t="shared" si="159"/>
        <v>320</v>
      </c>
      <c r="CU64" s="171">
        <f t="shared" si="159"/>
        <v>272</v>
      </c>
      <c r="CV64" s="171">
        <f t="shared" si="159"/>
        <v>317</v>
      </c>
      <c r="CW64" s="171">
        <f t="shared" si="159"/>
        <v>289</v>
      </c>
      <c r="CX64" s="171">
        <f t="shared" si="159"/>
        <v>355</v>
      </c>
      <c r="CY64" s="171">
        <f t="shared" si="159"/>
        <v>313</v>
      </c>
      <c r="CZ64" s="171">
        <f t="shared" si="159"/>
        <v>260</v>
      </c>
      <c r="DA64" s="171">
        <f t="shared" ref="DA64:EL64" si="160">SUM(DA56:DA58)</f>
        <v>386</v>
      </c>
      <c r="DB64" s="171">
        <f t="shared" si="160"/>
        <v>339</v>
      </c>
      <c r="DC64" s="171">
        <f t="shared" si="160"/>
        <v>295</v>
      </c>
      <c r="DD64" s="171">
        <f t="shared" si="160"/>
        <v>316</v>
      </c>
      <c r="DE64" s="171">
        <f t="shared" si="160"/>
        <v>349</v>
      </c>
      <c r="DF64" s="171">
        <f t="shared" si="160"/>
        <v>275</v>
      </c>
      <c r="DG64" s="171">
        <f t="shared" si="160"/>
        <v>275</v>
      </c>
      <c r="DH64" s="171">
        <f t="shared" si="160"/>
        <v>371</v>
      </c>
      <c r="DI64" s="171">
        <f t="shared" si="160"/>
        <v>306</v>
      </c>
      <c r="DJ64" s="171">
        <f t="shared" si="160"/>
        <v>445</v>
      </c>
      <c r="DK64" s="171">
        <f t="shared" si="160"/>
        <v>335</v>
      </c>
      <c r="DL64" s="171">
        <f t="shared" si="160"/>
        <v>317</v>
      </c>
      <c r="DM64" s="171">
        <f t="shared" si="160"/>
        <v>344</v>
      </c>
      <c r="DN64" s="171">
        <f t="shared" si="160"/>
        <v>336</v>
      </c>
      <c r="DO64" s="171">
        <f t="shared" si="160"/>
        <v>194</v>
      </c>
      <c r="DP64" s="171">
        <f t="shared" si="160"/>
        <v>374</v>
      </c>
      <c r="DQ64" s="171">
        <f t="shared" si="160"/>
        <v>238</v>
      </c>
      <c r="DR64" s="171">
        <f t="shared" si="160"/>
        <v>351</v>
      </c>
      <c r="DS64" s="171">
        <f t="shared" si="160"/>
        <v>343</v>
      </c>
      <c r="DT64" s="171">
        <f t="shared" si="160"/>
        <v>243</v>
      </c>
      <c r="DU64" s="171">
        <f t="shared" si="160"/>
        <v>283</v>
      </c>
      <c r="DV64" s="171">
        <f t="shared" si="160"/>
        <v>416</v>
      </c>
      <c r="DW64" s="171">
        <f t="shared" si="160"/>
        <v>373</v>
      </c>
      <c r="DX64" s="171">
        <f t="shared" si="160"/>
        <v>501</v>
      </c>
      <c r="DY64" s="171">
        <f t="shared" si="160"/>
        <v>435</v>
      </c>
      <c r="DZ64" s="171">
        <f t="shared" si="160"/>
        <v>279</v>
      </c>
      <c r="EA64" s="171">
        <f t="shared" si="160"/>
        <v>311</v>
      </c>
      <c r="EB64" s="171">
        <f t="shared" si="160"/>
        <v>340</v>
      </c>
      <c r="EC64" s="171">
        <f t="shared" si="160"/>
        <v>351</v>
      </c>
      <c r="ED64" s="171">
        <f t="shared" si="160"/>
        <v>539</v>
      </c>
      <c r="EE64" s="171">
        <f t="shared" si="160"/>
        <v>380</v>
      </c>
      <c r="EF64" s="171">
        <f t="shared" si="160"/>
        <v>284</v>
      </c>
      <c r="EG64" s="171">
        <f t="shared" si="160"/>
        <v>337</v>
      </c>
      <c r="EH64" s="171">
        <f t="shared" si="160"/>
        <v>365</v>
      </c>
      <c r="EI64" s="171">
        <f t="shared" si="160"/>
        <v>322</v>
      </c>
      <c r="EJ64" s="171">
        <f t="shared" si="160"/>
        <v>261</v>
      </c>
      <c r="EK64" s="171">
        <f t="shared" si="160"/>
        <v>453</v>
      </c>
      <c r="EL64" s="171">
        <f t="shared" si="160"/>
        <v>385</v>
      </c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FC64" s="171"/>
      <c r="FD64" s="171"/>
    </row>
    <row r="65" spans="1:160" s="173" customFormat="1" ht="15.75" thickBot="1" x14ac:dyDescent="0.3">
      <c r="A65" s="178" t="s">
        <v>1429</v>
      </c>
      <c r="B65" s="171">
        <f>SUM(B59,B48:B49)</f>
        <v>196.33333333333334</v>
      </c>
      <c r="C65" s="171">
        <f>SUM(C59,C48:C49)</f>
        <v>186.29411764705884</v>
      </c>
      <c r="D65" s="179" t="s">
        <v>1437</v>
      </c>
      <c r="E65" s="171" t="s">
        <v>304</v>
      </c>
      <c r="F65" s="171" t="s">
        <v>304</v>
      </c>
      <c r="G65" s="171" t="s">
        <v>304</v>
      </c>
      <c r="H65" s="171" t="s">
        <v>304</v>
      </c>
      <c r="I65" s="171" t="s">
        <v>304</v>
      </c>
      <c r="J65" s="171" t="s">
        <v>304</v>
      </c>
      <c r="K65" s="171" t="s">
        <v>304</v>
      </c>
      <c r="L65" s="171" t="s">
        <v>304</v>
      </c>
      <c r="M65" s="171" t="s">
        <v>304</v>
      </c>
      <c r="N65" s="171" t="s">
        <v>304</v>
      </c>
      <c r="O65" s="171" t="s">
        <v>304</v>
      </c>
      <c r="P65" s="171" t="s">
        <v>304</v>
      </c>
      <c r="Q65" s="171" t="s">
        <v>304</v>
      </c>
      <c r="R65" s="171" t="s">
        <v>304</v>
      </c>
      <c r="S65" s="171" t="s">
        <v>304</v>
      </c>
      <c r="T65" s="171" t="s">
        <v>304</v>
      </c>
      <c r="U65" s="171" t="s">
        <v>304</v>
      </c>
      <c r="V65" s="171" t="s">
        <v>304</v>
      </c>
      <c r="W65" s="171" t="s">
        <v>304</v>
      </c>
      <c r="X65" s="171" t="s">
        <v>304</v>
      </c>
      <c r="Y65" s="171" t="s">
        <v>304</v>
      </c>
      <c r="Z65" s="171" t="s">
        <v>304</v>
      </c>
      <c r="AA65" s="171" t="s">
        <v>304</v>
      </c>
      <c r="AB65" s="171" t="s">
        <v>304</v>
      </c>
      <c r="AC65" s="171" t="s">
        <v>304</v>
      </c>
      <c r="AD65" s="171" t="s">
        <v>304</v>
      </c>
      <c r="AE65" s="171" t="s">
        <v>304</v>
      </c>
      <c r="AF65" s="171" t="s">
        <v>304</v>
      </c>
      <c r="AG65" s="171" t="s">
        <v>304</v>
      </c>
      <c r="AH65" s="171" t="s">
        <v>304</v>
      </c>
      <c r="AI65" s="171" t="s">
        <v>304</v>
      </c>
      <c r="AJ65" s="171" t="s">
        <v>304</v>
      </c>
      <c r="AK65" s="171" t="s">
        <v>304</v>
      </c>
      <c r="AL65" s="171" t="s">
        <v>304</v>
      </c>
      <c r="AM65" s="171" t="s">
        <v>304</v>
      </c>
      <c r="AN65" s="171">
        <f>SUM(AN59,AN48:AN49)</f>
        <v>138</v>
      </c>
      <c r="AO65" s="171">
        <f t="shared" ref="AO65:CZ65" si="161">SUM(AO59,AO48:AO49)</f>
        <v>178</v>
      </c>
      <c r="AP65" s="171">
        <f t="shared" si="161"/>
        <v>96</v>
      </c>
      <c r="AQ65" s="171">
        <f t="shared" si="161"/>
        <v>180</v>
      </c>
      <c r="AR65" s="171">
        <f t="shared" si="161"/>
        <v>184</v>
      </c>
      <c r="AS65" s="171">
        <f t="shared" si="161"/>
        <v>190</v>
      </c>
      <c r="AT65" s="171">
        <f t="shared" si="161"/>
        <v>115</v>
      </c>
      <c r="AU65" s="171">
        <f t="shared" si="161"/>
        <v>203</v>
      </c>
      <c r="AV65" s="171">
        <f t="shared" si="161"/>
        <v>220</v>
      </c>
      <c r="AW65" s="171">
        <f t="shared" si="161"/>
        <v>110</v>
      </c>
      <c r="AX65" s="171">
        <f t="shared" si="161"/>
        <v>185</v>
      </c>
      <c r="AY65" s="171">
        <f t="shared" si="161"/>
        <v>191</v>
      </c>
      <c r="AZ65" s="171">
        <f t="shared" si="161"/>
        <v>237</v>
      </c>
      <c r="BA65" s="171">
        <f t="shared" si="161"/>
        <v>245</v>
      </c>
      <c r="BB65" s="171">
        <f t="shared" si="161"/>
        <v>125</v>
      </c>
      <c r="BC65" s="171">
        <f t="shared" si="161"/>
        <v>258</v>
      </c>
      <c r="BD65" s="171">
        <f t="shared" si="161"/>
        <v>136</v>
      </c>
      <c r="BE65" s="171">
        <f t="shared" si="161"/>
        <v>157</v>
      </c>
      <c r="BF65" s="171">
        <f t="shared" si="161"/>
        <v>124</v>
      </c>
      <c r="BG65" s="171">
        <f t="shared" si="161"/>
        <v>207</v>
      </c>
      <c r="BH65" s="171">
        <f t="shared" si="161"/>
        <v>186</v>
      </c>
      <c r="BI65" s="171">
        <f t="shared" si="161"/>
        <v>199</v>
      </c>
      <c r="BJ65" s="171">
        <f t="shared" si="161"/>
        <v>176</v>
      </c>
      <c r="BK65" s="171">
        <f t="shared" si="161"/>
        <v>252</v>
      </c>
      <c r="BL65" s="171">
        <f t="shared" si="161"/>
        <v>130</v>
      </c>
      <c r="BM65" s="171">
        <f t="shared" si="161"/>
        <v>185</v>
      </c>
      <c r="BN65" s="171">
        <f t="shared" si="161"/>
        <v>185</v>
      </c>
      <c r="BO65" s="171">
        <f t="shared" si="161"/>
        <v>170</v>
      </c>
      <c r="BP65" s="171">
        <f t="shared" si="161"/>
        <v>153</v>
      </c>
      <c r="BQ65" s="171">
        <f t="shared" si="161"/>
        <v>231</v>
      </c>
      <c r="BR65" s="171">
        <f t="shared" si="161"/>
        <v>202</v>
      </c>
      <c r="BS65" s="171">
        <f t="shared" si="161"/>
        <v>216</v>
      </c>
      <c r="BT65" s="171">
        <f t="shared" si="161"/>
        <v>216</v>
      </c>
      <c r="BU65" s="171">
        <f t="shared" si="161"/>
        <v>185</v>
      </c>
      <c r="BV65" s="171">
        <f t="shared" si="161"/>
        <v>190</v>
      </c>
      <c r="BW65" s="171">
        <f t="shared" si="161"/>
        <v>151</v>
      </c>
      <c r="BX65" s="171">
        <f t="shared" si="161"/>
        <v>130</v>
      </c>
      <c r="BY65" s="171">
        <f t="shared" si="161"/>
        <v>212</v>
      </c>
      <c r="BZ65" s="171">
        <f t="shared" si="161"/>
        <v>226</v>
      </c>
      <c r="CA65" s="171">
        <f t="shared" si="161"/>
        <v>190</v>
      </c>
      <c r="CB65" s="171">
        <f t="shared" si="161"/>
        <v>177</v>
      </c>
      <c r="CC65" s="171">
        <f t="shared" si="161"/>
        <v>171</v>
      </c>
      <c r="CD65" s="171">
        <f t="shared" si="161"/>
        <v>219</v>
      </c>
      <c r="CE65" s="171">
        <f t="shared" si="161"/>
        <v>204</v>
      </c>
      <c r="CF65" s="171">
        <f t="shared" si="161"/>
        <v>238</v>
      </c>
      <c r="CG65" s="171">
        <f t="shared" si="161"/>
        <v>174</v>
      </c>
      <c r="CH65" s="171">
        <f t="shared" si="161"/>
        <v>205</v>
      </c>
      <c r="CI65" s="171">
        <f t="shared" si="161"/>
        <v>242</v>
      </c>
      <c r="CJ65" s="171">
        <f t="shared" si="161"/>
        <v>118</v>
      </c>
      <c r="CK65" s="171">
        <f t="shared" si="161"/>
        <v>125</v>
      </c>
      <c r="CL65" s="171">
        <f t="shared" si="161"/>
        <v>169</v>
      </c>
      <c r="CM65" s="171">
        <f t="shared" si="161"/>
        <v>161</v>
      </c>
      <c r="CN65" s="171">
        <f t="shared" si="161"/>
        <v>147</v>
      </c>
      <c r="CO65" s="171">
        <f t="shared" si="161"/>
        <v>141</v>
      </c>
      <c r="CP65" s="171">
        <f t="shared" si="161"/>
        <v>215</v>
      </c>
      <c r="CQ65" s="171">
        <f t="shared" si="161"/>
        <v>294</v>
      </c>
      <c r="CR65" s="171">
        <f t="shared" si="161"/>
        <v>160</v>
      </c>
      <c r="CS65" s="171">
        <f t="shared" si="161"/>
        <v>142</v>
      </c>
      <c r="CT65" s="171">
        <f t="shared" si="161"/>
        <v>198</v>
      </c>
      <c r="CU65" s="171">
        <f t="shared" si="161"/>
        <v>161</v>
      </c>
      <c r="CV65" s="171">
        <f t="shared" si="161"/>
        <v>133</v>
      </c>
      <c r="CW65" s="171">
        <f t="shared" si="161"/>
        <v>124</v>
      </c>
      <c r="CX65" s="171">
        <f t="shared" si="161"/>
        <v>145</v>
      </c>
      <c r="CY65" s="171">
        <f t="shared" si="161"/>
        <v>155</v>
      </c>
      <c r="CZ65" s="171">
        <f t="shared" si="161"/>
        <v>132</v>
      </c>
      <c r="DA65" s="171">
        <f t="shared" ref="DA65:EK65" si="162">SUM(DA59,DA48:DA49)</f>
        <v>239</v>
      </c>
      <c r="DB65" s="171">
        <f t="shared" si="162"/>
        <v>151</v>
      </c>
      <c r="DC65" s="171">
        <f t="shared" si="162"/>
        <v>202</v>
      </c>
      <c r="DD65" s="171">
        <f t="shared" si="162"/>
        <v>149</v>
      </c>
      <c r="DE65" s="171">
        <f t="shared" si="162"/>
        <v>179</v>
      </c>
      <c r="DF65" s="171">
        <f t="shared" si="162"/>
        <v>150</v>
      </c>
      <c r="DG65" s="171">
        <f t="shared" si="162"/>
        <v>149</v>
      </c>
      <c r="DH65" s="171">
        <f t="shared" si="162"/>
        <v>237</v>
      </c>
      <c r="DI65" s="171">
        <f t="shared" si="162"/>
        <v>239</v>
      </c>
      <c r="DJ65" s="171">
        <f t="shared" si="162"/>
        <v>246</v>
      </c>
      <c r="DK65" s="171">
        <f t="shared" si="162"/>
        <v>179</v>
      </c>
      <c r="DL65" s="171">
        <f t="shared" si="162"/>
        <v>239</v>
      </c>
      <c r="DM65" s="171">
        <f t="shared" si="162"/>
        <v>178</v>
      </c>
      <c r="DN65" s="171">
        <f t="shared" si="162"/>
        <v>154</v>
      </c>
      <c r="DO65" s="171">
        <f t="shared" si="162"/>
        <v>278</v>
      </c>
      <c r="DP65" s="171">
        <f t="shared" si="162"/>
        <v>197</v>
      </c>
      <c r="DQ65" s="171">
        <f t="shared" si="162"/>
        <v>231</v>
      </c>
      <c r="DR65" s="171">
        <f t="shared" si="162"/>
        <v>180</v>
      </c>
      <c r="DS65" s="171">
        <f t="shared" si="162"/>
        <v>204</v>
      </c>
      <c r="DT65" s="171">
        <f t="shared" si="162"/>
        <v>190</v>
      </c>
      <c r="DU65" s="171">
        <f t="shared" si="162"/>
        <v>258</v>
      </c>
      <c r="DV65" s="171">
        <f t="shared" si="162"/>
        <v>272</v>
      </c>
      <c r="DW65" s="171">
        <f t="shared" si="162"/>
        <v>160</v>
      </c>
      <c r="DX65" s="171">
        <f t="shared" si="162"/>
        <v>140</v>
      </c>
      <c r="DY65" s="171">
        <f t="shared" si="162"/>
        <v>250</v>
      </c>
      <c r="DZ65" s="171">
        <f t="shared" si="162"/>
        <v>187</v>
      </c>
      <c r="EA65" s="171">
        <f t="shared" si="162"/>
        <v>213</v>
      </c>
      <c r="EB65" s="171">
        <f t="shared" si="162"/>
        <v>179</v>
      </c>
      <c r="EC65" s="171">
        <f t="shared" si="162"/>
        <v>128</v>
      </c>
      <c r="ED65" s="171">
        <f t="shared" si="162"/>
        <v>255</v>
      </c>
      <c r="EE65" s="171">
        <f t="shared" si="162"/>
        <v>199</v>
      </c>
      <c r="EF65" s="171">
        <f t="shared" si="162"/>
        <v>128</v>
      </c>
      <c r="EG65" s="171">
        <f t="shared" si="162"/>
        <v>205</v>
      </c>
      <c r="EH65" s="171">
        <f t="shared" si="162"/>
        <v>248</v>
      </c>
      <c r="EI65" s="171">
        <f t="shared" si="162"/>
        <v>208</v>
      </c>
      <c r="EJ65" s="171">
        <f t="shared" si="162"/>
        <v>196</v>
      </c>
      <c r="EK65" s="171">
        <f t="shared" si="162"/>
        <v>191</v>
      </c>
      <c r="EL65" s="171"/>
      <c r="EM65" s="166"/>
      <c r="EN65" s="166"/>
      <c r="EO65" s="166"/>
      <c r="EP65" s="166"/>
      <c r="EQ65" s="166"/>
      <c r="ER65" s="166"/>
      <c r="ES65" s="166"/>
      <c r="ET65" s="166"/>
      <c r="EU65" s="166"/>
      <c r="EV65" s="166"/>
      <c r="EW65" s="166"/>
      <c r="FC65" s="171"/>
      <c r="FD65" s="171"/>
    </row>
    <row r="66" spans="1:160" s="173" customFormat="1" ht="15.75" thickBot="1" x14ac:dyDescent="0.3">
      <c r="A66" s="178" t="s">
        <v>1430</v>
      </c>
      <c r="B66" s="171">
        <f>SUM(B51:B56)</f>
        <v>1170.5333333333333</v>
      </c>
      <c r="C66" s="171">
        <f>SUM(C51:C56)</f>
        <v>1185.7647058823532</v>
      </c>
      <c r="D66" s="179" t="s">
        <v>1066</v>
      </c>
      <c r="E66" s="171" t="s">
        <v>304</v>
      </c>
      <c r="F66" s="171" t="s">
        <v>304</v>
      </c>
      <c r="G66" s="171" t="s">
        <v>304</v>
      </c>
      <c r="H66" s="171" t="s">
        <v>304</v>
      </c>
      <c r="I66" s="171" t="s">
        <v>304</v>
      </c>
      <c r="J66" s="171" t="s">
        <v>304</v>
      </c>
      <c r="K66" s="171" t="s">
        <v>304</v>
      </c>
      <c r="L66" s="171" t="s">
        <v>304</v>
      </c>
      <c r="M66" s="171" t="s">
        <v>304</v>
      </c>
      <c r="N66" s="171" t="s">
        <v>304</v>
      </c>
      <c r="O66" s="171" t="s">
        <v>304</v>
      </c>
      <c r="P66" s="171" t="s">
        <v>304</v>
      </c>
      <c r="Q66" s="171" t="s">
        <v>304</v>
      </c>
      <c r="R66" s="171" t="s">
        <v>304</v>
      </c>
      <c r="S66" s="171" t="s">
        <v>304</v>
      </c>
      <c r="T66" s="171" t="s">
        <v>304</v>
      </c>
      <c r="U66" s="171" t="s">
        <v>304</v>
      </c>
      <c r="V66" s="171" t="s">
        <v>304</v>
      </c>
      <c r="W66" s="171" t="s">
        <v>304</v>
      </c>
      <c r="X66" s="171" t="s">
        <v>304</v>
      </c>
      <c r="Y66" s="171" t="s">
        <v>304</v>
      </c>
      <c r="Z66" s="171" t="s">
        <v>304</v>
      </c>
      <c r="AA66" s="171" t="s">
        <v>304</v>
      </c>
      <c r="AB66" s="171" t="s">
        <v>304</v>
      </c>
      <c r="AC66" s="171" t="s">
        <v>304</v>
      </c>
      <c r="AD66" s="171" t="s">
        <v>304</v>
      </c>
      <c r="AE66" s="171" t="s">
        <v>304</v>
      </c>
      <c r="AF66" s="171" t="s">
        <v>304</v>
      </c>
      <c r="AG66" s="171" t="s">
        <v>304</v>
      </c>
      <c r="AH66" s="171" t="s">
        <v>304</v>
      </c>
      <c r="AI66" s="171" t="s">
        <v>304</v>
      </c>
      <c r="AJ66" s="171" t="s">
        <v>304</v>
      </c>
      <c r="AK66" s="171" t="s">
        <v>304</v>
      </c>
      <c r="AL66" s="171" t="s">
        <v>304</v>
      </c>
      <c r="AM66" s="171" t="s">
        <v>304</v>
      </c>
      <c r="AN66" s="171">
        <f>SUM(AN51:AN56)</f>
        <v>1307</v>
      </c>
      <c r="AO66" s="171">
        <f t="shared" ref="AO66:CZ66" si="163">SUM(AO51:AO56)</f>
        <v>1117</v>
      </c>
      <c r="AP66" s="171">
        <f t="shared" si="163"/>
        <v>992</v>
      </c>
      <c r="AQ66" s="171">
        <f t="shared" si="163"/>
        <v>1093</v>
      </c>
      <c r="AR66" s="171">
        <f t="shared" si="163"/>
        <v>1440</v>
      </c>
      <c r="AS66" s="171">
        <f t="shared" si="163"/>
        <v>1094</v>
      </c>
      <c r="AT66" s="171">
        <f t="shared" si="163"/>
        <v>1090</v>
      </c>
      <c r="AU66" s="171">
        <f t="shared" si="163"/>
        <v>1042</v>
      </c>
      <c r="AV66" s="171">
        <f t="shared" si="163"/>
        <v>1153</v>
      </c>
      <c r="AW66" s="171">
        <f t="shared" si="163"/>
        <v>1042</v>
      </c>
      <c r="AX66" s="171">
        <f t="shared" si="163"/>
        <v>1090</v>
      </c>
      <c r="AY66" s="171">
        <f t="shared" si="163"/>
        <v>1285</v>
      </c>
      <c r="AZ66" s="171">
        <f t="shared" si="163"/>
        <v>1322</v>
      </c>
      <c r="BA66" s="171">
        <f t="shared" si="163"/>
        <v>1175</v>
      </c>
      <c r="BB66" s="171">
        <f t="shared" si="163"/>
        <v>1161</v>
      </c>
      <c r="BC66" s="171">
        <f t="shared" si="163"/>
        <v>1180</v>
      </c>
      <c r="BD66" s="171">
        <f t="shared" si="163"/>
        <v>1246</v>
      </c>
      <c r="BE66" s="171">
        <f t="shared" si="163"/>
        <v>1401</v>
      </c>
      <c r="BF66" s="171">
        <f t="shared" si="163"/>
        <v>1376</v>
      </c>
      <c r="BG66" s="171">
        <f t="shared" si="163"/>
        <v>1152</v>
      </c>
      <c r="BH66" s="171">
        <f t="shared" si="163"/>
        <v>1135</v>
      </c>
      <c r="BI66" s="171">
        <f t="shared" si="163"/>
        <v>1247</v>
      </c>
      <c r="BJ66" s="171">
        <f t="shared" si="163"/>
        <v>1072</v>
      </c>
      <c r="BK66" s="171">
        <f t="shared" si="163"/>
        <v>1010</v>
      </c>
      <c r="BL66" s="171">
        <f t="shared" si="163"/>
        <v>1121</v>
      </c>
      <c r="BM66" s="171">
        <f t="shared" si="163"/>
        <v>1279</v>
      </c>
      <c r="BN66" s="171">
        <f t="shared" si="163"/>
        <v>1252</v>
      </c>
      <c r="BO66" s="171">
        <f t="shared" si="163"/>
        <v>1215</v>
      </c>
      <c r="BP66" s="171">
        <f t="shared" si="163"/>
        <v>1190</v>
      </c>
      <c r="BQ66" s="171">
        <f t="shared" si="163"/>
        <v>1277</v>
      </c>
      <c r="BR66" s="171">
        <f t="shared" si="163"/>
        <v>1521</v>
      </c>
      <c r="BS66" s="171">
        <f t="shared" si="163"/>
        <v>1315</v>
      </c>
      <c r="BT66" s="171">
        <f t="shared" si="163"/>
        <v>1297</v>
      </c>
      <c r="BU66" s="171">
        <f t="shared" si="163"/>
        <v>1335</v>
      </c>
      <c r="BV66" s="171">
        <f t="shared" si="163"/>
        <v>1308</v>
      </c>
      <c r="BW66" s="171">
        <f t="shared" si="163"/>
        <v>1220</v>
      </c>
      <c r="BX66" s="171">
        <f t="shared" si="163"/>
        <v>1387</v>
      </c>
      <c r="BY66" s="171">
        <f t="shared" si="163"/>
        <v>1122</v>
      </c>
      <c r="BZ66" s="171">
        <f t="shared" si="163"/>
        <v>1034</v>
      </c>
      <c r="CA66" s="171">
        <f t="shared" si="163"/>
        <v>1087</v>
      </c>
      <c r="CB66" s="171">
        <f t="shared" si="163"/>
        <v>1241</v>
      </c>
      <c r="CC66" s="171">
        <f t="shared" si="163"/>
        <v>1134</v>
      </c>
      <c r="CD66" s="171">
        <f t="shared" si="163"/>
        <v>1448</v>
      </c>
      <c r="CE66" s="171">
        <f t="shared" si="163"/>
        <v>1116</v>
      </c>
      <c r="CF66" s="171">
        <f t="shared" si="163"/>
        <v>1053</v>
      </c>
      <c r="CG66" s="171">
        <f t="shared" si="163"/>
        <v>1035</v>
      </c>
      <c r="CH66" s="171">
        <f t="shared" si="163"/>
        <v>1183</v>
      </c>
      <c r="CI66" s="171">
        <f t="shared" si="163"/>
        <v>1261</v>
      </c>
      <c r="CJ66" s="171">
        <f t="shared" si="163"/>
        <v>1051</v>
      </c>
      <c r="CK66" s="171">
        <f t="shared" si="163"/>
        <v>1131</v>
      </c>
      <c r="CL66" s="171">
        <f t="shared" si="163"/>
        <v>1155</v>
      </c>
      <c r="CM66" s="171">
        <f t="shared" si="163"/>
        <v>1171</v>
      </c>
      <c r="CN66" s="171">
        <f t="shared" si="163"/>
        <v>1247</v>
      </c>
      <c r="CO66" s="171">
        <f t="shared" si="163"/>
        <v>1200</v>
      </c>
      <c r="CP66" s="171">
        <f t="shared" si="163"/>
        <v>1216</v>
      </c>
      <c r="CQ66" s="171">
        <f t="shared" si="163"/>
        <v>996</v>
      </c>
      <c r="CR66" s="171">
        <f t="shared" si="163"/>
        <v>1248</v>
      </c>
      <c r="CS66" s="171">
        <f t="shared" si="163"/>
        <v>1060</v>
      </c>
      <c r="CT66" s="171">
        <f t="shared" si="163"/>
        <v>1149</v>
      </c>
      <c r="CU66" s="171">
        <f t="shared" si="163"/>
        <v>1236</v>
      </c>
      <c r="CV66" s="171">
        <f t="shared" si="163"/>
        <v>877</v>
      </c>
      <c r="CW66" s="171">
        <f t="shared" si="163"/>
        <v>995</v>
      </c>
      <c r="CX66" s="171">
        <f t="shared" si="163"/>
        <v>1044</v>
      </c>
      <c r="CY66" s="171">
        <f t="shared" si="163"/>
        <v>1035</v>
      </c>
      <c r="CZ66" s="171">
        <f t="shared" si="163"/>
        <v>1029</v>
      </c>
      <c r="DA66" s="171">
        <f t="shared" ref="DA66:EL66" si="164">SUM(DA51:DA56)</f>
        <v>1296</v>
      </c>
      <c r="DB66" s="171">
        <f t="shared" si="164"/>
        <v>1166</v>
      </c>
      <c r="DC66" s="171">
        <f t="shared" si="164"/>
        <v>863</v>
      </c>
      <c r="DD66" s="171">
        <f t="shared" si="164"/>
        <v>1026</v>
      </c>
      <c r="DE66" s="171">
        <f t="shared" si="164"/>
        <v>1027</v>
      </c>
      <c r="DF66" s="171">
        <f t="shared" si="164"/>
        <v>884</v>
      </c>
      <c r="DG66" s="171">
        <f t="shared" si="164"/>
        <v>1171</v>
      </c>
      <c r="DH66" s="171">
        <f t="shared" si="164"/>
        <v>1186</v>
      </c>
      <c r="DI66" s="171">
        <f t="shared" si="164"/>
        <v>1208</v>
      </c>
      <c r="DJ66" s="171">
        <f t="shared" si="164"/>
        <v>1121</v>
      </c>
      <c r="DK66" s="171">
        <f t="shared" si="164"/>
        <v>1317</v>
      </c>
      <c r="DL66" s="171">
        <f t="shared" si="164"/>
        <v>1207</v>
      </c>
      <c r="DM66" s="171">
        <f t="shared" si="164"/>
        <v>1272</v>
      </c>
      <c r="DN66" s="171">
        <f t="shared" si="164"/>
        <v>1221</v>
      </c>
      <c r="DO66" s="171">
        <f t="shared" si="164"/>
        <v>955</v>
      </c>
      <c r="DP66" s="171">
        <f t="shared" si="164"/>
        <v>1282</v>
      </c>
      <c r="DQ66" s="171">
        <f t="shared" si="164"/>
        <v>1041</v>
      </c>
      <c r="DR66" s="171">
        <f t="shared" si="164"/>
        <v>1202</v>
      </c>
      <c r="DS66" s="171">
        <f t="shared" si="164"/>
        <v>1221</v>
      </c>
      <c r="DT66" s="171">
        <f t="shared" si="164"/>
        <v>1036</v>
      </c>
      <c r="DU66" s="171">
        <f t="shared" si="164"/>
        <v>1131</v>
      </c>
      <c r="DV66" s="171">
        <f t="shared" si="164"/>
        <v>1438</v>
      </c>
      <c r="DW66" s="171">
        <f t="shared" si="164"/>
        <v>1142</v>
      </c>
      <c r="DX66" s="171">
        <f t="shared" si="164"/>
        <v>1333</v>
      </c>
      <c r="DY66" s="171">
        <f t="shared" si="164"/>
        <v>1339</v>
      </c>
      <c r="DZ66" s="171">
        <f t="shared" si="164"/>
        <v>1303</v>
      </c>
      <c r="EA66" s="171">
        <f t="shared" si="164"/>
        <v>1192</v>
      </c>
      <c r="EB66" s="171">
        <f t="shared" si="164"/>
        <v>1325</v>
      </c>
      <c r="EC66" s="171">
        <f t="shared" si="164"/>
        <v>1182</v>
      </c>
      <c r="ED66" s="171">
        <f t="shared" si="164"/>
        <v>1353</v>
      </c>
      <c r="EE66" s="171">
        <f t="shared" si="164"/>
        <v>1283</v>
      </c>
      <c r="EF66" s="171">
        <f t="shared" si="164"/>
        <v>1152</v>
      </c>
      <c r="EG66" s="171">
        <f t="shared" si="164"/>
        <v>1170</v>
      </c>
      <c r="EH66" s="171">
        <f t="shared" si="164"/>
        <v>1366</v>
      </c>
      <c r="EI66" s="171">
        <f t="shared" si="164"/>
        <v>1284</v>
      </c>
      <c r="EJ66" s="171">
        <f t="shared" si="164"/>
        <v>1223</v>
      </c>
      <c r="EK66" s="171">
        <f t="shared" si="164"/>
        <v>1537</v>
      </c>
      <c r="EL66" s="171">
        <f t="shared" si="164"/>
        <v>1479</v>
      </c>
      <c r="EM66" s="166"/>
      <c r="EN66" s="166"/>
      <c r="EO66" s="166"/>
      <c r="EP66" s="166"/>
      <c r="EQ66" s="166"/>
      <c r="ER66" s="166"/>
      <c r="ES66" s="166"/>
      <c r="ET66" s="166"/>
      <c r="EU66" s="166"/>
      <c r="EV66" s="166"/>
      <c r="EW66" s="166"/>
      <c r="FC66" s="171"/>
      <c r="FD66" s="171"/>
    </row>
    <row r="67" spans="1:160" s="173" customFormat="1" ht="15.75" thickBot="1" x14ac:dyDescent="0.3">
      <c r="A67" s="178" t="s">
        <v>1431</v>
      </c>
      <c r="B67" s="171">
        <f>SUM(B57:B59,B48:B50)</f>
        <v>492.43333333333334</v>
      </c>
      <c r="C67" s="171">
        <f>SUM(C57:C59,C48:C50)</f>
        <v>487.60784313725492</v>
      </c>
      <c r="D67" s="179" t="s">
        <v>1067</v>
      </c>
      <c r="E67" s="171" t="s">
        <v>304</v>
      </c>
      <c r="F67" s="171" t="s">
        <v>304</v>
      </c>
      <c r="G67" s="171" t="s">
        <v>304</v>
      </c>
      <c r="H67" s="171" t="s">
        <v>304</v>
      </c>
      <c r="I67" s="171" t="s">
        <v>304</v>
      </c>
      <c r="J67" s="171" t="s">
        <v>304</v>
      </c>
      <c r="K67" s="171" t="s">
        <v>304</v>
      </c>
      <c r="L67" s="171" t="s">
        <v>304</v>
      </c>
      <c r="M67" s="171" t="s">
        <v>304</v>
      </c>
      <c r="N67" s="171" t="s">
        <v>304</v>
      </c>
      <c r="O67" s="171" t="s">
        <v>304</v>
      </c>
      <c r="P67" s="171" t="s">
        <v>304</v>
      </c>
      <c r="Q67" s="171" t="s">
        <v>304</v>
      </c>
      <c r="R67" s="171" t="s">
        <v>304</v>
      </c>
      <c r="S67" s="171" t="s">
        <v>304</v>
      </c>
      <c r="T67" s="171" t="s">
        <v>304</v>
      </c>
      <c r="U67" s="171" t="s">
        <v>304</v>
      </c>
      <c r="V67" s="171" t="s">
        <v>304</v>
      </c>
      <c r="W67" s="171" t="s">
        <v>304</v>
      </c>
      <c r="X67" s="171" t="s">
        <v>304</v>
      </c>
      <c r="Y67" s="171" t="s">
        <v>304</v>
      </c>
      <c r="Z67" s="171" t="s">
        <v>304</v>
      </c>
      <c r="AA67" s="171" t="s">
        <v>304</v>
      </c>
      <c r="AB67" s="171" t="s">
        <v>304</v>
      </c>
      <c r="AC67" s="171" t="s">
        <v>304</v>
      </c>
      <c r="AD67" s="171" t="s">
        <v>304</v>
      </c>
      <c r="AE67" s="171" t="s">
        <v>304</v>
      </c>
      <c r="AF67" s="171" t="s">
        <v>304</v>
      </c>
      <c r="AG67" s="171" t="s">
        <v>304</v>
      </c>
      <c r="AH67" s="171" t="s">
        <v>304</v>
      </c>
      <c r="AI67" s="171" t="s">
        <v>304</v>
      </c>
      <c r="AJ67" s="171" t="s">
        <v>304</v>
      </c>
      <c r="AK67" s="171" t="s">
        <v>304</v>
      </c>
      <c r="AL67" s="171" t="s">
        <v>304</v>
      </c>
      <c r="AM67" s="171" t="s">
        <v>304</v>
      </c>
      <c r="AN67" s="171">
        <f>SUM(AN57:AN59,AN48:AN50)</f>
        <v>353</v>
      </c>
      <c r="AO67" s="171">
        <f t="shared" ref="AO67:CZ67" si="165">SUM(AO57:AO59,AO48:AO50)</f>
        <v>468</v>
      </c>
      <c r="AP67" s="171">
        <f t="shared" si="165"/>
        <v>286</v>
      </c>
      <c r="AQ67" s="171">
        <f t="shared" si="165"/>
        <v>548</v>
      </c>
      <c r="AR67" s="171">
        <f t="shared" si="165"/>
        <v>544</v>
      </c>
      <c r="AS67" s="171">
        <f t="shared" si="165"/>
        <v>437</v>
      </c>
      <c r="AT67" s="171">
        <f t="shared" si="165"/>
        <v>404</v>
      </c>
      <c r="AU67" s="171">
        <f t="shared" si="165"/>
        <v>558</v>
      </c>
      <c r="AV67" s="171">
        <f t="shared" si="165"/>
        <v>442</v>
      </c>
      <c r="AW67" s="171">
        <f t="shared" si="165"/>
        <v>359</v>
      </c>
      <c r="AX67" s="171">
        <f t="shared" si="165"/>
        <v>453</v>
      </c>
      <c r="AY67" s="171">
        <f t="shared" si="165"/>
        <v>567</v>
      </c>
      <c r="AZ67" s="171">
        <f t="shared" si="165"/>
        <v>539</v>
      </c>
      <c r="BA67" s="171">
        <f t="shared" si="165"/>
        <v>509</v>
      </c>
      <c r="BB67" s="171">
        <f t="shared" si="165"/>
        <v>494</v>
      </c>
      <c r="BC67" s="171">
        <f t="shared" si="165"/>
        <v>547</v>
      </c>
      <c r="BD67" s="171">
        <f t="shared" si="165"/>
        <v>452</v>
      </c>
      <c r="BE67" s="171">
        <f t="shared" si="165"/>
        <v>392</v>
      </c>
      <c r="BF67" s="171">
        <f t="shared" si="165"/>
        <v>445</v>
      </c>
      <c r="BG67" s="171">
        <f t="shared" si="165"/>
        <v>434</v>
      </c>
      <c r="BH67" s="171">
        <f t="shared" si="165"/>
        <v>464</v>
      </c>
      <c r="BI67" s="171">
        <f t="shared" si="165"/>
        <v>493</v>
      </c>
      <c r="BJ67" s="171">
        <f t="shared" si="165"/>
        <v>369</v>
      </c>
      <c r="BK67" s="171">
        <f t="shared" si="165"/>
        <v>552</v>
      </c>
      <c r="BL67" s="171">
        <f t="shared" si="165"/>
        <v>394</v>
      </c>
      <c r="BM67" s="171">
        <f t="shared" si="165"/>
        <v>492</v>
      </c>
      <c r="BN67" s="171">
        <f t="shared" si="165"/>
        <v>626</v>
      </c>
      <c r="BO67" s="171">
        <f t="shared" si="165"/>
        <v>355</v>
      </c>
      <c r="BP67" s="171">
        <f t="shared" si="165"/>
        <v>405</v>
      </c>
      <c r="BQ67" s="171">
        <f t="shared" si="165"/>
        <v>490</v>
      </c>
      <c r="BR67" s="171">
        <f t="shared" si="165"/>
        <v>537</v>
      </c>
      <c r="BS67" s="171">
        <f t="shared" si="165"/>
        <v>579</v>
      </c>
      <c r="BT67" s="171">
        <f t="shared" si="165"/>
        <v>591</v>
      </c>
      <c r="BU67" s="171">
        <f t="shared" si="165"/>
        <v>487</v>
      </c>
      <c r="BV67" s="171">
        <f t="shared" si="165"/>
        <v>559</v>
      </c>
      <c r="BW67" s="171">
        <f t="shared" si="165"/>
        <v>398</v>
      </c>
      <c r="BX67" s="171">
        <f t="shared" si="165"/>
        <v>532</v>
      </c>
      <c r="BY67" s="171">
        <f t="shared" si="165"/>
        <v>521</v>
      </c>
      <c r="BZ67" s="171">
        <f t="shared" si="165"/>
        <v>545</v>
      </c>
      <c r="CA67" s="171">
        <f t="shared" si="165"/>
        <v>527</v>
      </c>
      <c r="CB67" s="171">
        <f t="shared" si="165"/>
        <v>505</v>
      </c>
      <c r="CC67" s="171">
        <f t="shared" si="165"/>
        <v>385</v>
      </c>
      <c r="CD67" s="171">
        <f t="shared" si="165"/>
        <v>678</v>
      </c>
      <c r="CE67" s="171">
        <f t="shared" si="165"/>
        <v>486</v>
      </c>
      <c r="CF67" s="171">
        <f t="shared" si="165"/>
        <v>546</v>
      </c>
      <c r="CG67" s="171">
        <f t="shared" si="165"/>
        <v>473</v>
      </c>
      <c r="CH67" s="171">
        <f t="shared" si="165"/>
        <v>521</v>
      </c>
      <c r="CI67" s="171">
        <f t="shared" si="165"/>
        <v>480</v>
      </c>
      <c r="CJ67" s="171">
        <f t="shared" si="165"/>
        <v>496</v>
      </c>
      <c r="CK67" s="171">
        <f t="shared" si="165"/>
        <v>372</v>
      </c>
      <c r="CL67" s="171">
        <f t="shared" si="165"/>
        <v>489</v>
      </c>
      <c r="CM67" s="171">
        <f t="shared" si="165"/>
        <v>438</v>
      </c>
      <c r="CN67" s="171">
        <f t="shared" si="165"/>
        <v>507</v>
      </c>
      <c r="CO67" s="171">
        <f t="shared" si="165"/>
        <v>357</v>
      </c>
      <c r="CP67" s="171">
        <f t="shared" si="165"/>
        <v>575</v>
      </c>
      <c r="CQ67" s="171">
        <f t="shared" si="165"/>
        <v>672</v>
      </c>
      <c r="CR67" s="171">
        <f t="shared" si="165"/>
        <v>504</v>
      </c>
      <c r="CS67" s="171">
        <f t="shared" si="165"/>
        <v>336</v>
      </c>
      <c r="CT67" s="171">
        <f t="shared" si="165"/>
        <v>463</v>
      </c>
      <c r="CU67" s="171">
        <f t="shared" si="165"/>
        <v>436</v>
      </c>
      <c r="CV67" s="171">
        <f t="shared" si="165"/>
        <v>417</v>
      </c>
      <c r="CW67" s="171">
        <f t="shared" si="165"/>
        <v>417</v>
      </c>
      <c r="CX67" s="171">
        <f t="shared" si="165"/>
        <v>458</v>
      </c>
      <c r="CY67" s="171">
        <f t="shared" si="165"/>
        <v>388</v>
      </c>
      <c r="CZ67" s="171">
        <f t="shared" si="165"/>
        <v>346</v>
      </c>
      <c r="DA67" s="171">
        <f t="shared" ref="DA67:EK67" si="166">SUM(DA57:DA59,DA48:DA50)</f>
        <v>570</v>
      </c>
      <c r="DB67" s="171">
        <f t="shared" si="166"/>
        <v>404</v>
      </c>
      <c r="DC67" s="171">
        <f t="shared" si="166"/>
        <v>546</v>
      </c>
      <c r="DD67" s="171">
        <f t="shared" si="166"/>
        <v>399</v>
      </c>
      <c r="DE67" s="171">
        <f t="shared" si="166"/>
        <v>498</v>
      </c>
      <c r="DF67" s="171">
        <f t="shared" si="166"/>
        <v>435</v>
      </c>
      <c r="DG67" s="171">
        <f t="shared" si="166"/>
        <v>360</v>
      </c>
      <c r="DH67" s="171">
        <f t="shared" si="166"/>
        <v>614</v>
      </c>
      <c r="DI67" s="171">
        <f t="shared" si="166"/>
        <v>572</v>
      </c>
      <c r="DJ67" s="171">
        <f t="shared" si="166"/>
        <v>589</v>
      </c>
      <c r="DK67" s="171">
        <f t="shared" si="166"/>
        <v>452</v>
      </c>
      <c r="DL67" s="171">
        <f t="shared" si="166"/>
        <v>545</v>
      </c>
      <c r="DM67" s="171">
        <f t="shared" si="166"/>
        <v>467</v>
      </c>
      <c r="DN67" s="171">
        <f t="shared" si="166"/>
        <v>495</v>
      </c>
      <c r="DO67" s="171">
        <f t="shared" si="166"/>
        <v>527</v>
      </c>
      <c r="DP67" s="171">
        <f t="shared" si="166"/>
        <v>497</v>
      </c>
      <c r="DQ67" s="171">
        <f t="shared" si="166"/>
        <v>474</v>
      </c>
      <c r="DR67" s="171">
        <f t="shared" si="166"/>
        <v>447</v>
      </c>
      <c r="DS67" s="171">
        <f t="shared" si="166"/>
        <v>446</v>
      </c>
      <c r="DT67" s="171">
        <f t="shared" si="166"/>
        <v>441</v>
      </c>
      <c r="DU67" s="171">
        <f t="shared" si="166"/>
        <v>522</v>
      </c>
      <c r="DV67" s="171">
        <f t="shared" si="166"/>
        <v>666</v>
      </c>
      <c r="DW67" s="171">
        <f t="shared" si="166"/>
        <v>458</v>
      </c>
      <c r="DX67" s="171">
        <f t="shared" si="166"/>
        <v>575</v>
      </c>
      <c r="DY67" s="171">
        <f t="shared" si="166"/>
        <v>567</v>
      </c>
      <c r="DZ67" s="171">
        <f t="shared" si="166"/>
        <v>485</v>
      </c>
      <c r="EA67" s="171">
        <f t="shared" si="166"/>
        <v>508</v>
      </c>
      <c r="EB67" s="171">
        <f t="shared" si="166"/>
        <v>403</v>
      </c>
      <c r="EC67" s="171">
        <f t="shared" si="166"/>
        <v>465</v>
      </c>
      <c r="ED67" s="171">
        <f t="shared" si="166"/>
        <v>790</v>
      </c>
      <c r="EE67" s="171">
        <f t="shared" si="166"/>
        <v>560</v>
      </c>
      <c r="EF67" s="171">
        <f t="shared" si="166"/>
        <v>418</v>
      </c>
      <c r="EG67" s="171">
        <f t="shared" si="166"/>
        <v>588</v>
      </c>
      <c r="EH67" s="171">
        <f t="shared" si="166"/>
        <v>601</v>
      </c>
      <c r="EI67" s="171">
        <f t="shared" si="166"/>
        <v>416</v>
      </c>
      <c r="EJ67" s="171">
        <f t="shared" si="166"/>
        <v>463</v>
      </c>
      <c r="EK67" s="171">
        <f t="shared" si="166"/>
        <v>581</v>
      </c>
      <c r="EL67" s="171"/>
      <c r="EM67" s="166"/>
      <c r="EN67" s="166"/>
      <c r="EO67" s="166"/>
      <c r="EP67" s="166"/>
      <c r="EQ67" s="166"/>
      <c r="ER67" s="166"/>
      <c r="ES67" s="166"/>
      <c r="ET67" s="166"/>
      <c r="EU67" s="166"/>
      <c r="EV67" s="166"/>
      <c r="EW67" s="166"/>
      <c r="FC67" s="171"/>
      <c r="FD67" s="171"/>
    </row>
    <row r="68" spans="1:160" s="173" customFormat="1" ht="15.75" thickBot="1" x14ac:dyDescent="0.3">
      <c r="A68" s="178" t="s">
        <v>1432</v>
      </c>
      <c r="B68" s="171">
        <f>SUM(B51:B53)</f>
        <v>588.69999999999993</v>
      </c>
      <c r="C68" s="171">
        <f>SUM(C51:C53)</f>
        <v>595.11764705882354</v>
      </c>
      <c r="D68" s="179" t="s">
        <v>1434</v>
      </c>
      <c r="E68" s="171" t="s">
        <v>304</v>
      </c>
      <c r="F68" s="171" t="s">
        <v>304</v>
      </c>
      <c r="G68" s="171" t="s">
        <v>304</v>
      </c>
      <c r="H68" s="171" t="s">
        <v>304</v>
      </c>
      <c r="I68" s="171" t="s">
        <v>304</v>
      </c>
      <c r="J68" s="171" t="s">
        <v>304</v>
      </c>
      <c r="K68" s="171" t="s">
        <v>304</v>
      </c>
      <c r="L68" s="171" t="s">
        <v>304</v>
      </c>
      <c r="M68" s="171" t="s">
        <v>304</v>
      </c>
      <c r="N68" s="171" t="s">
        <v>304</v>
      </c>
      <c r="O68" s="171" t="s">
        <v>304</v>
      </c>
      <c r="P68" s="171" t="s">
        <v>304</v>
      </c>
      <c r="Q68" s="171" t="s">
        <v>304</v>
      </c>
      <c r="R68" s="171" t="s">
        <v>304</v>
      </c>
      <c r="S68" s="171" t="s">
        <v>304</v>
      </c>
      <c r="T68" s="171" t="s">
        <v>304</v>
      </c>
      <c r="U68" s="171" t="s">
        <v>304</v>
      </c>
      <c r="V68" s="171" t="s">
        <v>304</v>
      </c>
      <c r="W68" s="171" t="s">
        <v>304</v>
      </c>
      <c r="X68" s="171" t="s">
        <v>304</v>
      </c>
      <c r="Y68" s="171" t="s">
        <v>304</v>
      </c>
      <c r="Z68" s="171" t="s">
        <v>304</v>
      </c>
      <c r="AA68" s="171" t="s">
        <v>304</v>
      </c>
      <c r="AB68" s="171" t="s">
        <v>304</v>
      </c>
      <c r="AC68" s="171" t="s">
        <v>304</v>
      </c>
      <c r="AD68" s="171" t="s">
        <v>304</v>
      </c>
      <c r="AE68" s="171" t="s">
        <v>304</v>
      </c>
      <c r="AF68" s="171" t="s">
        <v>304</v>
      </c>
      <c r="AG68" s="171" t="s">
        <v>304</v>
      </c>
      <c r="AH68" s="171" t="s">
        <v>304</v>
      </c>
      <c r="AI68" s="171" t="s">
        <v>304</v>
      </c>
      <c r="AJ68" s="171" t="s">
        <v>304</v>
      </c>
      <c r="AK68" s="171" t="s">
        <v>304</v>
      </c>
      <c r="AL68" s="171" t="s">
        <v>304</v>
      </c>
      <c r="AM68" s="171" t="s">
        <v>304</v>
      </c>
      <c r="AN68" s="171">
        <f t="shared" ref="AN68:BS68" si="167">SUM(AN51:AN53)</f>
        <v>703</v>
      </c>
      <c r="AO68" s="171">
        <f t="shared" si="167"/>
        <v>622</v>
      </c>
      <c r="AP68" s="171">
        <f t="shared" si="167"/>
        <v>496</v>
      </c>
      <c r="AQ68" s="171">
        <f t="shared" si="167"/>
        <v>576</v>
      </c>
      <c r="AR68" s="171">
        <f t="shared" si="167"/>
        <v>660</v>
      </c>
      <c r="AS68" s="171">
        <f t="shared" si="167"/>
        <v>609</v>
      </c>
      <c r="AT68" s="171">
        <f t="shared" si="167"/>
        <v>418</v>
      </c>
      <c r="AU68" s="171">
        <f t="shared" si="167"/>
        <v>545</v>
      </c>
      <c r="AV68" s="171">
        <f t="shared" si="167"/>
        <v>659</v>
      </c>
      <c r="AW68" s="171">
        <f t="shared" si="167"/>
        <v>447</v>
      </c>
      <c r="AX68" s="171">
        <f t="shared" si="167"/>
        <v>584</v>
      </c>
      <c r="AY68" s="171">
        <f t="shared" si="167"/>
        <v>615</v>
      </c>
      <c r="AZ68" s="171">
        <f t="shared" si="167"/>
        <v>629</v>
      </c>
      <c r="BA68" s="171">
        <f t="shared" si="167"/>
        <v>668</v>
      </c>
      <c r="BB68" s="171">
        <f t="shared" si="167"/>
        <v>662</v>
      </c>
      <c r="BC68" s="171">
        <f t="shared" si="167"/>
        <v>573</v>
      </c>
      <c r="BD68" s="171">
        <f t="shared" si="167"/>
        <v>569</v>
      </c>
      <c r="BE68" s="171">
        <f t="shared" si="167"/>
        <v>734</v>
      </c>
      <c r="BF68" s="171">
        <f t="shared" si="167"/>
        <v>705</v>
      </c>
      <c r="BG68" s="171">
        <f t="shared" si="167"/>
        <v>578</v>
      </c>
      <c r="BH68" s="171">
        <f t="shared" si="167"/>
        <v>611</v>
      </c>
      <c r="BI68" s="171">
        <f t="shared" si="167"/>
        <v>635</v>
      </c>
      <c r="BJ68" s="171">
        <f t="shared" si="167"/>
        <v>457</v>
      </c>
      <c r="BK68" s="171">
        <f t="shared" si="167"/>
        <v>565</v>
      </c>
      <c r="BL68" s="171">
        <f t="shared" si="167"/>
        <v>514</v>
      </c>
      <c r="BM68" s="171">
        <f t="shared" si="167"/>
        <v>653</v>
      </c>
      <c r="BN68" s="171">
        <f t="shared" si="167"/>
        <v>662</v>
      </c>
      <c r="BO68" s="171">
        <f t="shared" si="167"/>
        <v>518</v>
      </c>
      <c r="BP68" s="171">
        <f t="shared" si="167"/>
        <v>624</v>
      </c>
      <c r="BQ68" s="171">
        <f t="shared" si="167"/>
        <v>679</v>
      </c>
      <c r="BR68" s="171">
        <f t="shared" si="167"/>
        <v>758</v>
      </c>
      <c r="BS68" s="171">
        <f t="shared" si="167"/>
        <v>690</v>
      </c>
      <c r="BT68" s="171">
        <f t="shared" ref="BT68:CY68" si="168">SUM(BT51:BT53)</f>
        <v>545</v>
      </c>
      <c r="BU68" s="171">
        <f t="shared" si="168"/>
        <v>685</v>
      </c>
      <c r="BV68" s="171">
        <f t="shared" si="168"/>
        <v>654</v>
      </c>
      <c r="BW68" s="171">
        <f t="shared" si="168"/>
        <v>603</v>
      </c>
      <c r="BX68" s="171">
        <f t="shared" si="168"/>
        <v>708</v>
      </c>
      <c r="BY68" s="171">
        <f t="shared" si="168"/>
        <v>637</v>
      </c>
      <c r="BZ68" s="171">
        <f t="shared" si="168"/>
        <v>544</v>
      </c>
      <c r="CA68" s="171">
        <f t="shared" si="168"/>
        <v>451</v>
      </c>
      <c r="CB68" s="171">
        <f t="shared" si="168"/>
        <v>758</v>
      </c>
      <c r="CC68" s="171">
        <f t="shared" si="168"/>
        <v>489</v>
      </c>
      <c r="CD68" s="171">
        <f t="shared" si="168"/>
        <v>740</v>
      </c>
      <c r="CE68" s="171">
        <f t="shared" si="168"/>
        <v>637</v>
      </c>
      <c r="CF68" s="171">
        <f t="shared" si="168"/>
        <v>536</v>
      </c>
      <c r="CG68" s="171">
        <f t="shared" si="168"/>
        <v>519</v>
      </c>
      <c r="CH68" s="171">
        <f t="shared" si="168"/>
        <v>562</v>
      </c>
      <c r="CI68" s="171">
        <f t="shared" si="168"/>
        <v>649</v>
      </c>
      <c r="CJ68" s="171">
        <f t="shared" si="168"/>
        <v>490</v>
      </c>
      <c r="CK68" s="171">
        <f t="shared" si="168"/>
        <v>589</v>
      </c>
      <c r="CL68" s="171">
        <f t="shared" si="168"/>
        <v>567</v>
      </c>
      <c r="CM68" s="171">
        <f t="shared" si="168"/>
        <v>630</v>
      </c>
      <c r="CN68" s="171">
        <f t="shared" si="168"/>
        <v>582</v>
      </c>
      <c r="CO68" s="171">
        <f t="shared" si="168"/>
        <v>569</v>
      </c>
      <c r="CP68" s="171">
        <f t="shared" si="168"/>
        <v>505</v>
      </c>
      <c r="CQ68" s="171">
        <f t="shared" si="168"/>
        <v>459</v>
      </c>
      <c r="CR68" s="171">
        <f t="shared" si="168"/>
        <v>581</v>
      </c>
      <c r="CS68" s="171">
        <f t="shared" si="168"/>
        <v>508</v>
      </c>
      <c r="CT68" s="171">
        <f t="shared" si="168"/>
        <v>447</v>
      </c>
      <c r="CU68" s="171">
        <f t="shared" si="168"/>
        <v>669</v>
      </c>
      <c r="CV68" s="171">
        <f t="shared" si="168"/>
        <v>460</v>
      </c>
      <c r="CW68" s="171">
        <f t="shared" si="168"/>
        <v>543</v>
      </c>
      <c r="CX68" s="171">
        <f t="shared" si="168"/>
        <v>589</v>
      </c>
      <c r="CY68" s="171">
        <f t="shared" si="168"/>
        <v>541</v>
      </c>
      <c r="CZ68" s="171">
        <f t="shared" ref="CZ68:EE68" si="169">SUM(CZ51:CZ53)</f>
        <v>565</v>
      </c>
      <c r="DA68" s="171">
        <f t="shared" si="169"/>
        <v>649</v>
      </c>
      <c r="DB68" s="171">
        <f t="shared" si="169"/>
        <v>512</v>
      </c>
      <c r="DC68" s="171">
        <f t="shared" si="169"/>
        <v>411</v>
      </c>
      <c r="DD68" s="171">
        <f t="shared" si="169"/>
        <v>462</v>
      </c>
      <c r="DE68" s="171">
        <f t="shared" si="169"/>
        <v>537</v>
      </c>
      <c r="DF68" s="171">
        <f t="shared" si="169"/>
        <v>437</v>
      </c>
      <c r="DG68" s="171">
        <f t="shared" si="169"/>
        <v>615</v>
      </c>
      <c r="DH68" s="171">
        <f t="shared" si="169"/>
        <v>633</v>
      </c>
      <c r="DI68" s="171">
        <f t="shared" si="169"/>
        <v>643</v>
      </c>
      <c r="DJ68" s="171">
        <f t="shared" si="169"/>
        <v>463</v>
      </c>
      <c r="DK68" s="171">
        <f t="shared" si="169"/>
        <v>675</v>
      </c>
      <c r="DL68" s="171">
        <f t="shared" si="169"/>
        <v>662</v>
      </c>
      <c r="DM68" s="171">
        <f t="shared" si="169"/>
        <v>602</v>
      </c>
      <c r="DN68" s="171">
        <f t="shared" si="169"/>
        <v>512</v>
      </c>
      <c r="DO68" s="171">
        <f t="shared" si="169"/>
        <v>516</v>
      </c>
      <c r="DP68" s="171">
        <f t="shared" si="169"/>
        <v>610</v>
      </c>
      <c r="DQ68" s="171">
        <f t="shared" si="169"/>
        <v>540</v>
      </c>
      <c r="DR68" s="171">
        <f t="shared" si="169"/>
        <v>560</v>
      </c>
      <c r="DS68" s="171">
        <f t="shared" si="169"/>
        <v>717</v>
      </c>
      <c r="DT68" s="171">
        <f t="shared" si="169"/>
        <v>542</v>
      </c>
      <c r="DU68" s="171">
        <f t="shared" si="169"/>
        <v>569</v>
      </c>
      <c r="DV68" s="171">
        <f t="shared" si="169"/>
        <v>750</v>
      </c>
      <c r="DW68" s="171">
        <f t="shared" si="169"/>
        <v>496</v>
      </c>
      <c r="DX68" s="171">
        <f t="shared" si="169"/>
        <v>687</v>
      </c>
      <c r="DY68" s="171">
        <f t="shared" si="169"/>
        <v>641</v>
      </c>
      <c r="DZ68" s="171">
        <f t="shared" si="169"/>
        <v>761</v>
      </c>
      <c r="EA68" s="171">
        <f t="shared" si="169"/>
        <v>657</v>
      </c>
      <c r="EB68" s="171">
        <f t="shared" si="169"/>
        <v>658</v>
      </c>
      <c r="EC68" s="171">
        <f t="shared" si="169"/>
        <v>579</v>
      </c>
      <c r="ED68" s="171">
        <f t="shared" si="169"/>
        <v>750</v>
      </c>
      <c r="EE68" s="171">
        <f t="shared" si="169"/>
        <v>619</v>
      </c>
      <c r="EF68" s="171">
        <f t="shared" ref="EF68:EL68" si="170">SUM(EF51:EF53)</f>
        <v>487</v>
      </c>
      <c r="EG68" s="171">
        <f t="shared" si="170"/>
        <v>615</v>
      </c>
      <c r="EH68" s="171">
        <f t="shared" si="170"/>
        <v>657</v>
      </c>
      <c r="EI68" s="171">
        <f t="shared" si="170"/>
        <v>633</v>
      </c>
      <c r="EJ68" s="171">
        <f t="shared" si="170"/>
        <v>665</v>
      </c>
      <c r="EK68" s="171">
        <f t="shared" si="170"/>
        <v>751</v>
      </c>
      <c r="EL68" s="171">
        <f t="shared" si="170"/>
        <v>830</v>
      </c>
      <c r="EM68" s="166"/>
      <c r="EN68" s="166"/>
      <c r="EO68" s="166"/>
      <c r="EP68" s="166"/>
      <c r="EQ68" s="166"/>
      <c r="ER68" s="166"/>
      <c r="ES68" s="166"/>
      <c r="ET68" s="166"/>
      <c r="EU68" s="166"/>
      <c r="EV68" s="166"/>
      <c r="EW68" s="166"/>
      <c r="FC68" s="171"/>
      <c r="FD68" s="171"/>
    </row>
    <row r="69" spans="1:160" s="170" customFormat="1" x14ac:dyDescent="0.25">
      <c r="A69" s="174" t="s">
        <v>1433</v>
      </c>
      <c r="B69" s="165">
        <f>SUM(B54:B56)</f>
        <v>581.83333333333337</v>
      </c>
      <c r="C69" s="165">
        <f>SUM(C54:C56)</f>
        <v>590.64705882352939</v>
      </c>
      <c r="D69" s="181" t="s">
        <v>1003</v>
      </c>
      <c r="E69" s="165" t="s">
        <v>304</v>
      </c>
      <c r="F69" s="165" t="s">
        <v>304</v>
      </c>
      <c r="G69" s="165" t="s">
        <v>304</v>
      </c>
      <c r="H69" s="165" t="s">
        <v>304</v>
      </c>
      <c r="I69" s="165" t="s">
        <v>304</v>
      </c>
      <c r="J69" s="165" t="s">
        <v>304</v>
      </c>
      <c r="K69" s="165" t="s">
        <v>304</v>
      </c>
      <c r="L69" s="165" t="s">
        <v>304</v>
      </c>
      <c r="M69" s="165" t="s">
        <v>304</v>
      </c>
      <c r="N69" s="165" t="s">
        <v>304</v>
      </c>
      <c r="O69" s="165" t="s">
        <v>304</v>
      </c>
      <c r="P69" s="165" t="s">
        <v>304</v>
      </c>
      <c r="Q69" s="165" t="s">
        <v>304</v>
      </c>
      <c r="R69" s="165" t="s">
        <v>304</v>
      </c>
      <c r="S69" s="165" t="s">
        <v>304</v>
      </c>
      <c r="T69" s="165" t="s">
        <v>304</v>
      </c>
      <c r="U69" s="165" t="s">
        <v>304</v>
      </c>
      <c r="V69" s="165" t="s">
        <v>304</v>
      </c>
      <c r="W69" s="165" t="s">
        <v>304</v>
      </c>
      <c r="X69" s="165" t="s">
        <v>304</v>
      </c>
      <c r="Y69" s="165" t="s">
        <v>304</v>
      </c>
      <c r="Z69" s="165" t="s">
        <v>304</v>
      </c>
      <c r="AA69" s="165" t="s">
        <v>304</v>
      </c>
      <c r="AB69" s="165" t="s">
        <v>304</v>
      </c>
      <c r="AC69" s="165" t="s">
        <v>304</v>
      </c>
      <c r="AD69" s="165" t="s">
        <v>304</v>
      </c>
      <c r="AE69" s="165" t="s">
        <v>304</v>
      </c>
      <c r="AF69" s="165" t="s">
        <v>304</v>
      </c>
      <c r="AG69" s="165" t="s">
        <v>304</v>
      </c>
      <c r="AH69" s="165" t="s">
        <v>304</v>
      </c>
      <c r="AI69" s="165" t="s">
        <v>304</v>
      </c>
      <c r="AJ69" s="165" t="s">
        <v>304</v>
      </c>
      <c r="AK69" s="165" t="s">
        <v>304</v>
      </c>
      <c r="AL69" s="165" t="s">
        <v>304</v>
      </c>
      <c r="AM69" s="165" t="s">
        <v>304</v>
      </c>
      <c r="AN69" s="165">
        <f t="shared" ref="AN69:BS69" si="171">SUM(AN54:AN56)</f>
        <v>604</v>
      </c>
      <c r="AO69" s="165">
        <f t="shared" si="171"/>
        <v>495</v>
      </c>
      <c r="AP69" s="165">
        <f t="shared" si="171"/>
        <v>496</v>
      </c>
      <c r="AQ69" s="165">
        <f t="shared" si="171"/>
        <v>517</v>
      </c>
      <c r="AR69" s="165">
        <f t="shared" si="171"/>
        <v>780</v>
      </c>
      <c r="AS69" s="165">
        <f t="shared" si="171"/>
        <v>485</v>
      </c>
      <c r="AT69" s="165">
        <f t="shared" si="171"/>
        <v>672</v>
      </c>
      <c r="AU69" s="165">
        <f t="shared" si="171"/>
        <v>497</v>
      </c>
      <c r="AV69" s="165">
        <f t="shared" si="171"/>
        <v>494</v>
      </c>
      <c r="AW69" s="165">
        <f t="shared" si="171"/>
        <v>595</v>
      </c>
      <c r="AX69" s="165">
        <f t="shared" si="171"/>
        <v>506</v>
      </c>
      <c r="AY69" s="165">
        <f t="shared" si="171"/>
        <v>670</v>
      </c>
      <c r="AZ69" s="165">
        <f t="shared" si="171"/>
        <v>693</v>
      </c>
      <c r="BA69" s="165">
        <f t="shared" si="171"/>
        <v>507</v>
      </c>
      <c r="BB69" s="165">
        <f t="shared" si="171"/>
        <v>499</v>
      </c>
      <c r="BC69" s="165">
        <f t="shared" si="171"/>
        <v>607</v>
      </c>
      <c r="BD69" s="165">
        <f t="shared" si="171"/>
        <v>677</v>
      </c>
      <c r="BE69" s="165">
        <f t="shared" si="171"/>
        <v>667</v>
      </c>
      <c r="BF69" s="165">
        <f t="shared" si="171"/>
        <v>671</v>
      </c>
      <c r="BG69" s="165">
        <f t="shared" si="171"/>
        <v>574</v>
      </c>
      <c r="BH69" s="165">
        <f t="shared" si="171"/>
        <v>524</v>
      </c>
      <c r="BI69" s="165">
        <f t="shared" si="171"/>
        <v>612</v>
      </c>
      <c r="BJ69" s="165">
        <f t="shared" si="171"/>
        <v>615</v>
      </c>
      <c r="BK69" s="165">
        <f t="shared" si="171"/>
        <v>445</v>
      </c>
      <c r="BL69" s="165">
        <f t="shared" si="171"/>
        <v>607</v>
      </c>
      <c r="BM69" s="165">
        <f t="shared" si="171"/>
        <v>626</v>
      </c>
      <c r="BN69" s="165">
        <f t="shared" si="171"/>
        <v>590</v>
      </c>
      <c r="BO69" s="165">
        <f t="shared" si="171"/>
        <v>697</v>
      </c>
      <c r="BP69" s="165">
        <f t="shared" si="171"/>
        <v>566</v>
      </c>
      <c r="BQ69" s="165">
        <f t="shared" si="171"/>
        <v>598</v>
      </c>
      <c r="BR69" s="165">
        <f t="shared" si="171"/>
        <v>763</v>
      </c>
      <c r="BS69" s="165">
        <f t="shared" si="171"/>
        <v>625</v>
      </c>
      <c r="BT69" s="165">
        <f t="shared" ref="BT69:CY69" si="172">SUM(BT54:BT56)</f>
        <v>752</v>
      </c>
      <c r="BU69" s="165">
        <f t="shared" si="172"/>
        <v>650</v>
      </c>
      <c r="BV69" s="165">
        <f t="shared" si="172"/>
        <v>654</v>
      </c>
      <c r="BW69" s="165">
        <f t="shared" si="172"/>
        <v>617</v>
      </c>
      <c r="BX69" s="165">
        <f t="shared" si="172"/>
        <v>679</v>
      </c>
      <c r="BY69" s="165">
        <f t="shared" si="172"/>
        <v>485</v>
      </c>
      <c r="BZ69" s="165">
        <f t="shared" si="172"/>
        <v>490</v>
      </c>
      <c r="CA69" s="165">
        <f t="shared" si="172"/>
        <v>636</v>
      </c>
      <c r="CB69" s="165">
        <f t="shared" si="172"/>
        <v>483</v>
      </c>
      <c r="CC69" s="165">
        <f t="shared" si="172"/>
        <v>645</v>
      </c>
      <c r="CD69" s="165">
        <f t="shared" si="172"/>
        <v>708</v>
      </c>
      <c r="CE69" s="165">
        <f t="shared" si="172"/>
        <v>479</v>
      </c>
      <c r="CF69" s="165">
        <f t="shared" si="172"/>
        <v>517</v>
      </c>
      <c r="CG69" s="165">
        <f t="shared" si="172"/>
        <v>516</v>
      </c>
      <c r="CH69" s="165">
        <f t="shared" si="172"/>
        <v>621</v>
      </c>
      <c r="CI69" s="165">
        <f t="shared" si="172"/>
        <v>612</v>
      </c>
      <c r="CJ69" s="165">
        <f t="shared" si="172"/>
        <v>561</v>
      </c>
      <c r="CK69" s="165">
        <f t="shared" si="172"/>
        <v>542</v>
      </c>
      <c r="CL69" s="165">
        <f t="shared" si="172"/>
        <v>588</v>
      </c>
      <c r="CM69" s="165">
        <f t="shared" si="172"/>
        <v>541</v>
      </c>
      <c r="CN69" s="165">
        <f t="shared" si="172"/>
        <v>665</v>
      </c>
      <c r="CO69" s="165">
        <f t="shared" si="172"/>
        <v>631</v>
      </c>
      <c r="CP69" s="165">
        <f t="shared" si="172"/>
        <v>711</v>
      </c>
      <c r="CQ69" s="165">
        <f t="shared" si="172"/>
        <v>537</v>
      </c>
      <c r="CR69" s="165">
        <f t="shared" si="172"/>
        <v>667</v>
      </c>
      <c r="CS69" s="165">
        <f t="shared" si="172"/>
        <v>552</v>
      </c>
      <c r="CT69" s="165">
        <f t="shared" si="172"/>
        <v>702</v>
      </c>
      <c r="CU69" s="165">
        <f t="shared" si="172"/>
        <v>567</v>
      </c>
      <c r="CV69" s="165">
        <f t="shared" si="172"/>
        <v>417</v>
      </c>
      <c r="CW69" s="165">
        <f t="shared" si="172"/>
        <v>452</v>
      </c>
      <c r="CX69" s="165">
        <f t="shared" si="172"/>
        <v>455</v>
      </c>
      <c r="CY69" s="165">
        <f t="shared" si="172"/>
        <v>494</v>
      </c>
      <c r="CZ69" s="165">
        <f t="shared" ref="CZ69:EE69" si="173">SUM(CZ54:CZ56)</f>
        <v>464</v>
      </c>
      <c r="DA69" s="165">
        <f t="shared" si="173"/>
        <v>647</v>
      </c>
      <c r="DB69" s="165">
        <f t="shared" si="173"/>
        <v>654</v>
      </c>
      <c r="DC69" s="165">
        <f t="shared" si="173"/>
        <v>452</v>
      </c>
      <c r="DD69" s="165">
        <f t="shared" si="173"/>
        <v>564</v>
      </c>
      <c r="DE69" s="165">
        <f t="shared" si="173"/>
        <v>490</v>
      </c>
      <c r="DF69" s="165">
        <f t="shared" si="173"/>
        <v>447</v>
      </c>
      <c r="DG69" s="165">
        <f t="shared" si="173"/>
        <v>556</v>
      </c>
      <c r="DH69" s="165">
        <f t="shared" si="173"/>
        <v>553</v>
      </c>
      <c r="DI69" s="165">
        <f t="shared" si="173"/>
        <v>565</v>
      </c>
      <c r="DJ69" s="165">
        <f t="shared" si="173"/>
        <v>658</v>
      </c>
      <c r="DK69" s="165">
        <f t="shared" si="173"/>
        <v>642</v>
      </c>
      <c r="DL69" s="165">
        <f t="shared" si="173"/>
        <v>545</v>
      </c>
      <c r="DM69" s="165">
        <f t="shared" si="173"/>
        <v>670</v>
      </c>
      <c r="DN69" s="165">
        <f t="shared" si="173"/>
        <v>709</v>
      </c>
      <c r="DO69" s="165">
        <f t="shared" si="173"/>
        <v>439</v>
      </c>
      <c r="DP69" s="165">
        <f t="shared" si="173"/>
        <v>672</v>
      </c>
      <c r="DQ69" s="165">
        <f t="shared" si="173"/>
        <v>501</v>
      </c>
      <c r="DR69" s="165">
        <f t="shared" si="173"/>
        <v>642</v>
      </c>
      <c r="DS69" s="165">
        <f t="shared" si="173"/>
        <v>504</v>
      </c>
      <c r="DT69" s="165">
        <f t="shared" si="173"/>
        <v>494</v>
      </c>
      <c r="DU69" s="165">
        <f t="shared" si="173"/>
        <v>562</v>
      </c>
      <c r="DV69" s="165">
        <f t="shared" si="173"/>
        <v>688</v>
      </c>
      <c r="DW69" s="165">
        <f t="shared" si="173"/>
        <v>646</v>
      </c>
      <c r="DX69" s="165">
        <f t="shared" si="173"/>
        <v>646</v>
      </c>
      <c r="DY69" s="165">
        <f t="shared" si="173"/>
        <v>698</v>
      </c>
      <c r="DZ69" s="165">
        <f t="shared" si="173"/>
        <v>542</v>
      </c>
      <c r="EA69" s="165">
        <f t="shared" si="173"/>
        <v>535</v>
      </c>
      <c r="EB69" s="165">
        <f t="shared" si="173"/>
        <v>667</v>
      </c>
      <c r="EC69" s="165">
        <f t="shared" si="173"/>
        <v>603</v>
      </c>
      <c r="ED69" s="165">
        <f t="shared" si="173"/>
        <v>603</v>
      </c>
      <c r="EE69" s="165">
        <f t="shared" si="173"/>
        <v>664</v>
      </c>
      <c r="EF69" s="165">
        <f t="shared" ref="EF69:EL69" si="174">SUM(EF54:EF56)</f>
        <v>665</v>
      </c>
      <c r="EG69" s="165">
        <f t="shared" si="174"/>
        <v>555</v>
      </c>
      <c r="EH69" s="165">
        <f t="shared" si="174"/>
        <v>709</v>
      </c>
      <c r="EI69" s="165">
        <f t="shared" si="174"/>
        <v>651</v>
      </c>
      <c r="EJ69" s="165">
        <f t="shared" si="174"/>
        <v>558</v>
      </c>
      <c r="EK69" s="165">
        <f t="shared" si="174"/>
        <v>786</v>
      </c>
      <c r="EL69" s="165">
        <f t="shared" si="174"/>
        <v>649</v>
      </c>
      <c r="EM69" s="164"/>
      <c r="EN69" s="164"/>
      <c r="EO69" s="164"/>
      <c r="EP69" s="164"/>
      <c r="EQ69" s="164"/>
      <c r="ER69" s="164"/>
      <c r="ES69" s="164"/>
      <c r="ET69" s="164"/>
      <c r="EU69" s="164"/>
      <c r="EV69" s="164"/>
      <c r="EW69" s="164"/>
      <c r="FC69" s="165"/>
      <c r="FD69" s="165"/>
    </row>
    <row r="70" spans="1:160" ht="15.75" thickBot="1" x14ac:dyDescent="0.3">
      <c r="A70" s="3"/>
      <c r="B70" s="20"/>
      <c r="C70" s="20"/>
      <c r="D70" s="144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146"/>
      <c r="BQ70" s="35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20"/>
      <c r="CM70" s="20"/>
      <c r="CN70" s="20"/>
      <c r="CO70" s="20"/>
      <c r="CP70" s="20"/>
      <c r="CQ70" s="20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27"/>
      <c r="EG70" s="27"/>
      <c r="EH70" s="27"/>
      <c r="EI70" s="27"/>
      <c r="EJ70" s="27"/>
      <c r="EK70" s="27"/>
      <c r="FC70" s="20"/>
      <c r="FD70" s="20"/>
    </row>
    <row r="71" spans="1:160" s="166" customFormat="1" ht="30.75" thickBot="1" x14ac:dyDescent="0.3">
      <c r="A71" s="198" t="s">
        <v>1364</v>
      </c>
      <c r="B71" s="178" t="s">
        <v>891</v>
      </c>
      <c r="C71" s="178" t="s">
        <v>1408</v>
      </c>
      <c r="D71" s="195" t="s">
        <v>14</v>
      </c>
      <c r="E71" s="195" t="s">
        <v>1044</v>
      </c>
      <c r="F71" s="195" t="s">
        <v>1045</v>
      </c>
      <c r="G71" s="195" t="s">
        <v>1046</v>
      </c>
      <c r="H71" s="195" t="s">
        <v>1047</v>
      </c>
      <c r="I71" s="195" t="s">
        <v>1048</v>
      </c>
      <c r="J71" s="195" t="s">
        <v>1049</v>
      </c>
      <c r="K71" s="175" t="s">
        <v>1050</v>
      </c>
      <c r="L71" s="195" t="s">
        <v>1051</v>
      </c>
      <c r="M71" s="195" t="s">
        <v>1052</v>
      </c>
      <c r="N71" s="175" t="s">
        <v>1053</v>
      </c>
      <c r="O71" s="195" t="s">
        <v>1054</v>
      </c>
      <c r="P71" s="195" t="s">
        <v>1055</v>
      </c>
      <c r="Q71" s="195" t="s">
        <v>1056</v>
      </c>
      <c r="R71" s="195" t="s">
        <v>1057</v>
      </c>
      <c r="S71" s="175" t="s">
        <v>1058</v>
      </c>
      <c r="T71" s="175" t="s">
        <v>1025</v>
      </c>
      <c r="U71" s="195" t="s">
        <v>1026</v>
      </c>
      <c r="V71" s="175" t="s">
        <v>1027</v>
      </c>
      <c r="W71" s="175" t="s">
        <v>1028</v>
      </c>
      <c r="X71" s="195" t="s">
        <v>1029</v>
      </c>
      <c r="Y71" s="175" t="s">
        <v>1030</v>
      </c>
      <c r="Z71" s="195" t="s">
        <v>1031</v>
      </c>
      <c r="AA71" s="195" t="s">
        <v>1032</v>
      </c>
      <c r="AB71" s="195" t="s">
        <v>1033</v>
      </c>
      <c r="AC71" s="195" t="s">
        <v>1034</v>
      </c>
      <c r="AD71" s="195" t="s">
        <v>1035</v>
      </c>
      <c r="AE71" s="195" t="s">
        <v>1036</v>
      </c>
      <c r="AF71" s="195" t="s">
        <v>1037</v>
      </c>
      <c r="AG71" s="195" t="s">
        <v>1038</v>
      </c>
      <c r="AH71" s="175" t="s">
        <v>1039</v>
      </c>
      <c r="AI71" s="195" t="s">
        <v>1040</v>
      </c>
      <c r="AJ71" s="195" t="s">
        <v>1041</v>
      </c>
      <c r="AK71" s="195" t="s">
        <v>1042</v>
      </c>
      <c r="AL71" s="195" t="s">
        <v>1043</v>
      </c>
      <c r="AM71" s="195" t="s">
        <v>1024</v>
      </c>
      <c r="AN71" s="195" t="s">
        <v>182</v>
      </c>
      <c r="AO71" s="195" t="s">
        <v>183</v>
      </c>
      <c r="AP71" s="195" t="s">
        <v>184</v>
      </c>
      <c r="AQ71" s="195" t="s">
        <v>185</v>
      </c>
      <c r="AR71" s="175" t="s">
        <v>181</v>
      </c>
      <c r="AS71" s="195" t="s">
        <v>180</v>
      </c>
      <c r="AT71" s="195" t="s">
        <v>179</v>
      </c>
      <c r="AU71" s="195" t="s">
        <v>178</v>
      </c>
      <c r="AV71" s="195" t="s">
        <v>177</v>
      </c>
      <c r="AW71" s="195" t="s">
        <v>176</v>
      </c>
      <c r="AX71" s="195" t="s">
        <v>175</v>
      </c>
      <c r="AY71" s="195" t="s">
        <v>174</v>
      </c>
      <c r="AZ71" s="195" t="s">
        <v>173</v>
      </c>
      <c r="BA71" s="195" t="s">
        <v>172</v>
      </c>
      <c r="BB71" s="195" t="s">
        <v>171</v>
      </c>
      <c r="BC71" s="195" t="s">
        <v>170</v>
      </c>
      <c r="BD71" s="195" t="s">
        <v>169</v>
      </c>
      <c r="BE71" s="195" t="s">
        <v>168</v>
      </c>
      <c r="BF71" s="175" t="s">
        <v>167</v>
      </c>
      <c r="BG71" s="195" t="s">
        <v>166</v>
      </c>
      <c r="BH71" s="195" t="s">
        <v>165</v>
      </c>
      <c r="BI71" s="175" t="s">
        <v>164</v>
      </c>
      <c r="BJ71" s="195" t="s">
        <v>163</v>
      </c>
      <c r="BK71" s="195" t="s">
        <v>162</v>
      </c>
      <c r="BL71" s="195" t="s">
        <v>161</v>
      </c>
      <c r="BM71" s="195" t="s">
        <v>160</v>
      </c>
      <c r="BN71" s="280" t="s">
        <v>159</v>
      </c>
      <c r="BO71" s="175" t="s">
        <v>158</v>
      </c>
      <c r="BP71" s="196" t="s">
        <v>135</v>
      </c>
      <c r="BQ71" s="196" t="s">
        <v>134</v>
      </c>
      <c r="BR71" s="196" t="s">
        <v>133</v>
      </c>
      <c r="BS71" s="288" t="s">
        <v>132</v>
      </c>
      <c r="BT71" s="196" t="s">
        <v>131</v>
      </c>
      <c r="BU71" s="196" t="s">
        <v>130</v>
      </c>
      <c r="BV71" s="288" t="s">
        <v>129</v>
      </c>
      <c r="BW71" s="288" t="s">
        <v>128</v>
      </c>
      <c r="BX71" s="288" t="s">
        <v>127</v>
      </c>
      <c r="BY71" s="196" t="s">
        <v>126</v>
      </c>
      <c r="BZ71" s="196" t="s">
        <v>125</v>
      </c>
      <c r="CA71" s="196" t="s">
        <v>124</v>
      </c>
      <c r="CB71" s="196" t="s">
        <v>123</v>
      </c>
      <c r="CC71" s="196" t="s">
        <v>122</v>
      </c>
      <c r="CD71" s="196" t="s">
        <v>121</v>
      </c>
      <c r="CE71" s="196" t="s">
        <v>120</v>
      </c>
      <c r="CF71" s="196" t="s">
        <v>119</v>
      </c>
      <c r="CG71" s="196" t="s">
        <v>118</v>
      </c>
      <c r="CH71" s="288" t="s">
        <v>117</v>
      </c>
      <c r="CI71" s="196" t="s">
        <v>116</v>
      </c>
      <c r="CJ71" s="196" t="s">
        <v>115</v>
      </c>
      <c r="CK71" s="196" t="s">
        <v>114</v>
      </c>
      <c r="CL71" s="195" t="s">
        <v>102</v>
      </c>
      <c r="CM71" s="195" t="s">
        <v>101</v>
      </c>
      <c r="CN71" s="195" t="s">
        <v>100</v>
      </c>
      <c r="CO71" s="195" t="s">
        <v>99</v>
      </c>
      <c r="CP71" s="195" t="s">
        <v>98</v>
      </c>
      <c r="CQ71" s="195" t="s">
        <v>97</v>
      </c>
      <c r="CR71" s="166">
        <v>1973</v>
      </c>
      <c r="CS71" s="166">
        <v>1974</v>
      </c>
      <c r="CT71" s="166">
        <v>1975</v>
      </c>
      <c r="CU71" s="166">
        <v>1976</v>
      </c>
      <c r="CV71" s="164">
        <v>1977</v>
      </c>
      <c r="CW71" s="166">
        <v>1978</v>
      </c>
      <c r="CX71" s="166">
        <v>1979</v>
      </c>
      <c r="CY71" s="166">
        <v>1980</v>
      </c>
      <c r="CZ71" s="166">
        <v>1981</v>
      </c>
      <c r="DA71" s="166">
        <v>1982</v>
      </c>
      <c r="DB71" s="164">
        <v>1983</v>
      </c>
      <c r="DC71" s="166">
        <v>1984</v>
      </c>
      <c r="DD71" s="166">
        <v>1985</v>
      </c>
      <c r="DE71" s="166">
        <v>1986</v>
      </c>
      <c r="DF71" s="166">
        <v>1987</v>
      </c>
      <c r="DG71" s="166">
        <v>1988</v>
      </c>
      <c r="DH71" s="166">
        <v>1989</v>
      </c>
      <c r="DI71" s="166">
        <v>1990</v>
      </c>
      <c r="DJ71" s="166">
        <v>1991</v>
      </c>
      <c r="DK71" s="164">
        <v>1992</v>
      </c>
      <c r="DL71" s="166">
        <v>1993</v>
      </c>
      <c r="DM71" s="164">
        <v>1994</v>
      </c>
      <c r="DN71" s="166">
        <v>1995</v>
      </c>
      <c r="DO71" s="166">
        <v>1996</v>
      </c>
      <c r="DP71" s="166">
        <v>1997</v>
      </c>
      <c r="DQ71" s="166">
        <v>1998</v>
      </c>
      <c r="DR71" s="166">
        <v>1999</v>
      </c>
      <c r="DS71" s="166">
        <v>2000</v>
      </c>
      <c r="DT71" s="166">
        <v>2001</v>
      </c>
      <c r="DU71" s="166">
        <v>2002</v>
      </c>
      <c r="DV71" s="164">
        <v>2003</v>
      </c>
      <c r="DW71" s="166">
        <v>2004</v>
      </c>
      <c r="DX71" s="166">
        <v>2005</v>
      </c>
      <c r="DY71" s="166">
        <v>2006</v>
      </c>
      <c r="DZ71" s="166">
        <v>2007</v>
      </c>
      <c r="EA71" s="166">
        <v>2008</v>
      </c>
      <c r="EB71" s="166">
        <v>2009</v>
      </c>
      <c r="EC71" s="164">
        <v>2010</v>
      </c>
      <c r="ED71" s="166">
        <v>2011</v>
      </c>
      <c r="EE71" s="164">
        <v>2012</v>
      </c>
      <c r="EF71" s="164">
        <v>2013</v>
      </c>
      <c r="EG71" s="166">
        <v>2014</v>
      </c>
      <c r="EH71" s="164">
        <v>2015</v>
      </c>
      <c r="EI71" s="166">
        <v>2016</v>
      </c>
      <c r="EJ71" s="166">
        <v>2017</v>
      </c>
      <c r="EK71" s="166">
        <v>2018</v>
      </c>
      <c r="EL71" s="209" t="s">
        <v>1675</v>
      </c>
      <c r="FC71" s="171"/>
      <c r="FD71" s="171"/>
    </row>
    <row r="72" spans="1:160" x14ac:dyDescent="0.25">
      <c r="A72" s="3" t="s">
        <v>0</v>
      </c>
      <c r="B72" s="17">
        <f>AVERAGE(CZ72:EC72)</f>
        <v>5.7566666666666668</v>
      </c>
      <c r="C72" s="17">
        <f>AVERAGE(E72:EK72)</f>
        <v>5.8985185185185189</v>
      </c>
      <c r="D72" s="142" t="s">
        <v>1011</v>
      </c>
      <c r="E72" s="17">
        <v>5.0999999999999996</v>
      </c>
      <c r="F72" s="284">
        <v>4.7</v>
      </c>
      <c r="G72" s="17" t="s">
        <v>304</v>
      </c>
      <c r="H72" s="284">
        <v>3.8</v>
      </c>
      <c r="I72" s="17">
        <v>6.4</v>
      </c>
      <c r="J72" s="17">
        <v>4.5999999999999996</v>
      </c>
      <c r="K72" s="285">
        <v>6.7</v>
      </c>
      <c r="L72" s="17">
        <v>5.2</v>
      </c>
      <c r="M72" s="17">
        <v>6</v>
      </c>
      <c r="N72" s="285">
        <v>6.4</v>
      </c>
      <c r="O72" s="17">
        <v>5.8</v>
      </c>
      <c r="P72" s="17">
        <v>5.3</v>
      </c>
      <c r="Q72" s="284">
        <v>4.5</v>
      </c>
      <c r="R72" s="17">
        <v>6.7</v>
      </c>
      <c r="S72" s="285">
        <v>6.8</v>
      </c>
      <c r="T72" s="285">
        <v>6.8</v>
      </c>
      <c r="U72" s="17">
        <v>6.1</v>
      </c>
      <c r="V72" s="285">
        <v>6.5</v>
      </c>
      <c r="W72" s="285">
        <v>7.6</v>
      </c>
      <c r="X72" s="17">
        <v>4.2</v>
      </c>
      <c r="Y72" s="285">
        <v>6.9</v>
      </c>
      <c r="Z72" s="17">
        <v>5.5</v>
      </c>
      <c r="AA72" s="17">
        <v>6.6</v>
      </c>
      <c r="AB72" s="17">
        <v>4.5999999999999996</v>
      </c>
      <c r="AC72" s="17">
        <v>5.5</v>
      </c>
      <c r="AD72" s="17">
        <v>6.1</v>
      </c>
      <c r="AE72" s="17">
        <v>4.7</v>
      </c>
      <c r="AF72" s="17">
        <v>4.3</v>
      </c>
      <c r="AG72" s="17">
        <v>5.8</v>
      </c>
      <c r="AH72" s="286">
        <v>6.1</v>
      </c>
      <c r="AI72" s="17">
        <v>5</v>
      </c>
      <c r="AJ72" s="17">
        <v>4.7</v>
      </c>
      <c r="AK72" s="17">
        <v>5.3</v>
      </c>
      <c r="AL72" s="17">
        <v>6.5</v>
      </c>
      <c r="AM72" s="17" t="s">
        <v>304</v>
      </c>
      <c r="AN72" s="17">
        <v>5.9</v>
      </c>
      <c r="AO72" s="17">
        <v>5.5</v>
      </c>
      <c r="AP72" s="17">
        <v>6.5</v>
      </c>
      <c r="AQ72" s="17">
        <v>6.5</v>
      </c>
      <c r="AR72" s="285">
        <v>6.3</v>
      </c>
      <c r="AS72" s="17">
        <v>5.7</v>
      </c>
      <c r="AT72" s="17">
        <v>6.9</v>
      </c>
      <c r="AU72" s="17">
        <v>5.2</v>
      </c>
      <c r="AV72" s="17">
        <v>6.2</v>
      </c>
      <c r="AW72" s="17">
        <v>6.3</v>
      </c>
      <c r="AX72" s="17">
        <v>5.9</v>
      </c>
      <c r="AY72" s="17">
        <v>5.7</v>
      </c>
      <c r="AZ72" s="17">
        <v>5.5</v>
      </c>
      <c r="BA72" s="17">
        <v>4.9000000000000004</v>
      </c>
      <c r="BB72" s="17">
        <v>6.6</v>
      </c>
      <c r="BC72" s="17">
        <v>5.0999999999999996</v>
      </c>
      <c r="BD72" s="17">
        <v>5.6</v>
      </c>
      <c r="BE72" s="17">
        <v>5.6</v>
      </c>
      <c r="BF72" s="285">
        <v>7.5</v>
      </c>
      <c r="BG72" s="17">
        <v>5.8</v>
      </c>
      <c r="BH72" s="17">
        <v>5.3</v>
      </c>
      <c r="BI72" s="285">
        <v>6.7</v>
      </c>
      <c r="BJ72" s="17">
        <v>6.3</v>
      </c>
      <c r="BK72" s="17">
        <v>5.2</v>
      </c>
      <c r="BL72" s="17">
        <v>6.6</v>
      </c>
      <c r="BM72" s="17">
        <v>5.2</v>
      </c>
      <c r="BN72" s="285">
        <v>6.4</v>
      </c>
      <c r="BO72" s="285">
        <v>7.3</v>
      </c>
      <c r="BP72" s="17">
        <v>6.5</v>
      </c>
      <c r="BQ72" s="56">
        <v>4.5999999999999996</v>
      </c>
      <c r="BR72" s="17">
        <v>4.9000000000000004</v>
      </c>
      <c r="BS72" s="286">
        <v>6.2</v>
      </c>
      <c r="BT72" s="17">
        <v>5.4</v>
      </c>
      <c r="BU72" s="17">
        <v>6</v>
      </c>
      <c r="BV72" s="285">
        <v>7</v>
      </c>
      <c r="BW72" s="285">
        <v>6.9</v>
      </c>
      <c r="BX72" s="285">
        <v>7.6</v>
      </c>
      <c r="BY72" s="17">
        <v>5.9</v>
      </c>
      <c r="BZ72" s="17">
        <v>4.9000000000000004</v>
      </c>
      <c r="CA72" s="17">
        <v>5.6</v>
      </c>
      <c r="CB72" s="17">
        <v>5.6</v>
      </c>
      <c r="CC72" s="17">
        <v>6.1</v>
      </c>
      <c r="CD72" s="17">
        <v>6</v>
      </c>
      <c r="CE72" s="17">
        <v>6.4</v>
      </c>
      <c r="CF72" s="17">
        <v>5.5</v>
      </c>
      <c r="CG72" s="17">
        <v>6.3</v>
      </c>
      <c r="CH72" s="285">
        <v>6.2</v>
      </c>
      <c r="CI72" s="17">
        <v>5.2</v>
      </c>
      <c r="CJ72" s="17">
        <v>6.6</v>
      </c>
      <c r="CK72" s="17">
        <v>6</v>
      </c>
      <c r="CL72" s="17">
        <v>6.3</v>
      </c>
      <c r="CM72" s="17">
        <v>6.5</v>
      </c>
      <c r="CN72" s="17">
        <v>6</v>
      </c>
      <c r="CO72" s="17">
        <v>6.9</v>
      </c>
      <c r="CP72" s="17">
        <v>3.9</v>
      </c>
      <c r="CQ72" s="17">
        <v>5.2</v>
      </c>
      <c r="CR72" s="17">
        <v>5.9</v>
      </c>
      <c r="CS72" s="17">
        <v>6.1</v>
      </c>
      <c r="CT72" s="17">
        <v>6</v>
      </c>
      <c r="CU72" s="17">
        <v>6.7</v>
      </c>
      <c r="CV72" s="285">
        <v>6.8</v>
      </c>
      <c r="CW72" s="17">
        <v>6.3</v>
      </c>
      <c r="CX72" s="17">
        <v>6.5</v>
      </c>
      <c r="CY72" s="17">
        <v>6</v>
      </c>
      <c r="CZ72" s="17">
        <v>6</v>
      </c>
      <c r="DA72" s="17">
        <v>5.0999999999999996</v>
      </c>
      <c r="DB72" s="285">
        <v>6.6</v>
      </c>
      <c r="DC72" s="17">
        <v>5.8</v>
      </c>
      <c r="DD72" s="17">
        <v>6.1</v>
      </c>
      <c r="DE72" s="17">
        <v>6.2</v>
      </c>
      <c r="DF72" s="17">
        <v>6.1</v>
      </c>
      <c r="DG72" s="17">
        <v>5.3</v>
      </c>
      <c r="DH72" s="17">
        <v>4.2</v>
      </c>
      <c r="DI72" s="17">
        <v>5.6</v>
      </c>
      <c r="DJ72" s="17">
        <v>5.0999999999999996</v>
      </c>
      <c r="DK72" s="285">
        <v>5.8</v>
      </c>
      <c r="DL72" s="17">
        <v>5</v>
      </c>
      <c r="DM72" s="285">
        <v>6.8</v>
      </c>
      <c r="DN72" s="17">
        <v>5.8</v>
      </c>
      <c r="DO72" s="17">
        <v>4.9000000000000004</v>
      </c>
      <c r="DP72" s="17">
        <v>5.9</v>
      </c>
      <c r="DQ72" s="17">
        <v>6.1</v>
      </c>
      <c r="DR72" s="17">
        <v>5.7</v>
      </c>
      <c r="DS72" s="17">
        <v>5.7</v>
      </c>
      <c r="DT72" s="17">
        <v>6</v>
      </c>
      <c r="DU72" s="17">
        <v>5.0999999999999996</v>
      </c>
      <c r="DV72" s="285">
        <v>6.4</v>
      </c>
      <c r="DW72" s="17">
        <v>5.4</v>
      </c>
      <c r="DX72" s="17">
        <v>6.3</v>
      </c>
      <c r="DY72" s="17">
        <v>4.5999999999999996</v>
      </c>
      <c r="DZ72" s="17">
        <v>6.2</v>
      </c>
      <c r="EA72" s="17">
        <v>6.3</v>
      </c>
      <c r="EB72" s="17">
        <v>5.6</v>
      </c>
      <c r="EC72" s="285">
        <v>7</v>
      </c>
      <c r="ED72" s="17">
        <v>6.1</v>
      </c>
      <c r="EE72" s="285">
        <v>6.5</v>
      </c>
      <c r="EF72" s="290">
        <v>7.2</v>
      </c>
      <c r="EG72" s="13">
        <v>6.5</v>
      </c>
      <c r="EH72" s="290">
        <v>6.9</v>
      </c>
      <c r="EI72" s="13">
        <v>6.4</v>
      </c>
      <c r="EJ72" s="13">
        <v>5.6</v>
      </c>
      <c r="EK72" s="13">
        <v>6.9</v>
      </c>
      <c r="EL72" s="17">
        <v>6.3</v>
      </c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22"/>
      <c r="EY72" s="22"/>
      <c r="EZ72" s="22"/>
      <c r="FA72" s="22"/>
      <c r="FC72" s="20"/>
      <c r="FD72" s="20"/>
    </row>
    <row r="73" spans="1:160" x14ac:dyDescent="0.25">
      <c r="A73" s="3" t="s">
        <v>1</v>
      </c>
      <c r="B73" s="17">
        <f t="shared" ref="B73:B83" si="175">AVERAGE(CZ73:EC73)</f>
        <v>5.6400000000000023</v>
      </c>
      <c r="C73" s="17">
        <f t="shared" ref="C73:C83" si="176">AVERAGE(E73:EK73)</f>
        <v>5.7647058823529385</v>
      </c>
      <c r="D73" s="26" t="s">
        <v>1658</v>
      </c>
      <c r="E73" s="17">
        <v>4.9000000000000004</v>
      </c>
      <c r="F73" s="285">
        <v>5.9</v>
      </c>
      <c r="G73" s="17">
        <v>4.9000000000000004</v>
      </c>
      <c r="H73" s="17">
        <v>4.2</v>
      </c>
      <c r="I73" s="17">
        <v>5.7</v>
      </c>
      <c r="J73" s="284">
        <v>4.0999999999999996</v>
      </c>
      <c r="K73" s="17">
        <v>5.8</v>
      </c>
      <c r="L73" s="285">
        <v>6.8</v>
      </c>
      <c r="M73" s="284">
        <v>4.2</v>
      </c>
      <c r="N73" s="17">
        <v>4.7</v>
      </c>
      <c r="O73" s="17">
        <v>5.6</v>
      </c>
      <c r="P73" s="285">
        <v>6</v>
      </c>
      <c r="Q73" s="17">
        <v>6.4</v>
      </c>
      <c r="R73" s="285">
        <v>7.4</v>
      </c>
      <c r="S73" s="17">
        <v>5.2</v>
      </c>
      <c r="T73" s="17">
        <v>6.3</v>
      </c>
      <c r="U73" s="17">
        <v>6.6</v>
      </c>
      <c r="V73" s="17">
        <v>5.9</v>
      </c>
      <c r="W73" s="17">
        <v>6.8</v>
      </c>
      <c r="X73" s="17">
        <v>6.5</v>
      </c>
      <c r="Y73" s="17">
        <v>6</v>
      </c>
      <c r="Z73" s="285">
        <v>6.8</v>
      </c>
      <c r="AA73" s="285">
        <v>7</v>
      </c>
      <c r="AB73" s="17">
        <v>5.5</v>
      </c>
      <c r="AC73" s="285">
        <v>6.4</v>
      </c>
      <c r="AD73" s="285">
        <v>6.7</v>
      </c>
      <c r="AE73" s="285">
        <v>6.3</v>
      </c>
      <c r="AF73" s="17">
        <v>6.1</v>
      </c>
      <c r="AG73" s="17">
        <v>5.7</v>
      </c>
      <c r="AH73" s="287">
        <v>6.1</v>
      </c>
      <c r="AI73" s="17">
        <v>5.3</v>
      </c>
      <c r="AJ73" s="17">
        <v>4.3</v>
      </c>
      <c r="AK73" s="284">
        <v>4.0999999999999996</v>
      </c>
      <c r="AL73" s="17">
        <v>5.3</v>
      </c>
      <c r="AM73" s="17" t="s">
        <v>304</v>
      </c>
      <c r="AN73" s="17">
        <v>5.5</v>
      </c>
      <c r="AO73" s="17">
        <v>4.4000000000000004</v>
      </c>
      <c r="AP73" s="285">
        <v>6.8</v>
      </c>
      <c r="AQ73" s="17">
        <v>4.2</v>
      </c>
      <c r="AR73" s="17">
        <v>5.3</v>
      </c>
      <c r="AS73" s="17">
        <v>5.4</v>
      </c>
      <c r="AT73" s="17">
        <v>6.5</v>
      </c>
      <c r="AU73" s="285">
        <v>6.1</v>
      </c>
      <c r="AV73" s="17">
        <v>6</v>
      </c>
      <c r="AW73" s="17">
        <v>6.6</v>
      </c>
      <c r="AX73" s="17">
        <v>5.0999999999999996</v>
      </c>
      <c r="AY73" s="17">
        <v>5.3</v>
      </c>
      <c r="AZ73" s="17">
        <v>4.5999999999999996</v>
      </c>
      <c r="BA73" s="17">
        <v>4.0999999999999996</v>
      </c>
      <c r="BB73" s="285">
        <v>7</v>
      </c>
      <c r="BC73" s="17">
        <v>5.5</v>
      </c>
      <c r="BD73" s="285">
        <v>6.4</v>
      </c>
      <c r="BE73" s="17">
        <v>6.3</v>
      </c>
      <c r="BF73" s="17">
        <v>6.4</v>
      </c>
      <c r="BG73" s="17">
        <v>6.4</v>
      </c>
      <c r="BH73" s="17">
        <v>6.4</v>
      </c>
      <c r="BI73" s="17">
        <v>5</v>
      </c>
      <c r="BJ73" s="17">
        <v>5.0999999999999996</v>
      </c>
      <c r="BK73" s="17">
        <v>5.8</v>
      </c>
      <c r="BL73" s="17">
        <v>6.4</v>
      </c>
      <c r="BM73" s="285">
        <v>7.1</v>
      </c>
      <c r="BN73" s="17">
        <v>5.4</v>
      </c>
      <c r="BO73" s="17">
        <v>6.7</v>
      </c>
      <c r="BP73" s="17">
        <v>6.7</v>
      </c>
      <c r="BQ73" s="285">
        <v>7.4</v>
      </c>
      <c r="BR73" s="17">
        <v>6.2</v>
      </c>
      <c r="BS73" s="285">
        <v>6.2</v>
      </c>
      <c r="BT73" s="17">
        <v>5</v>
      </c>
      <c r="BU73" s="17">
        <v>6.6</v>
      </c>
      <c r="BV73" s="17">
        <v>6.5</v>
      </c>
      <c r="BW73" s="17">
        <v>6.8</v>
      </c>
      <c r="BX73" s="17">
        <v>7.1</v>
      </c>
      <c r="BY73" s="284">
        <v>4.2</v>
      </c>
      <c r="BZ73" s="17">
        <v>5.9</v>
      </c>
      <c r="CA73" s="17">
        <v>4.7</v>
      </c>
      <c r="CB73" s="17">
        <v>6.2</v>
      </c>
      <c r="CC73" s="285">
        <v>6.6</v>
      </c>
      <c r="CD73" s="17">
        <v>3.8</v>
      </c>
      <c r="CE73" s="17">
        <v>5.4</v>
      </c>
      <c r="CF73" s="17">
        <v>5.4</v>
      </c>
      <c r="CG73" s="285">
        <v>6.8</v>
      </c>
      <c r="CH73" s="17">
        <v>5.9</v>
      </c>
      <c r="CI73" s="17">
        <v>4.9000000000000004</v>
      </c>
      <c r="CJ73" s="285">
        <v>7.3</v>
      </c>
      <c r="CK73" s="285">
        <v>6.9</v>
      </c>
      <c r="CL73" s="17">
        <v>5.2</v>
      </c>
      <c r="CM73" s="285">
        <v>6.7</v>
      </c>
      <c r="CN73" s="17">
        <v>5.7</v>
      </c>
      <c r="CO73" s="17">
        <v>6.4</v>
      </c>
      <c r="CP73" s="17">
        <v>6.4</v>
      </c>
      <c r="CQ73" s="17">
        <v>5.6</v>
      </c>
      <c r="CR73" s="285">
        <v>7</v>
      </c>
      <c r="CS73" s="17">
        <v>6.2</v>
      </c>
      <c r="CT73" s="17">
        <v>4.4000000000000004</v>
      </c>
      <c r="CU73" s="17">
        <v>4.8</v>
      </c>
      <c r="CV73" s="17">
        <v>5.8</v>
      </c>
      <c r="CW73" s="17">
        <v>6.2</v>
      </c>
      <c r="CX73" s="17">
        <v>6.1</v>
      </c>
      <c r="CY73" s="17">
        <v>5.6</v>
      </c>
      <c r="CZ73" s="17">
        <v>6.1</v>
      </c>
      <c r="DA73" s="17">
        <v>3.4</v>
      </c>
      <c r="DB73" s="17">
        <v>5.6</v>
      </c>
      <c r="DC73" s="17">
        <v>4.7</v>
      </c>
      <c r="DD73" s="17">
        <v>5.5</v>
      </c>
      <c r="DE73" s="17">
        <v>4.4000000000000004</v>
      </c>
      <c r="DF73" s="17">
        <v>5.6</v>
      </c>
      <c r="DG73" s="17">
        <v>6.1</v>
      </c>
      <c r="DH73" s="17">
        <v>5.0999999999999996</v>
      </c>
      <c r="DI73" s="17">
        <v>4.5999999999999996</v>
      </c>
      <c r="DJ73" s="17">
        <v>4.9000000000000004</v>
      </c>
      <c r="DK73" s="285">
        <v>5.8</v>
      </c>
      <c r="DL73" s="17">
        <v>4.9000000000000004</v>
      </c>
      <c r="DM73" s="17">
        <v>5.9</v>
      </c>
      <c r="DN73" s="17">
        <v>6.2</v>
      </c>
      <c r="DO73" s="17">
        <v>5.5</v>
      </c>
      <c r="DP73" s="17">
        <v>6</v>
      </c>
      <c r="DQ73" s="17">
        <v>5.9</v>
      </c>
      <c r="DR73" s="285">
        <v>6.7</v>
      </c>
      <c r="DS73" s="17">
        <v>6.4</v>
      </c>
      <c r="DT73" s="17">
        <v>6.2</v>
      </c>
      <c r="DU73" s="17">
        <v>5.4</v>
      </c>
      <c r="DV73" s="17">
        <v>4</v>
      </c>
      <c r="DW73" s="17">
        <v>6.4</v>
      </c>
      <c r="DX73" s="17">
        <v>5.9</v>
      </c>
      <c r="DY73" s="285">
        <v>6.5</v>
      </c>
      <c r="DZ73" s="17">
        <v>6.4</v>
      </c>
      <c r="EA73" s="17">
        <v>5.8</v>
      </c>
      <c r="EB73" s="285">
        <v>6.9</v>
      </c>
      <c r="EC73" s="17">
        <v>6.4</v>
      </c>
      <c r="ED73" s="17">
        <v>4.9000000000000004</v>
      </c>
      <c r="EE73" s="17">
        <v>5.5</v>
      </c>
      <c r="EF73" s="290">
        <v>7.2</v>
      </c>
      <c r="EG73" s="13">
        <v>4.9000000000000004</v>
      </c>
      <c r="EH73" s="13">
        <v>4.5</v>
      </c>
      <c r="EI73" s="13">
        <v>5.8</v>
      </c>
      <c r="EJ73" s="13">
        <v>5.8</v>
      </c>
      <c r="EK73" s="13">
        <v>4.3</v>
      </c>
      <c r="EL73" s="17">
        <v>5</v>
      </c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22"/>
      <c r="EY73" s="22"/>
      <c r="EZ73" s="22"/>
      <c r="FA73" s="22"/>
      <c r="FC73" s="20"/>
      <c r="FD73" s="20"/>
    </row>
    <row r="74" spans="1:160" x14ac:dyDescent="0.25">
      <c r="A74" s="3" t="s">
        <v>2</v>
      </c>
      <c r="B74" s="17">
        <f t="shared" si="175"/>
        <v>5.6099999999999985</v>
      </c>
      <c r="C74" s="17">
        <f t="shared" si="176"/>
        <v>5.4470588235294111</v>
      </c>
      <c r="D74" s="26" t="s">
        <v>995</v>
      </c>
      <c r="E74" s="284">
        <v>4.8</v>
      </c>
      <c r="F74" s="17">
        <v>5.4</v>
      </c>
      <c r="G74" s="17">
        <v>5.5</v>
      </c>
      <c r="H74" s="285">
        <v>6.3</v>
      </c>
      <c r="I74" s="17">
        <v>4.7</v>
      </c>
      <c r="J74" s="17">
        <v>6.3</v>
      </c>
      <c r="K74" s="285">
        <v>6.7</v>
      </c>
      <c r="L74" s="17">
        <v>6.5</v>
      </c>
      <c r="M74" s="17">
        <v>5.2</v>
      </c>
      <c r="N74" s="17">
        <v>6</v>
      </c>
      <c r="O74" s="17">
        <v>4.2</v>
      </c>
      <c r="P74" s="17">
        <v>4.9000000000000004</v>
      </c>
      <c r="Q74" s="17">
        <v>5.6</v>
      </c>
      <c r="R74" s="17">
        <v>6.4</v>
      </c>
      <c r="S74" s="17">
        <v>5.7</v>
      </c>
      <c r="T74" s="17">
        <v>6.4</v>
      </c>
      <c r="U74" s="17">
        <v>6</v>
      </c>
      <c r="V74" s="17">
        <v>5.3</v>
      </c>
      <c r="W74" s="17">
        <v>6.5</v>
      </c>
      <c r="X74" s="17">
        <v>5.3</v>
      </c>
      <c r="Y74" s="17">
        <v>5.9</v>
      </c>
      <c r="Z74" s="17">
        <v>5.8</v>
      </c>
      <c r="AA74" s="17">
        <v>6.5</v>
      </c>
      <c r="AB74" s="17">
        <v>5.5</v>
      </c>
      <c r="AC74" s="17">
        <v>5</v>
      </c>
      <c r="AD74" s="17">
        <v>5.4</v>
      </c>
      <c r="AE74" s="17">
        <v>4.8</v>
      </c>
      <c r="AF74" s="17">
        <v>4.5999999999999996</v>
      </c>
      <c r="AG74" s="284">
        <v>4.2</v>
      </c>
      <c r="AH74" s="17">
        <v>5.2</v>
      </c>
      <c r="AI74" s="17">
        <v>5.4</v>
      </c>
      <c r="AJ74" s="17">
        <v>5.0999999999999996</v>
      </c>
      <c r="AK74" s="17">
        <v>5.9</v>
      </c>
      <c r="AL74" s="17">
        <v>6.2</v>
      </c>
      <c r="AM74" s="17" t="s">
        <v>304</v>
      </c>
      <c r="AN74" s="17">
        <v>6.1</v>
      </c>
      <c r="AO74" s="17">
        <v>4.5</v>
      </c>
      <c r="AP74" s="17">
        <v>5.9</v>
      </c>
      <c r="AQ74" s="17">
        <v>4.8</v>
      </c>
      <c r="AR74" s="17">
        <v>3.7</v>
      </c>
      <c r="AS74" s="17">
        <v>5.7</v>
      </c>
      <c r="AT74" s="17">
        <v>5.2</v>
      </c>
      <c r="AU74" s="17">
        <v>5.3</v>
      </c>
      <c r="AV74" s="285">
        <v>6.7</v>
      </c>
      <c r="AW74" s="17">
        <v>6</v>
      </c>
      <c r="AX74" s="17">
        <v>5.0999999999999996</v>
      </c>
      <c r="AY74" s="284">
        <v>3.7</v>
      </c>
      <c r="AZ74" s="17">
        <v>5.2</v>
      </c>
      <c r="BA74" s="17">
        <v>5.2</v>
      </c>
      <c r="BB74" s="284">
        <v>4.0999999999999996</v>
      </c>
      <c r="BC74" s="17">
        <v>4.5</v>
      </c>
      <c r="BD74" s="284">
        <v>3.6</v>
      </c>
      <c r="BE74" s="17">
        <v>6</v>
      </c>
      <c r="BF74" s="17">
        <v>4.5999999999999996</v>
      </c>
      <c r="BG74" s="17">
        <v>5.5</v>
      </c>
      <c r="BH74" s="285">
        <v>6.5</v>
      </c>
      <c r="BI74" s="17">
        <v>4.5999999999999996</v>
      </c>
      <c r="BJ74" s="17">
        <v>6.3</v>
      </c>
      <c r="BK74" s="285">
        <v>6.5</v>
      </c>
      <c r="BL74" s="17">
        <v>5.9</v>
      </c>
      <c r="BM74" s="17">
        <v>5</v>
      </c>
      <c r="BN74" s="17">
        <v>3.8</v>
      </c>
      <c r="BO74" s="17">
        <v>6.9</v>
      </c>
      <c r="BP74" s="17">
        <v>5.6</v>
      </c>
      <c r="BQ74" s="56">
        <v>6</v>
      </c>
      <c r="BR74" s="17">
        <v>6.3</v>
      </c>
      <c r="BS74" s="284">
        <v>4.3</v>
      </c>
      <c r="BT74" s="17">
        <v>4.5999999999999996</v>
      </c>
      <c r="BU74" s="17">
        <v>5.7</v>
      </c>
      <c r="BV74" s="17">
        <v>5.9</v>
      </c>
      <c r="BW74" s="17">
        <v>4.8</v>
      </c>
      <c r="BX74" s="17">
        <v>3.6</v>
      </c>
      <c r="BY74" s="17">
        <v>5.4</v>
      </c>
      <c r="BZ74" s="17">
        <v>5.3</v>
      </c>
      <c r="CA74" s="17">
        <v>5.2</v>
      </c>
      <c r="CB74" s="17">
        <v>5.0999999999999996</v>
      </c>
      <c r="CC74" s="17">
        <v>6.2</v>
      </c>
      <c r="CD74" s="17">
        <v>4.5</v>
      </c>
      <c r="CE74" s="17">
        <v>5.5</v>
      </c>
      <c r="CF74" s="17">
        <v>5.8</v>
      </c>
      <c r="CG74" s="284">
        <v>4.5</v>
      </c>
      <c r="CH74" s="17">
        <v>5.5</v>
      </c>
      <c r="CI74" s="17">
        <v>5.9</v>
      </c>
      <c r="CJ74" s="17">
        <v>5.5</v>
      </c>
      <c r="CK74" s="17">
        <v>6.1</v>
      </c>
      <c r="CL74" s="17">
        <v>5.4</v>
      </c>
      <c r="CM74" s="17">
        <v>5.0999999999999996</v>
      </c>
      <c r="CN74" s="17">
        <v>5.6</v>
      </c>
      <c r="CO74" s="17">
        <v>5.9</v>
      </c>
      <c r="CP74" s="17">
        <v>6.3</v>
      </c>
      <c r="CQ74" s="17">
        <v>4.3</v>
      </c>
      <c r="CR74" s="17">
        <v>5.3</v>
      </c>
      <c r="CS74" s="17">
        <v>5.2</v>
      </c>
      <c r="CT74" s="17">
        <v>5.4</v>
      </c>
      <c r="CU74" s="17">
        <v>5</v>
      </c>
      <c r="CV74" s="17">
        <v>6.1</v>
      </c>
      <c r="CW74" s="17">
        <v>5.7</v>
      </c>
      <c r="CX74" s="17">
        <v>5.8</v>
      </c>
      <c r="CY74" s="17">
        <v>5.6</v>
      </c>
      <c r="CZ74" s="17">
        <v>6.1</v>
      </c>
      <c r="DA74" s="17">
        <v>4.4000000000000004</v>
      </c>
      <c r="DB74" s="17">
        <v>6.4</v>
      </c>
      <c r="DC74" s="17">
        <v>4.4000000000000004</v>
      </c>
      <c r="DD74" s="17">
        <v>6</v>
      </c>
      <c r="DE74" s="17">
        <v>5.5</v>
      </c>
      <c r="DF74" s="17">
        <v>4.7</v>
      </c>
      <c r="DG74" s="285">
        <v>6.8</v>
      </c>
      <c r="DH74" s="17">
        <v>4.8</v>
      </c>
      <c r="DI74" s="17">
        <v>5.4</v>
      </c>
      <c r="DJ74" s="17">
        <v>5.3</v>
      </c>
      <c r="DK74" s="17">
        <v>5.4</v>
      </c>
      <c r="DL74" s="17">
        <v>5.3</v>
      </c>
      <c r="DM74" s="17">
        <v>6.5</v>
      </c>
      <c r="DN74" s="17">
        <v>5.2</v>
      </c>
      <c r="DO74" s="17">
        <v>5.6</v>
      </c>
      <c r="DP74" s="17">
        <v>5.3</v>
      </c>
      <c r="DQ74" s="17">
        <v>5.6</v>
      </c>
      <c r="DR74" s="17">
        <v>5.8</v>
      </c>
      <c r="DS74" s="285">
        <v>6.8</v>
      </c>
      <c r="DT74" s="285">
        <v>6.7</v>
      </c>
      <c r="DU74" s="17">
        <v>5.6</v>
      </c>
      <c r="DV74" s="17">
        <v>4.7</v>
      </c>
      <c r="DW74" s="17">
        <v>5.5</v>
      </c>
      <c r="DX74" s="17">
        <v>5.5</v>
      </c>
      <c r="DY74" s="17">
        <v>6.4</v>
      </c>
      <c r="DZ74" s="17">
        <v>4.7</v>
      </c>
      <c r="EA74" s="17">
        <v>5.9</v>
      </c>
      <c r="EB74" s="17">
        <v>6.6</v>
      </c>
      <c r="EC74" s="17">
        <v>5.4</v>
      </c>
      <c r="ED74" s="17">
        <v>3.9</v>
      </c>
      <c r="EE74" s="284">
        <v>4.5999999999999996</v>
      </c>
      <c r="EF74" s="13">
        <v>6.1</v>
      </c>
      <c r="EG74" s="289">
        <v>4.5999999999999996</v>
      </c>
      <c r="EH74" s="13">
        <v>5.3</v>
      </c>
      <c r="EI74" s="13">
        <v>6.4</v>
      </c>
      <c r="EJ74" s="13">
        <v>5.7</v>
      </c>
      <c r="EK74" s="13">
        <v>5.8</v>
      </c>
      <c r="EL74" s="17">
        <v>6.1</v>
      </c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22"/>
      <c r="EY74" s="22"/>
      <c r="EZ74" s="22"/>
      <c r="FA74" s="22"/>
      <c r="FC74" s="20"/>
      <c r="FD74" s="20"/>
    </row>
    <row r="75" spans="1:160" x14ac:dyDescent="0.25">
      <c r="A75" s="3" t="s">
        <v>3</v>
      </c>
      <c r="B75" s="17">
        <f t="shared" si="175"/>
        <v>4.9800000000000004</v>
      </c>
      <c r="C75" s="17">
        <f t="shared" si="176"/>
        <v>5.235555555555556</v>
      </c>
      <c r="D75" s="26" t="s">
        <v>1658</v>
      </c>
      <c r="E75" s="17" t="s">
        <v>304</v>
      </c>
      <c r="F75" s="17">
        <v>5.5</v>
      </c>
      <c r="G75" s="17">
        <v>5.3</v>
      </c>
      <c r="H75" s="17">
        <v>4.3</v>
      </c>
      <c r="I75" s="17">
        <v>4.9000000000000004</v>
      </c>
      <c r="J75" s="17">
        <v>4.8</v>
      </c>
      <c r="K75" s="17">
        <v>6.2</v>
      </c>
      <c r="L75" s="17">
        <v>6.3</v>
      </c>
      <c r="M75" s="17">
        <v>5.2</v>
      </c>
      <c r="N75" s="17">
        <v>6.2</v>
      </c>
      <c r="O75" s="284">
        <v>4.0999999999999996</v>
      </c>
      <c r="P75" s="284">
        <v>2.8</v>
      </c>
      <c r="Q75" s="17">
        <v>5.0999999999999996</v>
      </c>
      <c r="R75" s="17">
        <v>5</v>
      </c>
      <c r="S75" s="17">
        <v>6.6</v>
      </c>
      <c r="T75" s="17">
        <v>5.5</v>
      </c>
      <c r="U75" s="285">
        <v>7.1</v>
      </c>
      <c r="V75" s="17">
        <v>6.2</v>
      </c>
      <c r="W75" s="17">
        <v>5.5</v>
      </c>
      <c r="X75" s="17">
        <v>4.8</v>
      </c>
      <c r="Y75" s="284">
        <v>4.5</v>
      </c>
      <c r="Z75" s="17">
        <v>6.3</v>
      </c>
      <c r="AA75" s="17">
        <v>5.3</v>
      </c>
      <c r="AB75" s="17">
        <v>5.6</v>
      </c>
      <c r="AC75" s="284">
        <v>3.4</v>
      </c>
      <c r="AD75" s="17">
        <v>5</v>
      </c>
      <c r="AE75" s="17">
        <v>5.7</v>
      </c>
      <c r="AF75" s="17">
        <v>4.7</v>
      </c>
      <c r="AG75" s="17">
        <v>4.5</v>
      </c>
      <c r="AH75" s="17">
        <v>5.3</v>
      </c>
      <c r="AI75" s="17">
        <v>5</v>
      </c>
      <c r="AJ75" s="17">
        <v>4.5999999999999996</v>
      </c>
      <c r="AK75" s="284">
        <v>4.0999999999999996</v>
      </c>
      <c r="AL75" s="17">
        <v>5.2</v>
      </c>
      <c r="AM75" s="17" t="s">
        <v>304</v>
      </c>
      <c r="AN75" s="17">
        <v>6.3</v>
      </c>
      <c r="AO75" s="17">
        <v>5.3</v>
      </c>
      <c r="AP75" s="17">
        <v>5.6</v>
      </c>
      <c r="AQ75" s="17">
        <v>5.7</v>
      </c>
      <c r="AR75" s="17">
        <v>5.2</v>
      </c>
      <c r="AS75" s="17">
        <v>6</v>
      </c>
      <c r="AT75" s="17">
        <v>5.2</v>
      </c>
      <c r="AU75" s="17">
        <v>5.9</v>
      </c>
      <c r="AV75" s="17">
        <v>5.5</v>
      </c>
      <c r="AW75" s="17">
        <v>4.5</v>
      </c>
      <c r="AX75" s="17">
        <v>6.2</v>
      </c>
      <c r="AY75" s="17">
        <v>5.5</v>
      </c>
      <c r="AZ75" s="17">
        <v>5.3</v>
      </c>
      <c r="BA75" s="17">
        <v>6.1</v>
      </c>
      <c r="BB75" s="17">
        <v>5.2</v>
      </c>
      <c r="BC75" s="285">
        <v>5.8</v>
      </c>
      <c r="BD75" s="17">
        <v>5.5</v>
      </c>
      <c r="BE75" s="17">
        <v>4.0999999999999996</v>
      </c>
      <c r="BF75" s="17">
        <v>6.2</v>
      </c>
      <c r="BG75" s="17">
        <v>5.7</v>
      </c>
      <c r="BH75" s="17">
        <v>6.1</v>
      </c>
      <c r="BI75" s="17">
        <v>5.7</v>
      </c>
      <c r="BJ75" s="17">
        <v>5.5</v>
      </c>
      <c r="BK75" s="284">
        <v>4.7</v>
      </c>
      <c r="BL75" s="17">
        <v>6.6</v>
      </c>
      <c r="BM75" s="17">
        <v>5.7</v>
      </c>
      <c r="BN75" s="17">
        <v>5.7</v>
      </c>
      <c r="BO75" s="17">
        <v>6.1</v>
      </c>
      <c r="BP75" s="17">
        <v>5.5</v>
      </c>
      <c r="BQ75" s="284">
        <v>3.9</v>
      </c>
      <c r="BR75" s="17">
        <v>4.8</v>
      </c>
      <c r="BS75" s="17">
        <v>4.5999999999999996</v>
      </c>
      <c r="BT75" s="17">
        <v>5</v>
      </c>
      <c r="BU75" s="17">
        <v>5.9</v>
      </c>
      <c r="BV75" s="17">
        <v>4.5</v>
      </c>
      <c r="BW75" s="17">
        <v>4.7</v>
      </c>
      <c r="BX75" s="17">
        <v>3.9</v>
      </c>
      <c r="BY75" s="17">
        <v>5.6</v>
      </c>
      <c r="BZ75" s="17">
        <v>5.9</v>
      </c>
      <c r="CA75" s="17">
        <v>6.3</v>
      </c>
      <c r="CB75" s="17">
        <v>4.9000000000000004</v>
      </c>
      <c r="CC75" s="17">
        <v>5.8</v>
      </c>
      <c r="CD75" s="17">
        <v>4.8</v>
      </c>
      <c r="CE75" s="284">
        <v>4.5</v>
      </c>
      <c r="CF75" s="17">
        <v>4.8</v>
      </c>
      <c r="CG75" s="17">
        <v>5.7</v>
      </c>
      <c r="CH75" s="17">
        <v>5.7</v>
      </c>
      <c r="CI75" s="17">
        <v>5.4</v>
      </c>
      <c r="CJ75" s="17">
        <v>5.7</v>
      </c>
      <c r="CK75" s="17">
        <v>5.7</v>
      </c>
      <c r="CL75" s="17">
        <v>5.3</v>
      </c>
      <c r="CM75" s="284">
        <v>4.0999999999999996</v>
      </c>
      <c r="CN75" s="17">
        <v>4.7</v>
      </c>
      <c r="CO75" s="17">
        <v>6.4</v>
      </c>
      <c r="CP75" s="17">
        <v>4.5999999999999996</v>
      </c>
      <c r="CQ75" s="285">
        <v>6.2</v>
      </c>
      <c r="CR75" s="17">
        <v>5.8</v>
      </c>
      <c r="CS75" s="17">
        <v>4.4000000000000004</v>
      </c>
      <c r="CT75" s="17">
        <v>5.8</v>
      </c>
      <c r="CU75" s="17">
        <v>4.5</v>
      </c>
      <c r="CV75" s="17">
        <v>6.3</v>
      </c>
      <c r="CW75" s="17">
        <v>4.8</v>
      </c>
      <c r="CX75" s="17">
        <v>5.9</v>
      </c>
      <c r="CY75" s="17">
        <v>5.5</v>
      </c>
      <c r="CZ75" s="284">
        <v>4.5999999999999996</v>
      </c>
      <c r="DA75" s="17">
        <v>4.4000000000000004</v>
      </c>
      <c r="DB75" s="17">
        <v>5.5</v>
      </c>
      <c r="DC75" s="17">
        <v>5</v>
      </c>
      <c r="DD75" s="17">
        <v>5.2</v>
      </c>
      <c r="DE75" s="285">
        <v>6.3</v>
      </c>
      <c r="DF75" s="17">
        <v>5</v>
      </c>
      <c r="DG75" s="284">
        <v>3.7</v>
      </c>
      <c r="DH75" s="285">
        <v>6.2</v>
      </c>
      <c r="DI75" s="17">
        <v>5</v>
      </c>
      <c r="DJ75" s="17">
        <v>5.0999999999999996</v>
      </c>
      <c r="DK75" s="17">
        <v>5.4</v>
      </c>
      <c r="DL75" s="284">
        <v>4.2</v>
      </c>
      <c r="DM75" s="17">
        <v>4.9000000000000004</v>
      </c>
      <c r="DN75" s="17">
        <v>6.2</v>
      </c>
      <c r="DO75" s="284">
        <v>4.2</v>
      </c>
      <c r="DP75" s="17">
        <v>5.0999999999999996</v>
      </c>
      <c r="DQ75" s="17">
        <v>5.8</v>
      </c>
      <c r="DR75" s="17">
        <v>5.4</v>
      </c>
      <c r="DS75" s="17">
        <v>4.7</v>
      </c>
      <c r="DT75" s="17">
        <v>6.1</v>
      </c>
      <c r="DU75" s="17">
        <v>4.9000000000000004</v>
      </c>
      <c r="DV75" s="17">
        <v>4.0999999999999996</v>
      </c>
      <c r="DW75" s="17">
        <v>4.9000000000000004</v>
      </c>
      <c r="DX75" s="17">
        <v>4.5999999999999996</v>
      </c>
      <c r="DY75" s="17">
        <v>5.9</v>
      </c>
      <c r="DZ75" s="284">
        <v>3.4</v>
      </c>
      <c r="EA75" s="17">
        <v>6.1</v>
      </c>
      <c r="EB75" s="284">
        <v>2.9</v>
      </c>
      <c r="EC75" s="17">
        <v>4.5999999999999996</v>
      </c>
      <c r="ED75" s="17">
        <v>4.5</v>
      </c>
      <c r="EE75" s="17">
        <v>5.6</v>
      </c>
      <c r="EF75" s="13">
        <v>6.4</v>
      </c>
      <c r="EG75" s="13">
        <v>5.3</v>
      </c>
      <c r="EH75" s="13">
        <v>4.7</v>
      </c>
      <c r="EI75" s="13">
        <v>5.0999999999999996</v>
      </c>
      <c r="EJ75" s="13">
        <v>6</v>
      </c>
      <c r="EK75" s="13">
        <v>4.4000000000000004</v>
      </c>
      <c r="EL75" s="17">
        <v>3.5</v>
      </c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22"/>
      <c r="EY75" s="22"/>
      <c r="EZ75" s="22"/>
      <c r="FA75" s="22"/>
      <c r="FC75" s="20"/>
      <c r="FD75" s="20"/>
    </row>
    <row r="76" spans="1:160" x14ac:dyDescent="0.25">
      <c r="A76" s="3" t="s">
        <v>4</v>
      </c>
      <c r="B76" s="17">
        <f t="shared" si="175"/>
        <v>4.9400000000000013</v>
      </c>
      <c r="C76" s="17">
        <f t="shared" si="176"/>
        <v>5.0191176470588257</v>
      </c>
      <c r="D76" s="26" t="s">
        <v>1011</v>
      </c>
      <c r="E76" s="17">
        <v>5.6</v>
      </c>
      <c r="F76" s="17">
        <v>4.9000000000000004</v>
      </c>
      <c r="G76" s="17">
        <v>4.2</v>
      </c>
      <c r="H76" s="17">
        <v>5.6</v>
      </c>
      <c r="I76" s="17">
        <v>4.5999999999999996</v>
      </c>
      <c r="J76" s="17">
        <v>6.4</v>
      </c>
      <c r="K76" s="17">
        <v>4.9000000000000004</v>
      </c>
      <c r="L76" s="284">
        <v>4.0999999999999996</v>
      </c>
      <c r="M76" s="17">
        <v>4.4000000000000004</v>
      </c>
      <c r="N76" s="17">
        <v>5.3</v>
      </c>
      <c r="O76" s="17">
        <v>4.2</v>
      </c>
      <c r="P76" s="17">
        <v>5</v>
      </c>
      <c r="Q76" s="17">
        <v>5.9</v>
      </c>
      <c r="R76" s="17">
        <v>4.4000000000000004</v>
      </c>
      <c r="S76" s="17">
        <v>5.4</v>
      </c>
      <c r="T76" s="17">
        <v>6.3</v>
      </c>
      <c r="U76" s="17">
        <v>5.7</v>
      </c>
      <c r="V76" s="17">
        <v>5.7</v>
      </c>
      <c r="W76" s="17">
        <v>4.9000000000000004</v>
      </c>
      <c r="X76" s="284">
        <v>3.8</v>
      </c>
      <c r="Y76" s="17">
        <v>5</v>
      </c>
      <c r="Z76" s="17">
        <v>4.7</v>
      </c>
      <c r="AA76" s="17">
        <v>5.2</v>
      </c>
      <c r="AB76" s="17">
        <v>3.9</v>
      </c>
      <c r="AC76" s="17">
        <v>4.7</v>
      </c>
      <c r="AD76" s="17">
        <v>4.3</v>
      </c>
      <c r="AE76" s="17">
        <v>5.8</v>
      </c>
      <c r="AF76" s="284">
        <v>4.2</v>
      </c>
      <c r="AG76" s="17">
        <v>4.7</v>
      </c>
      <c r="AH76" s="17">
        <v>5.2</v>
      </c>
      <c r="AI76" s="17">
        <v>5.4</v>
      </c>
      <c r="AJ76" s="17">
        <v>4.5999999999999996</v>
      </c>
      <c r="AK76" s="17">
        <v>5.6</v>
      </c>
      <c r="AL76" s="17">
        <v>3.8</v>
      </c>
      <c r="AM76" s="17" t="s">
        <v>304</v>
      </c>
      <c r="AN76" s="17">
        <v>4.3</v>
      </c>
      <c r="AO76" s="284">
        <v>3.8</v>
      </c>
      <c r="AP76" s="17">
        <v>4.8</v>
      </c>
      <c r="AQ76" s="17">
        <v>5</v>
      </c>
      <c r="AR76" s="17">
        <v>4.5</v>
      </c>
      <c r="AS76" s="284">
        <v>4.7</v>
      </c>
      <c r="AT76" s="17">
        <v>6</v>
      </c>
      <c r="AU76" s="17">
        <v>5.5</v>
      </c>
      <c r="AV76" s="284">
        <v>3.9</v>
      </c>
      <c r="AW76" s="17">
        <v>6.1</v>
      </c>
      <c r="AX76" s="17">
        <v>4.8</v>
      </c>
      <c r="AY76" s="17">
        <v>4.8</v>
      </c>
      <c r="AZ76" s="17">
        <v>4.8</v>
      </c>
      <c r="BA76" s="17">
        <v>5.4</v>
      </c>
      <c r="BB76" s="17">
        <v>4.7</v>
      </c>
      <c r="BC76" s="17">
        <v>5.0999999999999996</v>
      </c>
      <c r="BD76" s="17">
        <v>5.5</v>
      </c>
      <c r="BE76" s="17">
        <v>5.0999999999999996</v>
      </c>
      <c r="BF76" s="17">
        <v>4.5999999999999996</v>
      </c>
      <c r="BG76" s="17">
        <v>6.2</v>
      </c>
      <c r="BH76" s="284">
        <v>4.5</v>
      </c>
      <c r="BI76" s="17">
        <v>4.0999999999999996</v>
      </c>
      <c r="BJ76" s="17">
        <v>6.7</v>
      </c>
      <c r="BK76" s="17">
        <v>6.2</v>
      </c>
      <c r="BL76" s="17">
        <v>6.5</v>
      </c>
      <c r="BM76" s="17">
        <v>5.6</v>
      </c>
      <c r="BN76" s="17">
        <v>3.8</v>
      </c>
      <c r="BO76" s="17">
        <v>5.0999999999999996</v>
      </c>
      <c r="BP76" s="17">
        <v>5.2</v>
      </c>
      <c r="BQ76" s="56">
        <v>5</v>
      </c>
      <c r="BR76" s="17">
        <v>4.5</v>
      </c>
      <c r="BS76" s="17">
        <v>5</v>
      </c>
      <c r="BT76" s="17">
        <v>5.9</v>
      </c>
      <c r="BU76" s="17">
        <v>5.2</v>
      </c>
      <c r="BV76" s="17">
        <v>5.9</v>
      </c>
      <c r="BW76" s="17">
        <v>6.1</v>
      </c>
      <c r="BX76" s="284">
        <v>2.5</v>
      </c>
      <c r="BY76" s="17">
        <v>4.5</v>
      </c>
      <c r="BZ76" s="17">
        <v>5.5</v>
      </c>
      <c r="CA76" s="17">
        <v>4.5</v>
      </c>
      <c r="CB76" s="17">
        <v>4.5999999999999996</v>
      </c>
      <c r="CC76" s="17">
        <v>5.4</v>
      </c>
      <c r="CD76" s="17">
        <v>5</v>
      </c>
      <c r="CE76" s="17">
        <v>5.5</v>
      </c>
      <c r="CF76" s="17">
        <v>6.2</v>
      </c>
      <c r="CG76" s="17">
        <v>6.3</v>
      </c>
      <c r="CH76" s="17">
        <v>5.4</v>
      </c>
      <c r="CI76" s="17">
        <v>4.5999999999999996</v>
      </c>
      <c r="CJ76" s="17">
        <v>5.8</v>
      </c>
      <c r="CK76" s="284">
        <v>4.5999999999999996</v>
      </c>
      <c r="CL76" s="17">
        <v>5.2</v>
      </c>
      <c r="CM76" s="17">
        <v>5.7</v>
      </c>
      <c r="CN76" s="17">
        <v>5.3</v>
      </c>
      <c r="CO76" s="17">
        <v>5.3</v>
      </c>
      <c r="CP76" s="17">
        <v>4.9000000000000004</v>
      </c>
      <c r="CQ76" s="17">
        <v>5.8</v>
      </c>
      <c r="CR76" s="17">
        <v>5</v>
      </c>
      <c r="CS76" s="17">
        <v>5.7</v>
      </c>
      <c r="CT76" s="17">
        <v>5.4</v>
      </c>
      <c r="CU76" s="17">
        <v>4.4000000000000004</v>
      </c>
      <c r="CV76" s="17">
        <v>5.0999999999999996</v>
      </c>
      <c r="CW76" s="17">
        <v>5.2</v>
      </c>
      <c r="CX76" s="17">
        <v>4</v>
      </c>
      <c r="CY76" s="284">
        <v>4</v>
      </c>
      <c r="CZ76" s="284">
        <v>4.5999999999999996</v>
      </c>
      <c r="DA76" s="17">
        <v>4.0999999999999996</v>
      </c>
      <c r="DB76" s="17">
        <v>5.5</v>
      </c>
      <c r="DC76" s="17">
        <v>5.9</v>
      </c>
      <c r="DD76" s="17">
        <v>5</v>
      </c>
      <c r="DE76" s="17">
        <v>4.5999999999999996</v>
      </c>
      <c r="DF76" s="17">
        <v>5.7</v>
      </c>
      <c r="DG76" s="284">
        <v>3.7</v>
      </c>
      <c r="DH76" s="284">
        <v>3.2</v>
      </c>
      <c r="DI76" s="284">
        <v>3.7</v>
      </c>
      <c r="DJ76" s="285">
        <v>5.9</v>
      </c>
      <c r="DK76" s="284">
        <v>3.3</v>
      </c>
      <c r="DL76" s="17">
        <v>4.7</v>
      </c>
      <c r="DM76" s="17">
        <v>5</v>
      </c>
      <c r="DN76" s="17">
        <v>5.2</v>
      </c>
      <c r="DO76" s="17">
        <v>6.4</v>
      </c>
      <c r="DP76" s="17">
        <v>5</v>
      </c>
      <c r="DQ76" s="284">
        <v>4.9000000000000004</v>
      </c>
      <c r="DR76" s="17">
        <v>5</v>
      </c>
      <c r="DS76" s="284">
        <v>4.5</v>
      </c>
      <c r="DT76" s="17">
        <v>4.7</v>
      </c>
      <c r="DU76" s="17">
        <v>5.7</v>
      </c>
      <c r="DV76" s="17">
        <v>4.8</v>
      </c>
      <c r="DW76" s="17">
        <v>5.9</v>
      </c>
      <c r="DX76" s="17">
        <v>5.4</v>
      </c>
      <c r="DY76" s="17">
        <v>4.7</v>
      </c>
      <c r="DZ76" s="17">
        <v>4.5999999999999996</v>
      </c>
      <c r="EA76" s="284">
        <v>4.4000000000000004</v>
      </c>
      <c r="EB76" s="17">
        <v>5.2</v>
      </c>
      <c r="EC76" s="17">
        <v>6.9</v>
      </c>
      <c r="ED76" s="17">
        <v>4.3</v>
      </c>
      <c r="EE76" s="284">
        <v>4.5999999999999996</v>
      </c>
      <c r="EF76" s="13">
        <v>6</v>
      </c>
      <c r="EG76" s="13">
        <v>5.7</v>
      </c>
      <c r="EH76" s="13">
        <v>5.4</v>
      </c>
      <c r="EI76" s="13">
        <v>4.9000000000000004</v>
      </c>
      <c r="EJ76" s="289">
        <v>4.8</v>
      </c>
      <c r="EK76" s="13">
        <v>4</v>
      </c>
      <c r="EL76" s="17">
        <v>5.7</v>
      </c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22"/>
      <c r="EY76" s="22"/>
      <c r="EZ76" s="22"/>
      <c r="FA76" s="22"/>
      <c r="FC76" s="20"/>
      <c r="FD76" s="20"/>
    </row>
    <row r="77" spans="1:160" x14ac:dyDescent="0.25">
      <c r="A77" s="3" t="s">
        <v>5</v>
      </c>
      <c r="B77" s="17">
        <f t="shared" si="175"/>
        <v>5.2266666666666657</v>
      </c>
      <c r="C77" s="17">
        <f t="shared" si="176"/>
        <v>5.1029411764705879</v>
      </c>
      <c r="D77" s="26" t="s">
        <v>1604</v>
      </c>
      <c r="E77" s="17">
        <v>5.0999999999999996</v>
      </c>
      <c r="F77" s="17">
        <v>4.8</v>
      </c>
      <c r="G77" s="17">
        <v>5.8</v>
      </c>
      <c r="H77" s="17">
        <v>4.0999999999999996</v>
      </c>
      <c r="I77" s="17">
        <v>6.1</v>
      </c>
      <c r="J77" s="17">
        <v>5</v>
      </c>
      <c r="K77" s="17">
        <v>4.5999999999999996</v>
      </c>
      <c r="L77" s="17">
        <v>4.2</v>
      </c>
      <c r="M77" s="17">
        <v>6.2</v>
      </c>
      <c r="N77" s="17">
        <v>5.5</v>
      </c>
      <c r="O77" s="17">
        <v>5.5</v>
      </c>
      <c r="P77" s="17">
        <v>4.0999999999999996</v>
      </c>
      <c r="Q77" s="17">
        <v>6.1</v>
      </c>
      <c r="R77" s="17">
        <v>4.4000000000000004</v>
      </c>
      <c r="S77" s="284">
        <v>4.8</v>
      </c>
      <c r="T77" s="284">
        <v>3.8</v>
      </c>
      <c r="U77" s="17">
        <v>5.2</v>
      </c>
      <c r="V77" s="17">
        <v>5</v>
      </c>
      <c r="W77" s="17">
        <v>4.7</v>
      </c>
      <c r="X77" s="17">
        <v>3.9</v>
      </c>
      <c r="Y77" s="284">
        <v>4.5</v>
      </c>
      <c r="Z77" s="17">
        <v>5.4</v>
      </c>
      <c r="AA77" s="17">
        <v>4.0999999999999996</v>
      </c>
      <c r="AB77" s="284">
        <v>3.2</v>
      </c>
      <c r="AC77" s="17">
        <v>5.2</v>
      </c>
      <c r="AD77" s="17">
        <v>4.9000000000000004</v>
      </c>
      <c r="AE77" s="17">
        <v>4.5</v>
      </c>
      <c r="AF77" s="17">
        <v>5.5</v>
      </c>
      <c r="AG77" s="17">
        <v>5.2</v>
      </c>
      <c r="AH77" s="17">
        <v>4.8</v>
      </c>
      <c r="AI77" s="17">
        <v>5.8</v>
      </c>
      <c r="AJ77" s="17">
        <v>5.2</v>
      </c>
      <c r="AK77" s="17">
        <v>5.7</v>
      </c>
      <c r="AL77" s="284">
        <v>3.6</v>
      </c>
      <c r="AM77" s="17" t="s">
        <v>304</v>
      </c>
      <c r="AN77" s="284">
        <v>2.8</v>
      </c>
      <c r="AO77" s="17">
        <v>5</v>
      </c>
      <c r="AP77" s="17">
        <v>5.6</v>
      </c>
      <c r="AQ77" s="17">
        <v>5</v>
      </c>
      <c r="AR77" s="17">
        <v>5.3</v>
      </c>
      <c r="AS77" s="17">
        <v>5.4</v>
      </c>
      <c r="AT77" s="285">
        <v>7.3</v>
      </c>
      <c r="AU77" s="17">
        <v>5.6</v>
      </c>
      <c r="AV77" s="17">
        <v>5.0999999999999996</v>
      </c>
      <c r="AW77" s="17">
        <v>6.5</v>
      </c>
      <c r="AX77" s="17">
        <v>5.2</v>
      </c>
      <c r="AY77" s="17">
        <v>5.2</v>
      </c>
      <c r="AZ77" s="17">
        <v>5.3</v>
      </c>
      <c r="BA77" s="284">
        <v>3.7</v>
      </c>
      <c r="BB77" s="17">
        <v>5.3</v>
      </c>
      <c r="BC77" s="17">
        <v>5.3</v>
      </c>
      <c r="BD77" s="17">
        <v>5.5</v>
      </c>
      <c r="BE77" s="17">
        <v>4.4000000000000004</v>
      </c>
      <c r="BF77" s="284">
        <v>4.3</v>
      </c>
      <c r="BG77" s="17">
        <v>4.5999999999999996</v>
      </c>
      <c r="BH77" s="17">
        <v>5.0999999999999996</v>
      </c>
      <c r="BI77" s="17">
        <v>4.5</v>
      </c>
      <c r="BJ77" s="17">
        <v>4.9000000000000004</v>
      </c>
      <c r="BK77" s="17">
        <v>5.3</v>
      </c>
      <c r="BL77" s="17">
        <v>4.7</v>
      </c>
      <c r="BM77" s="17">
        <v>5.0999999999999996</v>
      </c>
      <c r="BN77" s="285">
        <v>6.4</v>
      </c>
      <c r="BO77" s="17">
        <v>6.4</v>
      </c>
      <c r="BP77" s="284">
        <v>5</v>
      </c>
      <c r="BQ77" s="56">
        <v>6.1</v>
      </c>
      <c r="BR77" s="17">
        <v>4.0999999999999996</v>
      </c>
      <c r="BS77" s="17">
        <v>4.9000000000000004</v>
      </c>
      <c r="BT77" s="17">
        <v>6.5</v>
      </c>
      <c r="BU77" s="284">
        <v>4.0999999999999996</v>
      </c>
      <c r="BV77" s="17">
        <v>5.6</v>
      </c>
      <c r="BW77" s="17">
        <v>5.5</v>
      </c>
      <c r="BX77" s="17">
        <v>5.6</v>
      </c>
      <c r="BY77" s="17">
        <v>5</v>
      </c>
      <c r="BZ77" s="17">
        <v>6.2</v>
      </c>
      <c r="CA77" s="285">
        <v>6.8</v>
      </c>
      <c r="CB77" s="284">
        <v>4.3</v>
      </c>
      <c r="CC77" s="17">
        <v>5.5</v>
      </c>
      <c r="CD77" s="17">
        <v>4.5</v>
      </c>
      <c r="CE77" s="17">
        <v>4.7</v>
      </c>
      <c r="CF77" s="17">
        <v>4.9000000000000004</v>
      </c>
      <c r="CG77" s="284">
        <v>4.5</v>
      </c>
      <c r="CH77" s="17">
        <v>4.8</v>
      </c>
      <c r="CI77" s="17">
        <v>4.5999999999999996</v>
      </c>
      <c r="CJ77" s="17">
        <v>5.4</v>
      </c>
      <c r="CK77" s="17">
        <v>5</v>
      </c>
      <c r="CL77" s="17">
        <v>5.3</v>
      </c>
      <c r="CM77" s="17">
        <v>5</v>
      </c>
      <c r="CN77" s="17">
        <v>5.0999999999999996</v>
      </c>
      <c r="CO77" s="284">
        <v>4</v>
      </c>
      <c r="CP77" s="17">
        <v>6.1</v>
      </c>
      <c r="CQ77" s="17">
        <v>4.7</v>
      </c>
      <c r="CR77" s="17">
        <v>4.0999999999999996</v>
      </c>
      <c r="CS77" s="17">
        <v>5.6</v>
      </c>
      <c r="CT77" s="17">
        <v>5.4</v>
      </c>
      <c r="CU77" s="284">
        <v>3.7</v>
      </c>
      <c r="CV77" s="17">
        <v>5.8</v>
      </c>
      <c r="CW77" s="17">
        <v>4.8</v>
      </c>
      <c r="CX77" s="17">
        <v>4.5</v>
      </c>
      <c r="CY77" s="17">
        <v>5.9</v>
      </c>
      <c r="CZ77" s="17">
        <v>5.7</v>
      </c>
      <c r="DA77" s="17">
        <v>4.5</v>
      </c>
      <c r="DB77" s="17">
        <v>4.5</v>
      </c>
      <c r="DC77" s="17">
        <v>5.8</v>
      </c>
      <c r="DD77" s="17">
        <v>5.9</v>
      </c>
      <c r="DE77" s="284">
        <v>4.0999999999999996</v>
      </c>
      <c r="DF77" s="17">
        <v>6</v>
      </c>
      <c r="DG77" s="17">
        <v>6</v>
      </c>
      <c r="DH77" s="17">
        <v>4.9000000000000004</v>
      </c>
      <c r="DI77" s="17">
        <v>5.8</v>
      </c>
      <c r="DJ77" s="17">
        <v>5.8</v>
      </c>
      <c r="DK77" s="17">
        <v>4.5999999999999996</v>
      </c>
      <c r="DL77" s="17">
        <v>5.3</v>
      </c>
      <c r="DM77" s="17">
        <v>5</v>
      </c>
      <c r="DN77" s="17">
        <v>5.8</v>
      </c>
      <c r="DO77" s="17">
        <v>5.2</v>
      </c>
      <c r="DP77" s="17">
        <v>5</v>
      </c>
      <c r="DQ77" s="17">
        <v>5.8</v>
      </c>
      <c r="DR77" s="17">
        <v>6</v>
      </c>
      <c r="DS77" s="284">
        <v>4.5</v>
      </c>
      <c r="DT77" s="17">
        <v>5.9</v>
      </c>
      <c r="DU77" s="17">
        <v>5.3</v>
      </c>
      <c r="DV77" s="17">
        <v>4</v>
      </c>
      <c r="DW77" s="17">
        <v>5.7</v>
      </c>
      <c r="DX77" s="17">
        <v>5.0999999999999996</v>
      </c>
      <c r="DY77" s="17">
        <v>4.5</v>
      </c>
      <c r="DZ77" s="17">
        <v>4.9000000000000004</v>
      </c>
      <c r="EA77" s="17">
        <v>4.5</v>
      </c>
      <c r="EB77" s="17">
        <v>6.2</v>
      </c>
      <c r="EC77" s="17">
        <v>4.5</v>
      </c>
      <c r="ED77" s="17">
        <v>5.2</v>
      </c>
      <c r="EE77" s="17">
        <v>5.9</v>
      </c>
      <c r="EF77" s="13">
        <v>5.4</v>
      </c>
      <c r="EG77" s="13">
        <v>5.2</v>
      </c>
      <c r="EH77" s="13">
        <v>5.3</v>
      </c>
      <c r="EI77" s="13">
        <v>5</v>
      </c>
      <c r="EJ77" s="13">
        <v>5</v>
      </c>
      <c r="EK77" s="13">
        <v>5.3</v>
      </c>
      <c r="EL77" s="17">
        <v>3.5</v>
      </c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22"/>
      <c r="EY77" s="22"/>
      <c r="EZ77" s="22"/>
      <c r="FA77" s="22"/>
      <c r="FC77" s="20"/>
      <c r="FD77" s="20"/>
    </row>
    <row r="78" spans="1:160" x14ac:dyDescent="0.25">
      <c r="A78" s="3" t="s">
        <v>6</v>
      </c>
      <c r="B78" s="17">
        <f t="shared" si="175"/>
        <v>4.870000000000001</v>
      </c>
      <c r="C78" s="17">
        <f t="shared" si="176"/>
        <v>5.0705882352941165</v>
      </c>
      <c r="D78" s="26" t="s">
        <v>1658</v>
      </c>
      <c r="E78" s="17">
        <v>5</v>
      </c>
      <c r="F78" s="17">
        <v>5.7</v>
      </c>
      <c r="G78" s="17">
        <v>4.7</v>
      </c>
      <c r="H78" s="17">
        <v>5.4</v>
      </c>
      <c r="I78" s="17">
        <v>5.0999999999999996</v>
      </c>
      <c r="J78" s="17">
        <v>4.4000000000000004</v>
      </c>
      <c r="K78" s="17">
        <v>6.1</v>
      </c>
      <c r="L78" s="17">
        <v>5.8</v>
      </c>
      <c r="M78" s="17">
        <v>5.4</v>
      </c>
      <c r="N78" s="285">
        <v>6.4</v>
      </c>
      <c r="O78" s="17">
        <v>4.7</v>
      </c>
      <c r="P78" s="17">
        <v>4.5</v>
      </c>
      <c r="Q78" s="17">
        <v>4.9000000000000004</v>
      </c>
      <c r="R78" s="17">
        <v>4.7</v>
      </c>
      <c r="S78" s="284">
        <v>4.8</v>
      </c>
      <c r="T78" s="17">
        <v>6.2</v>
      </c>
      <c r="U78" s="17">
        <v>5.6</v>
      </c>
      <c r="V78" s="56">
        <v>5.7</v>
      </c>
      <c r="W78" s="284">
        <v>4.0999999999999996</v>
      </c>
      <c r="X78" s="17">
        <v>4</v>
      </c>
      <c r="Y78" s="17">
        <v>5.8</v>
      </c>
      <c r="Z78" s="17">
        <v>5.9</v>
      </c>
      <c r="AA78" s="284">
        <v>2.9</v>
      </c>
      <c r="AB78" s="17">
        <v>4.5999999999999996</v>
      </c>
      <c r="AC78" s="17">
        <v>5</v>
      </c>
      <c r="AD78" s="17">
        <v>5.6</v>
      </c>
      <c r="AE78" s="17">
        <v>5</v>
      </c>
      <c r="AF78" s="17">
        <v>5.8</v>
      </c>
      <c r="AG78" s="17">
        <v>5.8</v>
      </c>
      <c r="AH78" s="17">
        <v>4.5</v>
      </c>
      <c r="AI78" s="284">
        <v>4</v>
      </c>
      <c r="AJ78" s="17">
        <v>5.9</v>
      </c>
      <c r="AK78" s="17">
        <v>5.2</v>
      </c>
      <c r="AL78" s="17">
        <v>5.2</v>
      </c>
      <c r="AM78" s="17" t="s">
        <v>304</v>
      </c>
      <c r="AN78" s="17">
        <v>5</v>
      </c>
      <c r="AO78" s="17">
        <v>5.8</v>
      </c>
      <c r="AP78" s="17">
        <v>6</v>
      </c>
      <c r="AQ78" s="17">
        <v>4.5999999999999996</v>
      </c>
      <c r="AR78" s="17">
        <v>4.2</v>
      </c>
      <c r="AS78" s="17">
        <v>5.4</v>
      </c>
      <c r="AT78" s="284">
        <v>4.5999999999999996</v>
      </c>
      <c r="AU78" s="17">
        <v>5.4</v>
      </c>
      <c r="AV78" s="17">
        <v>5.0999999999999996</v>
      </c>
      <c r="AW78" s="17">
        <v>5.8</v>
      </c>
      <c r="AX78" s="17">
        <v>5.7</v>
      </c>
      <c r="AY78" s="17">
        <v>4.3</v>
      </c>
      <c r="AZ78" s="17">
        <v>4.9000000000000004</v>
      </c>
      <c r="BA78" s="17">
        <v>5.7</v>
      </c>
      <c r="BB78" s="17">
        <v>5.3</v>
      </c>
      <c r="BC78" s="17">
        <v>5.3</v>
      </c>
      <c r="BD78" s="17">
        <v>5.2</v>
      </c>
      <c r="BE78" s="17">
        <v>4.8</v>
      </c>
      <c r="BF78" s="17">
        <v>4.7</v>
      </c>
      <c r="BG78" s="17">
        <v>5.5</v>
      </c>
      <c r="BH78" s="17">
        <v>5.4</v>
      </c>
      <c r="BI78" s="17">
        <v>4.9000000000000004</v>
      </c>
      <c r="BJ78" s="17">
        <v>5.0999999999999996</v>
      </c>
      <c r="BK78" s="17">
        <v>5.6</v>
      </c>
      <c r="BL78" s="17">
        <v>5.2</v>
      </c>
      <c r="BM78" s="17">
        <v>6</v>
      </c>
      <c r="BN78" s="17">
        <v>5.3</v>
      </c>
      <c r="BO78" s="17">
        <v>5.6</v>
      </c>
      <c r="BP78" s="17">
        <v>5.2</v>
      </c>
      <c r="BQ78" s="56">
        <v>4.8</v>
      </c>
      <c r="BR78" s="17">
        <v>4.2</v>
      </c>
      <c r="BS78" s="17">
        <v>5.4</v>
      </c>
      <c r="BT78" s="17">
        <v>5.7</v>
      </c>
      <c r="BU78" s="17">
        <v>4.5999999999999996</v>
      </c>
      <c r="BV78" s="17">
        <v>5.2</v>
      </c>
      <c r="BW78" s="284">
        <v>4.0999999999999996</v>
      </c>
      <c r="BX78" s="17">
        <v>5.2</v>
      </c>
      <c r="BY78" s="285">
        <v>6.7</v>
      </c>
      <c r="BZ78" s="285">
        <v>6.3</v>
      </c>
      <c r="CA78" s="17">
        <v>5</v>
      </c>
      <c r="CB78" s="17">
        <v>5.7</v>
      </c>
      <c r="CC78" s="17">
        <v>5.3</v>
      </c>
      <c r="CD78" s="17">
        <v>5</v>
      </c>
      <c r="CE78" s="17">
        <v>5.8</v>
      </c>
      <c r="CF78" s="17">
        <v>6</v>
      </c>
      <c r="CG78" s="17">
        <v>5.4</v>
      </c>
      <c r="CH78" s="284">
        <v>4</v>
      </c>
      <c r="CI78" s="17">
        <v>4.4000000000000004</v>
      </c>
      <c r="CJ78" s="17">
        <v>6.1</v>
      </c>
      <c r="CK78" s="17">
        <v>5.6</v>
      </c>
      <c r="CL78" s="284">
        <v>3.9</v>
      </c>
      <c r="CM78" s="17">
        <v>4.8</v>
      </c>
      <c r="CN78" s="17">
        <v>3.9</v>
      </c>
      <c r="CO78" s="17">
        <v>4.9000000000000004</v>
      </c>
      <c r="CP78" s="284">
        <v>3.3</v>
      </c>
      <c r="CQ78" s="17">
        <v>4.5</v>
      </c>
      <c r="CR78" s="17">
        <v>4.9000000000000004</v>
      </c>
      <c r="CS78" s="17">
        <v>6.1</v>
      </c>
      <c r="CT78" s="17">
        <v>4.5999999999999996</v>
      </c>
      <c r="CU78" s="17">
        <v>4.0999999999999996</v>
      </c>
      <c r="CV78" s="17">
        <v>5.7</v>
      </c>
      <c r="CW78" s="17">
        <v>5.2</v>
      </c>
      <c r="CX78" s="17">
        <v>6</v>
      </c>
      <c r="CY78" s="17">
        <v>5.7</v>
      </c>
      <c r="CZ78" s="17">
        <v>6</v>
      </c>
      <c r="DA78" s="17">
        <v>4.4000000000000004</v>
      </c>
      <c r="DB78" s="284">
        <v>3.3</v>
      </c>
      <c r="DC78" s="17">
        <v>5.5</v>
      </c>
      <c r="DD78" s="17">
        <v>4.5</v>
      </c>
      <c r="DE78" s="17">
        <v>4.7</v>
      </c>
      <c r="DF78" s="17">
        <v>5.2</v>
      </c>
      <c r="DG78" s="17">
        <v>4.9000000000000004</v>
      </c>
      <c r="DH78" s="17">
        <v>5</v>
      </c>
      <c r="DI78" s="17">
        <v>4.7</v>
      </c>
      <c r="DJ78" s="17">
        <v>4.3</v>
      </c>
      <c r="DK78" s="17">
        <v>4.5999999999999996</v>
      </c>
      <c r="DL78" s="17">
        <v>5.5</v>
      </c>
      <c r="DM78" s="284">
        <v>3.3</v>
      </c>
      <c r="DN78" s="284">
        <v>3.9</v>
      </c>
      <c r="DO78" s="17">
        <v>5.5</v>
      </c>
      <c r="DP78" s="17">
        <v>5.4</v>
      </c>
      <c r="DQ78" s="17">
        <v>5.8</v>
      </c>
      <c r="DR78" s="17">
        <v>4.9000000000000004</v>
      </c>
      <c r="DS78" s="17">
        <v>6.4</v>
      </c>
      <c r="DT78" s="284">
        <v>4.5999999999999996</v>
      </c>
      <c r="DU78" s="17">
        <v>5.3</v>
      </c>
      <c r="DV78" s="17">
        <v>4.9000000000000004</v>
      </c>
      <c r="DW78" s="17">
        <v>5.2</v>
      </c>
      <c r="DX78" s="17">
        <v>5.6</v>
      </c>
      <c r="DY78" s="284">
        <v>2.9</v>
      </c>
      <c r="DZ78" s="17">
        <v>5.3</v>
      </c>
      <c r="EA78" s="17">
        <v>5.0999999999999996</v>
      </c>
      <c r="EB78" s="17">
        <v>5.4</v>
      </c>
      <c r="EC78" s="284">
        <v>4</v>
      </c>
      <c r="ED78" s="17">
        <v>5.9</v>
      </c>
      <c r="EE78" s="17">
        <v>5.0999999999999996</v>
      </c>
      <c r="EF78" s="289">
        <v>4.0999999999999996</v>
      </c>
      <c r="EG78" s="13">
        <v>5</v>
      </c>
      <c r="EH78" s="13">
        <v>4.4000000000000004</v>
      </c>
      <c r="EI78" s="13">
        <v>5.4</v>
      </c>
      <c r="EJ78" s="13">
        <v>5.7</v>
      </c>
      <c r="EK78" s="13">
        <v>3.8</v>
      </c>
      <c r="EL78" s="17">
        <v>4.8</v>
      </c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22"/>
      <c r="EY78" s="22"/>
      <c r="EZ78" s="22"/>
      <c r="FA78" s="22"/>
      <c r="FC78" s="20"/>
      <c r="FD78" s="20"/>
    </row>
    <row r="79" spans="1:160" x14ac:dyDescent="0.25">
      <c r="A79" s="3" t="s">
        <v>7</v>
      </c>
      <c r="B79" s="17">
        <f t="shared" si="175"/>
        <v>4.6499999999999995</v>
      </c>
      <c r="C79" s="17">
        <f t="shared" si="176"/>
        <v>4.8411764705882359</v>
      </c>
      <c r="D79" s="26" t="s">
        <v>1011</v>
      </c>
      <c r="E79" s="285">
        <v>6.4</v>
      </c>
      <c r="F79" s="17">
        <v>5.2</v>
      </c>
      <c r="G79" s="17">
        <v>3.7</v>
      </c>
      <c r="H79" s="17">
        <v>5.4</v>
      </c>
      <c r="I79" s="17">
        <v>4.7</v>
      </c>
      <c r="J79" s="17">
        <v>4.3</v>
      </c>
      <c r="K79" s="17">
        <v>5</v>
      </c>
      <c r="L79" s="17">
        <v>5.3</v>
      </c>
      <c r="M79" s="17">
        <v>4.9000000000000004</v>
      </c>
      <c r="N79" s="17">
        <v>5.5</v>
      </c>
      <c r="O79" s="284">
        <v>4.0999999999999996</v>
      </c>
      <c r="P79" s="17">
        <v>3.7</v>
      </c>
      <c r="Q79" s="17">
        <v>5.3</v>
      </c>
      <c r="R79" s="17">
        <v>4.3</v>
      </c>
      <c r="S79" s="17">
        <v>6.2</v>
      </c>
      <c r="T79" s="17">
        <v>5</v>
      </c>
      <c r="U79" s="284">
        <v>3.6</v>
      </c>
      <c r="V79" s="17">
        <v>4.5</v>
      </c>
      <c r="W79" s="17">
        <v>4.3</v>
      </c>
      <c r="X79" s="17">
        <v>4.5999999999999996</v>
      </c>
      <c r="Y79" s="17">
        <v>5.8</v>
      </c>
      <c r="Z79" s="17">
        <v>5.4</v>
      </c>
      <c r="AA79" s="17">
        <v>3.4</v>
      </c>
      <c r="AB79" s="17">
        <v>4.5</v>
      </c>
      <c r="AC79" s="17">
        <v>4.5</v>
      </c>
      <c r="AD79" s="17">
        <v>5.0999999999999996</v>
      </c>
      <c r="AE79" s="17">
        <v>5.3</v>
      </c>
      <c r="AF79" s="17">
        <v>5.5</v>
      </c>
      <c r="AG79" s="17">
        <v>5.3</v>
      </c>
      <c r="AH79" s="284">
        <v>4</v>
      </c>
      <c r="AI79" s="17">
        <v>5.9</v>
      </c>
      <c r="AJ79" s="17">
        <v>5.0999999999999996</v>
      </c>
      <c r="AK79" s="284">
        <v>4.0999999999999996</v>
      </c>
      <c r="AL79" s="17">
        <v>6</v>
      </c>
      <c r="AM79" s="17" t="s">
        <v>304</v>
      </c>
      <c r="AN79" s="17">
        <v>5.4</v>
      </c>
      <c r="AO79" s="17">
        <v>5.6</v>
      </c>
      <c r="AP79" s="17">
        <v>5</v>
      </c>
      <c r="AQ79" s="17">
        <v>5.4</v>
      </c>
      <c r="AR79" s="284">
        <v>3.6</v>
      </c>
      <c r="AS79" s="17">
        <v>5.4</v>
      </c>
      <c r="AT79" s="17">
        <v>5.4</v>
      </c>
      <c r="AU79" s="17">
        <v>5.8</v>
      </c>
      <c r="AV79" s="17">
        <v>5.8</v>
      </c>
      <c r="AW79" s="17">
        <v>5.5</v>
      </c>
      <c r="AX79" s="284">
        <v>4.7</v>
      </c>
      <c r="AY79" s="17">
        <v>5.6</v>
      </c>
      <c r="AZ79" s="17">
        <v>3.7</v>
      </c>
      <c r="BA79" s="17">
        <v>4.8</v>
      </c>
      <c r="BB79" s="17">
        <v>5.6</v>
      </c>
      <c r="BC79" s="284">
        <v>4.0999999999999996</v>
      </c>
      <c r="BD79" s="17">
        <v>4.2</v>
      </c>
      <c r="BE79" s="17">
        <v>5.5</v>
      </c>
      <c r="BF79" s="17">
        <v>4.4000000000000004</v>
      </c>
      <c r="BG79" s="17">
        <v>4.8</v>
      </c>
      <c r="BH79" s="17">
        <v>5</v>
      </c>
      <c r="BI79" s="17">
        <v>5.0999999999999996</v>
      </c>
      <c r="BJ79" s="284">
        <v>4.7</v>
      </c>
      <c r="BK79" s="17">
        <v>5.9</v>
      </c>
      <c r="BL79" s="17">
        <v>5.8</v>
      </c>
      <c r="BM79" s="284">
        <v>4.2</v>
      </c>
      <c r="BN79" s="17">
        <v>5.0999999999999996</v>
      </c>
      <c r="BO79" s="284">
        <v>3.9</v>
      </c>
      <c r="BP79" s="17">
        <v>6</v>
      </c>
      <c r="BQ79" s="56">
        <v>5.4</v>
      </c>
      <c r="BR79" s="17">
        <v>4</v>
      </c>
      <c r="BS79" s="17">
        <v>5.2</v>
      </c>
      <c r="BT79" s="17">
        <v>4.5</v>
      </c>
      <c r="BU79" s="17">
        <v>4.7</v>
      </c>
      <c r="BV79" s="17">
        <v>4.8</v>
      </c>
      <c r="BW79" s="17">
        <v>5.5</v>
      </c>
      <c r="BX79" s="17">
        <v>4.3</v>
      </c>
      <c r="BY79" s="17">
        <v>5.0999999999999996</v>
      </c>
      <c r="BZ79" s="17">
        <v>5</v>
      </c>
      <c r="CA79" s="17">
        <v>5.6</v>
      </c>
      <c r="CB79" s="17">
        <v>5.4</v>
      </c>
      <c r="CC79" s="17">
        <v>4.5999999999999996</v>
      </c>
      <c r="CD79" s="17">
        <v>4.5999999999999996</v>
      </c>
      <c r="CE79" s="17">
        <v>5.8</v>
      </c>
      <c r="CF79" s="17">
        <v>5.5</v>
      </c>
      <c r="CG79" s="17">
        <v>5.5</v>
      </c>
      <c r="CH79" s="17">
        <v>5</v>
      </c>
      <c r="CI79" s="17">
        <v>5.0999999999999996</v>
      </c>
      <c r="CJ79" s="17">
        <v>4.5</v>
      </c>
      <c r="CK79" s="17">
        <v>5</v>
      </c>
      <c r="CL79" s="17">
        <v>4.7</v>
      </c>
      <c r="CM79" s="17">
        <v>5.2</v>
      </c>
      <c r="CN79" s="17">
        <v>4.4000000000000004</v>
      </c>
      <c r="CO79" s="17">
        <v>4.7</v>
      </c>
      <c r="CP79" s="17">
        <v>4.0999999999999996</v>
      </c>
      <c r="CQ79" s="17">
        <v>5.0999999999999996</v>
      </c>
      <c r="CR79" s="284">
        <v>2.9</v>
      </c>
      <c r="CS79" s="284">
        <v>4.0999999999999996</v>
      </c>
      <c r="CT79" s="284">
        <v>3.7</v>
      </c>
      <c r="CU79" s="17">
        <v>4.5999999999999996</v>
      </c>
      <c r="CV79" s="17">
        <v>5.8</v>
      </c>
      <c r="CW79" s="17">
        <v>5.2</v>
      </c>
      <c r="CX79" s="17">
        <v>5</v>
      </c>
      <c r="CY79" s="17">
        <v>4.5</v>
      </c>
      <c r="CZ79" s="284">
        <v>4.5999999999999996</v>
      </c>
      <c r="DA79" s="17">
        <v>4.4000000000000004</v>
      </c>
      <c r="DB79" s="17">
        <v>3.6</v>
      </c>
      <c r="DC79" s="284">
        <v>4</v>
      </c>
      <c r="DD79" s="284">
        <v>4.4000000000000004</v>
      </c>
      <c r="DE79" s="17">
        <v>4.7</v>
      </c>
      <c r="DF79" s="17">
        <v>5.7</v>
      </c>
      <c r="DG79" s="17">
        <v>4.4000000000000004</v>
      </c>
      <c r="DH79" s="17">
        <v>4.2</v>
      </c>
      <c r="DI79" s="17">
        <v>4.0999999999999996</v>
      </c>
      <c r="DJ79" s="17">
        <v>4.8</v>
      </c>
      <c r="DK79" s="17">
        <v>4.3</v>
      </c>
      <c r="DL79" s="17">
        <v>5.0999999999999996</v>
      </c>
      <c r="DM79" s="17">
        <v>4.9000000000000004</v>
      </c>
      <c r="DN79" s="17">
        <v>4.3</v>
      </c>
      <c r="DO79" s="17">
        <v>4.7</v>
      </c>
      <c r="DP79" s="284">
        <v>3.8</v>
      </c>
      <c r="DQ79" s="284">
        <v>4.9000000000000004</v>
      </c>
      <c r="DR79" s="17">
        <v>5</v>
      </c>
      <c r="DS79" s="17">
        <v>4.5999999999999996</v>
      </c>
      <c r="DT79" s="17">
        <v>4.8</v>
      </c>
      <c r="DU79" s="284">
        <v>4.5999999999999996</v>
      </c>
      <c r="DV79" s="284">
        <v>3.8</v>
      </c>
      <c r="DW79" s="284">
        <v>4.4000000000000004</v>
      </c>
      <c r="DX79" s="17">
        <v>5.0999999999999996</v>
      </c>
      <c r="DY79" s="17">
        <v>6.1</v>
      </c>
      <c r="DZ79" s="17">
        <v>5.0999999999999996</v>
      </c>
      <c r="EA79" s="17">
        <v>5.2</v>
      </c>
      <c r="EB79" s="17">
        <v>4</v>
      </c>
      <c r="EC79" s="17">
        <v>5.9</v>
      </c>
      <c r="ED79" s="17">
        <v>5.4</v>
      </c>
      <c r="EE79" s="17">
        <v>4.7</v>
      </c>
      <c r="EF79" s="13">
        <v>4.7</v>
      </c>
      <c r="EG79" s="13">
        <v>5.5</v>
      </c>
      <c r="EH79" s="289">
        <v>4.2</v>
      </c>
      <c r="EI79" s="13">
        <v>4.3</v>
      </c>
      <c r="EJ79" s="13">
        <v>5.0999999999999996</v>
      </c>
      <c r="EK79" s="13">
        <v>4</v>
      </c>
      <c r="EL79" s="17">
        <v>4.5999999999999996</v>
      </c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22"/>
      <c r="EY79" s="22"/>
      <c r="EZ79" s="22"/>
      <c r="FA79" s="22"/>
      <c r="FC79" s="20"/>
      <c r="FD79" s="20"/>
    </row>
    <row r="80" spans="1:160" x14ac:dyDescent="0.25">
      <c r="A80" s="3" t="s">
        <v>8</v>
      </c>
      <c r="B80" s="17">
        <f t="shared" si="175"/>
        <v>4.9766666666666657</v>
      </c>
      <c r="C80" s="17">
        <f t="shared" si="176"/>
        <v>4.8250000000000002</v>
      </c>
      <c r="D80" s="26" t="s">
        <v>995</v>
      </c>
      <c r="E80" s="17">
        <v>5.5</v>
      </c>
      <c r="F80" s="17">
        <v>5.4</v>
      </c>
      <c r="G80" s="284">
        <v>3.5</v>
      </c>
      <c r="H80" s="17">
        <v>5.4</v>
      </c>
      <c r="I80" s="284">
        <v>3.1</v>
      </c>
      <c r="J80" s="17">
        <v>5.3</v>
      </c>
      <c r="K80" s="284">
        <v>3.8</v>
      </c>
      <c r="L80" s="17">
        <v>5.3</v>
      </c>
      <c r="M80" s="17">
        <v>5.3</v>
      </c>
      <c r="N80" s="284">
        <v>3.6</v>
      </c>
      <c r="O80" s="17">
        <v>5.3</v>
      </c>
      <c r="P80" s="17">
        <v>4.3</v>
      </c>
      <c r="Q80" s="17">
        <v>5</v>
      </c>
      <c r="R80" s="284">
        <v>3.3</v>
      </c>
      <c r="S80" s="17">
        <v>5.8</v>
      </c>
      <c r="T80" s="17">
        <v>6</v>
      </c>
      <c r="U80" s="17">
        <v>5.0999999999999996</v>
      </c>
      <c r="V80" s="17">
        <v>5.3</v>
      </c>
      <c r="W80" s="17">
        <v>5.0999999999999996</v>
      </c>
      <c r="X80" s="17">
        <v>3.7</v>
      </c>
      <c r="Y80" s="284">
        <v>4.5</v>
      </c>
      <c r="Z80" s="284">
        <v>4.4000000000000004</v>
      </c>
      <c r="AA80" s="17">
        <v>4.7</v>
      </c>
      <c r="AB80" s="17">
        <v>4.7</v>
      </c>
      <c r="AC80" s="17">
        <v>5.8</v>
      </c>
      <c r="AD80" s="284">
        <v>3.7</v>
      </c>
      <c r="AE80" s="17">
        <v>4.3</v>
      </c>
      <c r="AF80" s="17">
        <v>4.9000000000000004</v>
      </c>
      <c r="AG80" s="17">
        <v>5.3</v>
      </c>
      <c r="AH80" s="17">
        <v>4.5999999999999996</v>
      </c>
      <c r="AI80" s="285">
        <v>6.3</v>
      </c>
      <c r="AJ80" s="17">
        <v>4.0999999999999996</v>
      </c>
      <c r="AK80" s="17">
        <v>4.7</v>
      </c>
      <c r="AL80" s="17">
        <v>4.8</v>
      </c>
      <c r="AM80" s="17" t="s">
        <v>304</v>
      </c>
      <c r="AN80" s="17">
        <v>3.7</v>
      </c>
      <c r="AO80" s="17">
        <v>5.2</v>
      </c>
      <c r="AP80" s="284">
        <v>4.0999999999999996</v>
      </c>
      <c r="AQ80" s="17">
        <v>6.1</v>
      </c>
      <c r="AR80" s="284">
        <v>3.6</v>
      </c>
      <c r="AS80" s="17">
        <v>6.2</v>
      </c>
      <c r="AT80" s="17">
        <v>5.4</v>
      </c>
      <c r="AU80" s="17">
        <v>5.5</v>
      </c>
      <c r="AV80" s="17">
        <v>6.4</v>
      </c>
      <c r="AW80" s="284">
        <v>4.0999999999999996</v>
      </c>
      <c r="AX80" s="17">
        <v>4.8</v>
      </c>
      <c r="AY80" s="17">
        <v>4.5</v>
      </c>
      <c r="AZ80" s="284">
        <v>3.4</v>
      </c>
      <c r="BA80" s="285">
        <v>6.4</v>
      </c>
      <c r="BB80" s="17">
        <v>6.3</v>
      </c>
      <c r="BC80" s="17">
        <v>4.9000000000000004</v>
      </c>
      <c r="BD80" s="17">
        <v>4.3</v>
      </c>
      <c r="BE80" s="284">
        <v>3.8</v>
      </c>
      <c r="BF80" s="17">
        <v>5.2</v>
      </c>
      <c r="BG80" s="284">
        <v>4.4000000000000004</v>
      </c>
      <c r="BH80" s="17">
        <v>4.7</v>
      </c>
      <c r="BI80" s="284">
        <v>3.8</v>
      </c>
      <c r="BJ80" s="17">
        <v>5.3</v>
      </c>
      <c r="BK80" s="17">
        <v>6.2</v>
      </c>
      <c r="BL80" s="284">
        <v>4.4000000000000004</v>
      </c>
      <c r="BM80" s="17">
        <v>5.3</v>
      </c>
      <c r="BN80" s="17">
        <v>5.6</v>
      </c>
      <c r="BO80" s="17">
        <v>4.0999999999999996</v>
      </c>
      <c r="BP80" s="17">
        <v>4.7</v>
      </c>
      <c r="BQ80" s="56">
        <v>4.8</v>
      </c>
      <c r="BR80" s="284">
        <v>3.6</v>
      </c>
      <c r="BS80" s="17">
        <v>4.5999999999999996</v>
      </c>
      <c r="BT80" s="284">
        <v>3.3</v>
      </c>
      <c r="BU80" s="17">
        <v>6.1</v>
      </c>
      <c r="BV80" s="17">
        <v>4.5999999999999996</v>
      </c>
      <c r="BW80" s="17">
        <v>6.1</v>
      </c>
      <c r="BX80" s="17">
        <v>4.2</v>
      </c>
      <c r="BY80" s="17">
        <v>5.2</v>
      </c>
      <c r="BZ80" s="284">
        <v>4.5999999999999996</v>
      </c>
      <c r="CA80" s="284">
        <v>4.0999999999999996</v>
      </c>
      <c r="CB80" s="17">
        <v>5.8</v>
      </c>
      <c r="CC80" s="284">
        <v>4.2</v>
      </c>
      <c r="CD80" s="284">
        <v>2.1</v>
      </c>
      <c r="CE80" s="17">
        <v>4.9000000000000004</v>
      </c>
      <c r="CF80" s="284">
        <v>3.6</v>
      </c>
      <c r="CG80" s="17">
        <v>5</v>
      </c>
      <c r="CH80" s="17">
        <v>5</v>
      </c>
      <c r="CI80" s="284">
        <v>4.3</v>
      </c>
      <c r="CJ80" s="17">
        <v>4.5</v>
      </c>
      <c r="CK80" s="17">
        <v>5.0999999999999996</v>
      </c>
      <c r="CL80" s="17">
        <v>6</v>
      </c>
      <c r="CM80" s="17">
        <v>5.2</v>
      </c>
      <c r="CN80" s="284">
        <v>3.4</v>
      </c>
      <c r="CO80" s="17">
        <v>4.0999999999999996</v>
      </c>
      <c r="CP80" s="17">
        <v>5</v>
      </c>
      <c r="CQ80" s="17">
        <v>4.7</v>
      </c>
      <c r="CR80" s="17">
        <v>4.3</v>
      </c>
      <c r="CS80" s="17">
        <v>4.3</v>
      </c>
      <c r="CT80" s="17">
        <v>4.0999999999999996</v>
      </c>
      <c r="CU80" s="17">
        <v>5.7</v>
      </c>
      <c r="CV80" s="17">
        <v>5.5</v>
      </c>
      <c r="CW80" s="17">
        <v>6.3</v>
      </c>
      <c r="CX80" s="17">
        <v>4.5999999999999996</v>
      </c>
      <c r="CY80" s="17">
        <v>4.2</v>
      </c>
      <c r="CZ80" s="284">
        <v>4.5999999999999996</v>
      </c>
      <c r="DA80" s="284">
        <v>3.3</v>
      </c>
      <c r="DB80" s="17">
        <v>4.7</v>
      </c>
      <c r="DC80" s="285">
        <v>6.2</v>
      </c>
      <c r="DD80" s="17">
        <v>4.9000000000000004</v>
      </c>
      <c r="DE80" s="17">
        <v>5.4</v>
      </c>
      <c r="DF80" s="17">
        <v>5.2</v>
      </c>
      <c r="DG80" s="17">
        <v>5.5</v>
      </c>
      <c r="DH80" s="17">
        <v>4.7</v>
      </c>
      <c r="DI80" s="57">
        <v>6.4</v>
      </c>
      <c r="DJ80" s="17">
        <v>3.9</v>
      </c>
      <c r="DK80" s="17">
        <v>4.3</v>
      </c>
      <c r="DL80" s="17">
        <v>5.3</v>
      </c>
      <c r="DM80" s="17">
        <v>5.3</v>
      </c>
      <c r="DN80" s="17">
        <v>5.5</v>
      </c>
      <c r="DO80" s="17">
        <v>6.5</v>
      </c>
      <c r="DP80" s="17">
        <v>4.0999999999999996</v>
      </c>
      <c r="DQ80" s="17">
        <v>5.8</v>
      </c>
      <c r="DR80" s="284">
        <v>4.2</v>
      </c>
      <c r="DS80" s="17">
        <v>5</v>
      </c>
      <c r="DT80" s="17">
        <v>6.5</v>
      </c>
      <c r="DU80" s="17">
        <v>5.0999999999999996</v>
      </c>
      <c r="DV80" s="17">
        <v>4.5</v>
      </c>
      <c r="DW80" s="284">
        <v>4.4000000000000004</v>
      </c>
      <c r="DX80" s="284">
        <v>3.6</v>
      </c>
      <c r="DY80" s="17">
        <v>3.4</v>
      </c>
      <c r="DZ80" s="17">
        <v>5.2</v>
      </c>
      <c r="EA80" s="17">
        <v>5.9</v>
      </c>
      <c r="EB80" s="17">
        <v>4.5999999999999996</v>
      </c>
      <c r="EC80" s="17">
        <v>5.3</v>
      </c>
      <c r="ED80" s="17">
        <v>4.4000000000000004</v>
      </c>
      <c r="EE80" s="17">
        <v>4.7</v>
      </c>
      <c r="EF80" s="13">
        <v>5.6</v>
      </c>
      <c r="EG80" s="13">
        <v>5.9</v>
      </c>
      <c r="EH80" s="13">
        <v>4.9000000000000004</v>
      </c>
      <c r="EI80" s="289">
        <v>3.8</v>
      </c>
      <c r="EJ80" s="13">
        <v>5.6</v>
      </c>
      <c r="EK80" s="13">
        <v>4.5999999999999996</v>
      </c>
      <c r="EL80" s="17">
        <v>5</v>
      </c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22"/>
      <c r="EY80" s="22"/>
      <c r="EZ80" s="22"/>
      <c r="FA80" s="22"/>
      <c r="FC80" s="20"/>
      <c r="FD80" s="20"/>
    </row>
    <row r="81" spans="1:160" x14ac:dyDescent="0.25">
      <c r="A81" s="3" t="s">
        <v>9</v>
      </c>
      <c r="B81" s="17">
        <f t="shared" si="175"/>
        <v>5.1033333333333335</v>
      </c>
      <c r="C81" s="17">
        <f t="shared" si="176"/>
        <v>5.2073529411764712</v>
      </c>
      <c r="D81" s="26" t="s">
        <v>1011</v>
      </c>
      <c r="E81" s="285">
        <v>6.4</v>
      </c>
      <c r="F81" s="17">
        <v>5.0999999999999996</v>
      </c>
      <c r="G81" s="17">
        <v>6.1</v>
      </c>
      <c r="H81" s="17">
        <v>5.9</v>
      </c>
      <c r="I81" s="17">
        <v>4.3</v>
      </c>
      <c r="J81" s="17">
        <v>5.8</v>
      </c>
      <c r="K81" s="17">
        <v>6.1</v>
      </c>
      <c r="L81" s="17">
        <v>6.4</v>
      </c>
      <c r="M81" s="17">
        <v>5.8</v>
      </c>
      <c r="N81" s="17">
        <v>4.2</v>
      </c>
      <c r="O81" s="17">
        <v>5</v>
      </c>
      <c r="P81" s="17">
        <v>5.3</v>
      </c>
      <c r="Q81" s="17">
        <v>6.4</v>
      </c>
      <c r="R81" s="17">
        <v>5.7</v>
      </c>
      <c r="S81" s="284">
        <v>4.8</v>
      </c>
      <c r="T81" s="17">
        <v>5.8</v>
      </c>
      <c r="U81" s="17">
        <v>6.3</v>
      </c>
      <c r="V81" s="284">
        <v>4</v>
      </c>
      <c r="W81" s="17">
        <v>4.4000000000000004</v>
      </c>
      <c r="X81" s="17">
        <v>5.7</v>
      </c>
      <c r="Y81" s="17">
        <v>6.6</v>
      </c>
      <c r="Z81" s="17">
        <v>5.8</v>
      </c>
      <c r="AA81" s="17">
        <v>5.6</v>
      </c>
      <c r="AB81" s="17">
        <v>5.9</v>
      </c>
      <c r="AC81" s="17">
        <v>4.7</v>
      </c>
      <c r="AD81" s="17">
        <v>4</v>
      </c>
      <c r="AE81" s="284">
        <v>2.6</v>
      </c>
      <c r="AF81" s="17">
        <v>4.3</v>
      </c>
      <c r="AG81" s="17">
        <v>4.5999999999999996</v>
      </c>
      <c r="AH81" s="17">
        <v>4.4000000000000004</v>
      </c>
      <c r="AI81" s="17">
        <v>5</v>
      </c>
      <c r="AJ81" s="284">
        <v>3.9</v>
      </c>
      <c r="AK81" s="285">
        <v>6.5</v>
      </c>
      <c r="AL81" s="285">
        <v>6.6</v>
      </c>
      <c r="AM81" s="17" t="s">
        <v>304</v>
      </c>
      <c r="AN81" s="17">
        <v>5.9</v>
      </c>
      <c r="AO81" s="17">
        <v>5.7</v>
      </c>
      <c r="AP81" s="17">
        <v>6</v>
      </c>
      <c r="AQ81" s="284">
        <v>2.9</v>
      </c>
      <c r="AR81" s="17">
        <v>4</v>
      </c>
      <c r="AS81" s="17">
        <v>6.1</v>
      </c>
      <c r="AT81" s="17">
        <v>5.6</v>
      </c>
      <c r="AU81" s="284">
        <v>4.7</v>
      </c>
      <c r="AV81" s="17">
        <v>5.7</v>
      </c>
      <c r="AW81" s="17">
        <v>6.1</v>
      </c>
      <c r="AX81" s="17">
        <v>5</v>
      </c>
      <c r="AY81" s="17">
        <v>5</v>
      </c>
      <c r="AZ81" s="285">
        <v>6.2</v>
      </c>
      <c r="BA81" s="17">
        <v>5.3</v>
      </c>
      <c r="BB81" s="17">
        <v>4.8</v>
      </c>
      <c r="BC81" s="285">
        <v>5.8</v>
      </c>
      <c r="BD81" s="17">
        <v>5.4</v>
      </c>
      <c r="BE81" s="17">
        <v>5.7</v>
      </c>
      <c r="BF81" s="17">
        <v>5.9</v>
      </c>
      <c r="BG81" s="285">
        <v>6.6</v>
      </c>
      <c r="BH81" s="284">
        <v>4.5</v>
      </c>
      <c r="BI81" s="17">
        <v>6</v>
      </c>
      <c r="BJ81" s="285">
        <v>6.8</v>
      </c>
      <c r="BK81" s="17">
        <v>5.5</v>
      </c>
      <c r="BL81" s="17">
        <v>6.2</v>
      </c>
      <c r="BM81" s="17">
        <v>5</v>
      </c>
      <c r="BN81" s="284">
        <v>3.3</v>
      </c>
      <c r="BO81" s="17">
        <v>6</v>
      </c>
      <c r="BP81" s="17">
        <v>6.4</v>
      </c>
      <c r="BQ81" s="56">
        <v>6</v>
      </c>
      <c r="BR81" s="284">
        <v>3.6</v>
      </c>
      <c r="BS81" s="17">
        <v>5.8</v>
      </c>
      <c r="BT81" s="17">
        <v>4</v>
      </c>
      <c r="BU81" s="17">
        <v>5.4</v>
      </c>
      <c r="BV81" s="284">
        <v>2.8</v>
      </c>
      <c r="BW81" s="17">
        <v>6.5</v>
      </c>
      <c r="BX81" s="17">
        <v>4.9000000000000004</v>
      </c>
      <c r="BY81" s="17">
        <v>5.6</v>
      </c>
      <c r="BZ81" s="17">
        <v>5.2</v>
      </c>
      <c r="CA81" s="17">
        <v>5.3</v>
      </c>
      <c r="CB81" s="17">
        <v>4.7</v>
      </c>
      <c r="CC81" s="17">
        <v>6</v>
      </c>
      <c r="CD81" s="17">
        <v>3.4</v>
      </c>
      <c r="CE81" s="17">
        <v>6.6</v>
      </c>
      <c r="CF81" s="17">
        <v>4.5</v>
      </c>
      <c r="CG81" s="284">
        <v>4.5</v>
      </c>
      <c r="CH81" s="17">
        <v>4.9000000000000004</v>
      </c>
      <c r="CI81" s="17">
        <v>5</v>
      </c>
      <c r="CJ81" s="284">
        <v>2.9</v>
      </c>
      <c r="CK81" s="17">
        <v>5.2</v>
      </c>
      <c r="CL81" s="17">
        <v>5.2</v>
      </c>
      <c r="CM81" s="17">
        <v>6.2</v>
      </c>
      <c r="CN81" s="17">
        <v>4</v>
      </c>
      <c r="CO81" s="17">
        <v>6.2</v>
      </c>
      <c r="CP81" s="17">
        <v>3.4</v>
      </c>
      <c r="CQ81" s="17">
        <v>4.5</v>
      </c>
      <c r="CR81" s="17">
        <v>4.9000000000000004</v>
      </c>
      <c r="CS81" s="285">
        <v>6.8</v>
      </c>
      <c r="CT81" s="17">
        <v>5.7</v>
      </c>
      <c r="CU81" s="17">
        <v>4.8</v>
      </c>
      <c r="CV81" s="284">
        <v>4.4000000000000004</v>
      </c>
      <c r="CW81" s="17">
        <v>5.6</v>
      </c>
      <c r="CX81" s="284">
        <v>3.7</v>
      </c>
      <c r="CY81" s="17">
        <v>5.7</v>
      </c>
      <c r="CZ81" s="17">
        <v>6.2</v>
      </c>
      <c r="DA81" s="17">
        <v>4.5999999999999996</v>
      </c>
      <c r="DB81" s="17">
        <v>5.2</v>
      </c>
      <c r="DC81" s="17">
        <v>4.9000000000000004</v>
      </c>
      <c r="DD81" s="284">
        <v>4.4000000000000004</v>
      </c>
      <c r="DE81" s="17">
        <v>4.2</v>
      </c>
      <c r="DF81" s="284">
        <v>4.2</v>
      </c>
      <c r="DG81" s="17">
        <v>5.3</v>
      </c>
      <c r="DH81" s="17">
        <v>4.8</v>
      </c>
      <c r="DI81" s="284">
        <v>3.7</v>
      </c>
      <c r="DJ81" s="284">
        <v>3.3</v>
      </c>
      <c r="DK81" s="17">
        <v>5.4</v>
      </c>
      <c r="DL81" s="17">
        <v>5.2</v>
      </c>
      <c r="DM81" s="17">
        <v>4.7</v>
      </c>
      <c r="DN81" s="17">
        <v>4.9000000000000004</v>
      </c>
      <c r="DO81" s="17">
        <v>5.9</v>
      </c>
      <c r="DP81" s="17">
        <v>5.3</v>
      </c>
      <c r="DQ81" s="285">
        <v>6.6</v>
      </c>
      <c r="DR81" s="17">
        <v>5.7</v>
      </c>
      <c r="DS81" s="17">
        <v>6.3</v>
      </c>
      <c r="DT81" s="17">
        <v>4.7</v>
      </c>
      <c r="DU81" s="17">
        <v>6.2</v>
      </c>
      <c r="DV81" s="17">
        <v>5.4</v>
      </c>
      <c r="DW81" s="17">
        <v>5.0999999999999996</v>
      </c>
      <c r="DX81" s="284">
        <v>3.6</v>
      </c>
      <c r="DY81" s="17">
        <v>5.5</v>
      </c>
      <c r="DZ81" s="17">
        <v>5.6</v>
      </c>
      <c r="EA81" s="17">
        <v>5.0999999999999996</v>
      </c>
      <c r="EB81" s="17">
        <v>6.2</v>
      </c>
      <c r="EC81" s="17">
        <v>4.9000000000000004</v>
      </c>
      <c r="ED81" s="17">
        <v>4.4000000000000004</v>
      </c>
      <c r="EE81" s="17">
        <v>5.5</v>
      </c>
      <c r="EF81" s="13">
        <v>5.2</v>
      </c>
      <c r="EG81" s="13">
        <v>5</v>
      </c>
      <c r="EH81" s="13">
        <v>5.4</v>
      </c>
      <c r="EI81" s="290">
        <v>6.9</v>
      </c>
      <c r="EJ81" s="13">
        <v>6</v>
      </c>
      <c r="EK81" s="13">
        <v>4.7</v>
      </c>
      <c r="EL81" s="17">
        <v>5.4</v>
      </c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22"/>
      <c r="EY81" s="22"/>
      <c r="EZ81" s="22"/>
      <c r="FA81" s="22"/>
      <c r="FC81" s="20"/>
      <c r="FD81" s="20"/>
    </row>
    <row r="82" spans="1:160" x14ac:dyDescent="0.25">
      <c r="A82" s="3" t="s">
        <v>10</v>
      </c>
      <c r="B82" s="17">
        <f t="shared" si="175"/>
        <v>5.9333333333333353</v>
      </c>
      <c r="C82" s="17">
        <f t="shared" si="176"/>
        <v>5.8963235294117649</v>
      </c>
      <c r="D82" s="26" t="s">
        <v>994</v>
      </c>
      <c r="E82" s="17">
        <v>6.3</v>
      </c>
      <c r="F82" s="17">
        <v>5.0999999999999996</v>
      </c>
      <c r="G82" s="17">
        <v>6.1</v>
      </c>
      <c r="H82" s="17">
        <v>4.8</v>
      </c>
      <c r="I82" s="17">
        <v>6.2</v>
      </c>
      <c r="J82" s="285">
        <v>6.5</v>
      </c>
      <c r="K82" s="17">
        <v>5.2</v>
      </c>
      <c r="L82" s="17">
        <v>4.9000000000000004</v>
      </c>
      <c r="M82" s="285">
        <v>6.9</v>
      </c>
      <c r="N82" s="17">
        <v>5.6</v>
      </c>
      <c r="O82" s="17">
        <v>4.4000000000000004</v>
      </c>
      <c r="P82" s="17">
        <v>5.8</v>
      </c>
      <c r="Q82" s="17">
        <v>6</v>
      </c>
      <c r="R82" s="17">
        <v>4.8</v>
      </c>
      <c r="S82" s="17">
        <v>5.8</v>
      </c>
      <c r="T82" s="17">
        <v>5</v>
      </c>
      <c r="U82" s="17">
        <v>4.5999999999999996</v>
      </c>
      <c r="V82" s="17">
        <v>6</v>
      </c>
      <c r="W82" s="17">
        <v>6.3</v>
      </c>
      <c r="X82" s="17">
        <v>6.6</v>
      </c>
      <c r="Y82" s="17">
        <v>5</v>
      </c>
      <c r="Z82" s="285">
        <v>6.8</v>
      </c>
      <c r="AA82" s="17">
        <v>5.9</v>
      </c>
      <c r="AB82" s="17">
        <v>5.5</v>
      </c>
      <c r="AC82" s="17">
        <v>5</v>
      </c>
      <c r="AD82" s="17">
        <v>4.5999999999999996</v>
      </c>
      <c r="AE82" s="17">
        <v>4.0999999999999996</v>
      </c>
      <c r="AF82" s="285">
        <v>7.4</v>
      </c>
      <c r="AG82" s="285">
        <v>6.2</v>
      </c>
      <c r="AH82" s="17">
        <v>5.7</v>
      </c>
      <c r="AI82" s="17">
        <v>6.1</v>
      </c>
      <c r="AJ82" s="17">
        <v>5.7</v>
      </c>
      <c r="AK82" s="17">
        <v>5.9</v>
      </c>
      <c r="AL82" s="17">
        <v>5.8</v>
      </c>
      <c r="AM82" s="17" t="s">
        <v>304</v>
      </c>
      <c r="AN82" s="285">
        <v>6.4</v>
      </c>
      <c r="AO82" s="17">
        <v>5.6</v>
      </c>
      <c r="AP82" s="17">
        <v>6.5</v>
      </c>
      <c r="AQ82" s="17">
        <v>4</v>
      </c>
      <c r="AR82" s="17">
        <v>4.7</v>
      </c>
      <c r="AS82" s="17">
        <v>6.7</v>
      </c>
      <c r="AT82" s="17">
        <v>5.8</v>
      </c>
      <c r="AU82" s="17">
        <v>4.8</v>
      </c>
      <c r="AV82" s="17">
        <v>6.5</v>
      </c>
      <c r="AW82" s="17">
        <v>6</v>
      </c>
      <c r="AX82" s="285">
        <v>6.5</v>
      </c>
      <c r="AY82" s="17">
        <v>6.3</v>
      </c>
      <c r="AZ82" s="17">
        <v>5.0999999999999996</v>
      </c>
      <c r="BA82" s="17">
        <v>6.2</v>
      </c>
      <c r="BB82" s="17">
        <v>5.5</v>
      </c>
      <c r="BC82" s="17">
        <v>5</v>
      </c>
      <c r="BD82" s="17">
        <v>6.1</v>
      </c>
      <c r="BE82" s="17">
        <v>6.4</v>
      </c>
      <c r="BF82" s="17">
        <v>5.7</v>
      </c>
      <c r="BG82" s="17">
        <v>5.7</v>
      </c>
      <c r="BH82" s="17">
        <v>6</v>
      </c>
      <c r="BI82" s="17">
        <v>4.8</v>
      </c>
      <c r="BJ82" s="17">
        <v>6.5</v>
      </c>
      <c r="BK82" s="17">
        <v>5.8</v>
      </c>
      <c r="BL82" s="17">
        <v>5.8</v>
      </c>
      <c r="BM82" s="285">
        <v>7.1</v>
      </c>
      <c r="BN82" s="17">
        <v>6.3</v>
      </c>
      <c r="BO82" s="17">
        <v>6.6</v>
      </c>
      <c r="BP82" s="285">
        <v>7.3</v>
      </c>
      <c r="BQ82" s="56">
        <v>5.8</v>
      </c>
      <c r="BR82" s="17">
        <v>6.6</v>
      </c>
      <c r="BS82" s="17">
        <v>6.1</v>
      </c>
      <c r="BT82" s="17">
        <v>6.5</v>
      </c>
      <c r="BU82" s="285">
        <v>6.8</v>
      </c>
      <c r="BV82" s="17">
        <v>6.8</v>
      </c>
      <c r="BW82" s="17">
        <v>6.5</v>
      </c>
      <c r="BX82" s="17">
        <v>5.6</v>
      </c>
      <c r="BY82" s="17">
        <v>5.6</v>
      </c>
      <c r="BZ82" s="17">
        <v>6</v>
      </c>
      <c r="CA82" s="17">
        <v>5.7</v>
      </c>
      <c r="CB82" s="285">
        <v>6.3</v>
      </c>
      <c r="CC82" s="285">
        <v>6.6</v>
      </c>
      <c r="CD82" s="17">
        <v>5.2</v>
      </c>
      <c r="CE82" s="17">
        <v>5.6</v>
      </c>
      <c r="CF82" s="285">
        <v>6.5</v>
      </c>
      <c r="CG82" s="17">
        <v>6.5</v>
      </c>
      <c r="CH82" s="17">
        <v>6.1</v>
      </c>
      <c r="CI82" s="285">
        <v>6.6</v>
      </c>
      <c r="CJ82" s="17">
        <v>6.3</v>
      </c>
      <c r="CK82" s="17">
        <v>6.2</v>
      </c>
      <c r="CL82" s="17">
        <v>5.5</v>
      </c>
      <c r="CM82" s="17">
        <v>6.4</v>
      </c>
      <c r="CN82" s="17">
        <v>5.9</v>
      </c>
      <c r="CO82" s="17">
        <v>6.1</v>
      </c>
      <c r="CP82" s="17">
        <v>6.3</v>
      </c>
      <c r="CQ82" s="17">
        <v>5.9</v>
      </c>
      <c r="CR82" s="17">
        <v>5.3</v>
      </c>
      <c r="CS82" s="17">
        <v>6.4</v>
      </c>
      <c r="CT82" s="17">
        <v>5.8</v>
      </c>
      <c r="CU82" s="285">
        <v>7.1</v>
      </c>
      <c r="CV82" s="17">
        <v>6.3</v>
      </c>
      <c r="CW82" s="284">
        <v>4.3</v>
      </c>
      <c r="CX82" s="285">
        <v>6.6</v>
      </c>
      <c r="CY82" s="285">
        <v>6.4</v>
      </c>
      <c r="CZ82" s="17">
        <v>6.5</v>
      </c>
      <c r="DA82" s="17">
        <v>5.2</v>
      </c>
      <c r="DB82" s="17">
        <v>5.0999999999999996</v>
      </c>
      <c r="DC82" s="17">
        <v>5.2</v>
      </c>
      <c r="DD82" s="17">
        <v>6</v>
      </c>
      <c r="DE82" s="17">
        <v>4.5999999999999996</v>
      </c>
      <c r="DF82" s="285">
        <v>6.8</v>
      </c>
      <c r="DG82" s="17">
        <v>6</v>
      </c>
      <c r="DH82" s="17">
        <v>4.0999999999999996</v>
      </c>
      <c r="DI82" s="285">
        <v>6.5</v>
      </c>
      <c r="DJ82" s="285">
        <v>5.9</v>
      </c>
      <c r="DK82" s="17">
        <v>5.4</v>
      </c>
      <c r="DL82" s="17">
        <v>5.6</v>
      </c>
      <c r="DM82" s="17">
        <v>5.9</v>
      </c>
      <c r="DN82" s="17">
        <v>6</v>
      </c>
      <c r="DO82" s="285">
        <v>6.7</v>
      </c>
      <c r="DP82" s="17">
        <v>6.3</v>
      </c>
      <c r="DQ82" s="17">
        <v>6.3</v>
      </c>
      <c r="DR82" s="17">
        <v>6.2</v>
      </c>
      <c r="DS82" s="17">
        <v>5.7</v>
      </c>
      <c r="DT82" s="17">
        <v>6.5</v>
      </c>
      <c r="DU82" s="285">
        <v>6.3</v>
      </c>
      <c r="DV82" s="17">
        <v>4.8</v>
      </c>
      <c r="DW82" s="285">
        <v>6.9</v>
      </c>
      <c r="DX82" s="17">
        <v>5.5</v>
      </c>
      <c r="DY82" s="17">
        <v>5.9</v>
      </c>
      <c r="DZ82" s="285">
        <v>6.5</v>
      </c>
      <c r="EA82" s="285">
        <v>6.8</v>
      </c>
      <c r="EB82" s="17">
        <v>6</v>
      </c>
      <c r="EC82" s="17">
        <v>6.8</v>
      </c>
      <c r="ED82" s="284">
        <v>3.4</v>
      </c>
      <c r="EE82" s="17">
        <v>5.7</v>
      </c>
      <c r="EF82" s="13">
        <v>6.5</v>
      </c>
      <c r="EG82" s="13">
        <v>6.1</v>
      </c>
      <c r="EH82" s="13">
        <v>5.9</v>
      </c>
      <c r="EI82" s="13">
        <v>6.1</v>
      </c>
      <c r="EJ82" s="13">
        <v>6.5</v>
      </c>
      <c r="EK82" s="13">
        <v>5.2</v>
      </c>
      <c r="EL82" s="17">
        <v>6.2</v>
      </c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22"/>
      <c r="EY82" s="22"/>
      <c r="EZ82" s="22"/>
      <c r="FA82" s="22"/>
      <c r="FC82" s="20"/>
      <c r="FD82" s="20"/>
    </row>
    <row r="83" spans="1:160" ht="15.75" thickBot="1" x14ac:dyDescent="0.3">
      <c r="A83" s="3" t="s">
        <v>11</v>
      </c>
      <c r="B83" s="17">
        <f t="shared" si="175"/>
        <v>6.0600000000000005</v>
      </c>
      <c r="C83" s="17">
        <f t="shared" si="176"/>
        <v>6.0918518518518505</v>
      </c>
      <c r="D83" s="26" t="s">
        <v>994</v>
      </c>
      <c r="E83" s="17">
        <v>6.3</v>
      </c>
      <c r="F83" s="17" t="s">
        <v>304</v>
      </c>
      <c r="G83" s="285">
        <v>7</v>
      </c>
      <c r="H83" s="17">
        <v>5.2</v>
      </c>
      <c r="I83" s="285">
        <v>6.6</v>
      </c>
      <c r="J83" s="17">
        <v>6.1</v>
      </c>
      <c r="K83" s="17">
        <v>4.8</v>
      </c>
      <c r="L83" s="17">
        <v>6.7</v>
      </c>
      <c r="M83" s="17">
        <v>5.3</v>
      </c>
      <c r="N83" s="17">
        <v>6.2</v>
      </c>
      <c r="O83" s="285">
        <v>6.1</v>
      </c>
      <c r="P83" s="17">
        <v>5.4</v>
      </c>
      <c r="Q83" s="285">
        <v>6.5</v>
      </c>
      <c r="R83" s="17">
        <v>7.2</v>
      </c>
      <c r="S83" s="17">
        <v>6.1</v>
      </c>
      <c r="T83" s="17">
        <v>5.2</v>
      </c>
      <c r="U83" s="17">
        <v>6</v>
      </c>
      <c r="V83" s="17">
        <v>5.2</v>
      </c>
      <c r="W83" s="17">
        <v>6.6</v>
      </c>
      <c r="X83" s="285">
        <v>6.9</v>
      </c>
      <c r="Y83" s="285">
        <v>6.9</v>
      </c>
      <c r="Z83" s="285">
        <v>6.8</v>
      </c>
      <c r="AA83" s="17">
        <v>5.8</v>
      </c>
      <c r="AB83" s="285">
        <v>6.5</v>
      </c>
      <c r="AC83" s="17">
        <v>6.2</v>
      </c>
      <c r="AD83" s="17">
        <v>5.6</v>
      </c>
      <c r="AE83" s="17">
        <v>4.8</v>
      </c>
      <c r="AF83" s="17">
        <v>5.7</v>
      </c>
      <c r="AG83" s="17">
        <v>6.1</v>
      </c>
      <c r="AH83" s="17">
        <v>5.7</v>
      </c>
      <c r="AI83" s="17">
        <v>4.7</v>
      </c>
      <c r="AJ83" s="285">
        <v>6.6</v>
      </c>
      <c r="AK83" s="17">
        <v>5.6</v>
      </c>
      <c r="AL83" s="17">
        <v>5.8</v>
      </c>
      <c r="AM83" s="17" t="s">
        <v>304</v>
      </c>
      <c r="AN83" s="17">
        <v>6</v>
      </c>
      <c r="AO83" s="285">
        <v>7.1</v>
      </c>
      <c r="AP83" s="285">
        <v>6.8</v>
      </c>
      <c r="AQ83" s="285">
        <v>7</v>
      </c>
      <c r="AR83" s="17">
        <v>5.2</v>
      </c>
      <c r="AS83" s="285">
        <v>6.8</v>
      </c>
      <c r="AT83" s="17">
        <v>6.8</v>
      </c>
      <c r="AU83" s="17">
        <v>5.2</v>
      </c>
      <c r="AV83" s="17">
        <v>5.8</v>
      </c>
      <c r="AW83" s="285">
        <v>7</v>
      </c>
      <c r="AX83" s="17">
        <v>5.5</v>
      </c>
      <c r="AY83" s="285">
        <v>6.4</v>
      </c>
      <c r="AZ83" s="17">
        <v>5.7</v>
      </c>
      <c r="BA83" s="17">
        <v>6.1</v>
      </c>
      <c r="BB83" s="17">
        <v>6.7</v>
      </c>
      <c r="BC83" s="17">
        <v>4.7</v>
      </c>
      <c r="BD83" s="17">
        <v>5.8</v>
      </c>
      <c r="BE83" s="285">
        <v>6.6</v>
      </c>
      <c r="BF83" s="17">
        <v>6</v>
      </c>
      <c r="BG83" s="17">
        <v>4.8</v>
      </c>
      <c r="BH83" s="17">
        <v>6.4</v>
      </c>
      <c r="BI83" s="17">
        <v>5.9</v>
      </c>
      <c r="BJ83" s="17">
        <v>6</v>
      </c>
      <c r="BK83" s="17">
        <v>5.9</v>
      </c>
      <c r="BL83" s="285">
        <v>7</v>
      </c>
      <c r="BM83" s="17">
        <v>5.0999999999999996</v>
      </c>
      <c r="BN83" s="17">
        <v>5.7</v>
      </c>
      <c r="BO83" s="17">
        <v>4.5999999999999996</v>
      </c>
      <c r="BP83" s="17">
        <v>6.5</v>
      </c>
      <c r="BQ83" s="56">
        <v>5.3</v>
      </c>
      <c r="BR83" s="285">
        <v>7</v>
      </c>
      <c r="BS83" s="17">
        <v>4.7</v>
      </c>
      <c r="BT83" s="285">
        <v>6.7</v>
      </c>
      <c r="BU83" s="17">
        <v>6.4</v>
      </c>
      <c r="BV83" s="17">
        <v>5.6</v>
      </c>
      <c r="BW83" s="17">
        <v>6.5</v>
      </c>
      <c r="BX83" s="17">
        <v>6.2</v>
      </c>
      <c r="BY83" s="285">
        <v>6.7</v>
      </c>
      <c r="BZ83" s="17">
        <v>6.1</v>
      </c>
      <c r="CA83" s="17">
        <v>6.1</v>
      </c>
      <c r="CB83" s="17">
        <v>6.1</v>
      </c>
      <c r="CC83" s="17">
        <v>6.4</v>
      </c>
      <c r="CD83" s="285">
        <v>6.8</v>
      </c>
      <c r="CE83" s="285">
        <v>6.7</v>
      </c>
      <c r="CF83" s="17">
        <v>5.6</v>
      </c>
      <c r="CG83" s="17">
        <v>5.7</v>
      </c>
      <c r="CH83" s="17">
        <v>5</v>
      </c>
      <c r="CI83" s="17">
        <v>6.2</v>
      </c>
      <c r="CJ83" s="17">
        <v>6.5</v>
      </c>
      <c r="CK83" s="285">
        <v>6.9</v>
      </c>
      <c r="CL83" s="285">
        <v>7.2</v>
      </c>
      <c r="CM83" s="17">
        <v>5.5</v>
      </c>
      <c r="CN83" s="285">
        <v>6.7</v>
      </c>
      <c r="CO83" s="285">
        <v>7.1</v>
      </c>
      <c r="CP83" s="285">
        <v>6.8</v>
      </c>
      <c r="CQ83" s="284">
        <v>3.2</v>
      </c>
      <c r="CR83" s="17">
        <v>6</v>
      </c>
      <c r="CS83" s="17">
        <v>6.8</v>
      </c>
      <c r="CT83" s="285">
        <v>6.6</v>
      </c>
      <c r="CU83" s="17">
        <v>6.6</v>
      </c>
      <c r="CV83" s="17">
        <v>6</v>
      </c>
      <c r="CW83" s="285">
        <v>6.5</v>
      </c>
      <c r="CX83" s="17">
        <v>6</v>
      </c>
      <c r="CY83" s="285">
        <v>6.4</v>
      </c>
      <c r="CZ83" s="285">
        <v>6.8</v>
      </c>
      <c r="DA83" s="285">
        <v>6</v>
      </c>
      <c r="DB83" s="17">
        <v>5.0999999999999996</v>
      </c>
      <c r="DC83" s="17">
        <v>5.4</v>
      </c>
      <c r="DD83" s="285">
        <v>6.6</v>
      </c>
      <c r="DE83" s="17">
        <v>6</v>
      </c>
      <c r="DF83" s="17">
        <v>6.1</v>
      </c>
      <c r="DG83" s="285">
        <v>6.8</v>
      </c>
      <c r="DH83" s="17">
        <v>5.3</v>
      </c>
      <c r="DI83" s="17">
        <v>5.9</v>
      </c>
      <c r="DJ83" s="17">
        <v>5.3</v>
      </c>
      <c r="DK83" s="17">
        <v>5.4</v>
      </c>
      <c r="DL83" s="285">
        <v>6.6</v>
      </c>
      <c r="DM83" s="17">
        <v>6.1</v>
      </c>
      <c r="DN83" s="285">
        <v>7</v>
      </c>
      <c r="DO83" s="17">
        <v>5.3</v>
      </c>
      <c r="DP83" s="285">
        <v>6.5</v>
      </c>
      <c r="DQ83" s="17">
        <v>5.9</v>
      </c>
      <c r="DR83" s="285">
        <v>6.7</v>
      </c>
      <c r="DS83" s="17">
        <v>5.5</v>
      </c>
      <c r="DT83" s="17">
        <v>6.4</v>
      </c>
      <c r="DU83" s="17">
        <v>5.8</v>
      </c>
      <c r="DV83" s="17">
        <v>5.3</v>
      </c>
      <c r="DW83" s="17">
        <v>5.9</v>
      </c>
      <c r="DX83" s="285">
        <v>6.7</v>
      </c>
      <c r="DY83" s="17">
        <v>5.7</v>
      </c>
      <c r="DZ83" s="17">
        <v>5.9</v>
      </c>
      <c r="EA83" s="17">
        <v>6.3</v>
      </c>
      <c r="EB83" s="17">
        <v>6.7</v>
      </c>
      <c r="EC83" s="17">
        <v>6.8</v>
      </c>
      <c r="ED83" s="285">
        <v>6.4</v>
      </c>
      <c r="EE83" s="17">
        <v>6.6</v>
      </c>
      <c r="EF83" s="13">
        <v>5.7</v>
      </c>
      <c r="EG83" s="290">
        <v>7.1</v>
      </c>
      <c r="EH83" s="13">
        <v>5.4</v>
      </c>
      <c r="EI83" s="13">
        <v>5.6</v>
      </c>
      <c r="EJ83" s="290">
        <v>6.7</v>
      </c>
      <c r="EK83" s="13">
        <v>7.2</v>
      </c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22"/>
      <c r="EY83" s="22"/>
      <c r="EZ83" s="22"/>
      <c r="FA83" s="22"/>
      <c r="FC83" s="20"/>
      <c r="FD83" s="20"/>
    </row>
    <row r="84" spans="1:160" s="170" customFormat="1" x14ac:dyDescent="0.25">
      <c r="A84" s="164" t="s">
        <v>13</v>
      </c>
      <c r="B84" s="163">
        <f>AVERAGE(B72:B83)</f>
        <v>5.3122222222222231</v>
      </c>
      <c r="C84" s="163">
        <f>AVERAGE(C72:C83)</f>
        <v>5.3666825526506905</v>
      </c>
      <c r="D84" s="181" t="s">
        <v>1011</v>
      </c>
      <c r="E84" s="163">
        <f>AVERAGE(E72:E83)</f>
        <v>5.5818181818181811</v>
      </c>
      <c r="F84" s="163">
        <f t="shared" ref="F84:BQ84" si="177">AVERAGE(F72:F83)</f>
        <v>5.245454545454546</v>
      </c>
      <c r="G84" s="59">
        <f t="shared" si="177"/>
        <v>5.163636363636364</v>
      </c>
      <c r="H84" s="163">
        <f t="shared" si="177"/>
        <v>5.0333333333333332</v>
      </c>
      <c r="I84" s="59">
        <f t="shared" si="177"/>
        <v>5.2000000000000011</v>
      </c>
      <c r="J84" s="163">
        <f t="shared" si="177"/>
        <v>5.3</v>
      </c>
      <c r="K84" s="163">
        <f t="shared" si="177"/>
        <v>5.4916666666666671</v>
      </c>
      <c r="L84" s="163">
        <f t="shared" si="177"/>
        <v>5.6249999999999991</v>
      </c>
      <c r="M84" s="163">
        <f t="shared" si="177"/>
        <v>5.3999999999999995</v>
      </c>
      <c r="N84" s="163">
        <f t="shared" si="177"/>
        <v>5.4666666666666677</v>
      </c>
      <c r="O84" s="59">
        <f t="shared" si="177"/>
        <v>4.9166666666666661</v>
      </c>
      <c r="P84" s="163">
        <f t="shared" si="177"/>
        <v>4.7583333333333329</v>
      </c>
      <c r="Q84" s="59">
        <f t="shared" si="177"/>
        <v>5.6416666666666657</v>
      </c>
      <c r="R84" s="163">
        <f t="shared" si="177"/>
        <v>5.3583333333333334</v>
      </c>
      <c r="S84" s="163">
        <f t="shared" si="177"/>
        <v>5.6666666666666652</v>
      </c>
      <c r="T84" s="163">
        <f t="shared" si="177"/>
        <v>5.6916666666666664</v>
      </c>
      <c r="U84" s="163">
        <f t="shared" si="177"/>
        <v>5.6583333333333341</v>
      </c>
      <c r="V84" s="163">
        <f t="shared" si="177"/>
        <v>5.4416666666666664</v>
      </c>
      <c r="W84" s="163">
        <f t="shared" si="177"/>
        <v>5.5666666666666664</v>
      </c>
      <c r="X84" s="59">
        <f t="shared" si="177"/>
        <v>5.0000000000000009</v>
      </c>
      <c r="Y84" s="59">
        <f t="shared" si="177"/>
        <v>5.6166666666666663</v>
      </c>
      <c r="Z84" s="59">
        <f t="shared" si="177"/>
        <v>5.8</v>
      </c>
      <c r="AA84" s="163">
        <f t="shared" si="177"/>
        <v>5.25</v>
      </c>
      <c r="AB84" s="59">
        <f t="shared" si="177"/>
        <v>5</v>
      </c>
      <c r="AC84" s="163">
        <f t="shared" si="177"/>
        <v>5.1166666666666663</v>
      </c>
      <c r="AD84" s="163">
        <f t="shared" si="177"/>
        <v>5.0833333333333348</v>
      </c>
      <c r="AE84" s="163">
        <f t="shared" si="177"/>
        <v>4.8249999999999993</v>
      </c>
      <c r="AF84" s="163">
        <f t="shared" si="177"/>
        <v>5.2499999999999991</v>
      </c>
      <c r="AG84" s="163">
        <f t="shared" si="177"/>
        <v>5.2833333333333332</v>
      </c>
      <c r="AH84" s="163">
        <f t="shared" si="177"/>
        <v>5.1333333333333337</v>
      </c>
      <c r="AI84" s="163">
        <f t="shared" si="177"/>
        <v>5.3250000000000002</v>
      </c>
      <c r="AJ84" s="59">
        <f t="shared" si="177"/>
        <v>4.9833333333333334</v>
      </c>
      <c r="AK84" s="163">
        <f t="shared" si="177"/>
        <v>5.2250000000000005</v>
      </c>
      <c r="AL84" s="163">
        <f t="shared" si="177"/>
        <v>5.3999999999999995</v>
      </c>
      <c r="AM84" s="163" t="s">
        <v>304</v>
      </c>
      <c r="AN84" s="163">
        <f t="shared" si="177"/>
        <v>5.2750000000000004</v>
      </c>
      <c r="AO84" s="59">
        <f t="shared" si="177"/>
        <v>5.291666666666667</v>
      </c>
      <c r="AP84" s="59">
        <f t="shared" si="177"/>
        <v>5.8000000000000007</v>
      </c>
      <c r="AQ84" s="59">
        <f t="shared" si="177"/>
        <v>5.0999999999999996</v>
      </c>
      <c r="AR84" s="163">
        <f t="shared" si="177"/>
        <v>4.6333333333333337</v>
      </c>
      <c r="AS84" s="59">
        <f t="shared" si="177"/>
        <v>5.791666666666667</v>
      </c>
      <c r="AT84" s="163">
        <f t="shared" si="177"/>
        <v>5.8916666666666666</v>
      </c>
      <c r="AU84" s="163">
        <f t="shared" si="177"/>
        <v>5.416666666666667</v>
      </c>
      <c r="AV84" s="163">
        <f t="shared" si="177"/>
        <v>5.7250000000000005</v>
      </c>
      <c r="AW84" s="59">
        <f t="shared" si="177"/>
        <v>5.875</v>
      </c>
      <c r="AX84" s="163">
        <f t="shared" si="177"/>
        <v>5.375</v>
      </c>
      <c r="AY84" s="59">
        <f t="shared" si="177"/>
        <v>5.1916666666666664</v>
      </c>
      <c r="AZ84" s="163">
        <f t="shared" si="177"/>
        <v>4.9750000000000005</v>
      </c>
      <c r="BA84" s="163">
        <f t="shared" si="177"/>
        <v>5.3249999999999993</v>
      </c>
      <c r="BB84" s="163">
        <f t="shared" si="177"/>
        <v>5.5916666666666659</v>
      </c>
      <c r="BC84" s="163">
        <f t="shared" si="177"/>
        <v>5.0916666666666668</v>
      </c>
      <c r="BD84" s="163">
        <f t="shared" si="177"/>
        <v>5.2583333333333337</v>
      </c>
      <c r="BE84" s="59">
        <f t="shared" si="177"/>
        <v>5.3583333333333334</v>
      </c>
      <c r="BF84" s="163">
        <f t="shared" si="177"/>
        <v>5.458333333333333</v>
      </c>
      <c r="BG84" s="163">
        <f t="shared" si="177"/>
        <v>5.5</v>
      </c>
      <c r="BH84" s="163">
        <f t="shared" si="177"/>
        <v>5.4916666666666671</v>
      </c>
      <c r="BI84" s="163">
        <f t="shared" si="177"/>
        <v>5.0916666666666659</v>
      </c>
      <c r="BJ84" s="163">
        <f t="shared" si="177"/>
        <v>5.7666666666666657</v>
      </c>
      <c r="BK84" s="163">
        <f t="shared" si="177"/>
        <v>5.7166666666666659</v>
      </c>
      <c r="BL84" s="59">
        <f t="shared" si="177"/>
        <v>5.9250000000000007</v>
      </c>
      <c r="BM84" s="163">
        <f t="shared" si="177"/>
        <v>5.5333333333333341</v>
      </c>
      <c r="BN84" s="163">
        <f t="shared" si="177"/>
        <v>5.2333333333333334</v>
      </c>
      <c r="BO84" s="163">
        <f t="shared" si="177"/>
        <v>5.7749999999999995</v>
      </c>
      <c r="BP84" s="163">
        <f t="shared" si="177"/>
        <v>5.8833333333333337</v>
      </c>
      <c r="BQ84" s="279">
        <f t="shared" si="177"/>
        <v>5.4249999999999998</v>
      </c>
      <c r="BR84" s="59">
        <f t="shared" ref="BR84:EC84" si="178">AVERAGE(BR72:BR83)</f>
        <v>4.9833333333333343</v>
      </c>
      <c r="BS84" s="163">
        <f t="shared" si="178"/>
        <v>5.25</v>
      </c>
      <c r="BT84" s="59">
        <f t="shared" si="178"/>
        <v>5.2583333333333337</v>
      </c>
      <c r="BU84" s="163">
        <f t="shared" si="178"/>
        <v>5.625</v>
      </c>
      <c r="BV84" s="163">
        <f t="shared" si="178"/>
        <v>5.4333333333333327</v>
      </c>
      <c r="BW84" s="163">
        <f t="shared" si="178"/>
        <v>5.833333333333333</v>
      </c>
      <c r="BX84" s="163">
        <f t="shared" si="178"/>
        <v>5.0583333333333336</v>
      </c>
      <c r="BY84" s="59">
        <f t="shared" si="178"/>
        <v>5.4583333333333348</v>
      </c>
      <c r="BZ84" s="163">
        <f t="shared" si="178"/>
        <v>5.5750000000000002</v>
      </c>
      <c r="CA84" s="163">
        <f t="shared" si="178"/>
        <v>5.4083333333333341</v>
      </c>
      <c r="CB84" s="163">
        <f t="shared" si="178"/>
        <v>5.3916666666666657</v>
      </c>
      <c r="CC84" s="163">
        <f t="shared" si="178"/>
        <v>5.7250000000000005</v>
      </c>
      <c r="CD84" s="59">
        <f t="shared" si="178"/>
        <v>4.6416666666666666</v>
      </c>
      <c r="CE84" s="59">
        <f t="shared" si="178"/>
        <v>5.6166666666666663</v>
      </c>
      <c r="CF84" s="163">
        <f t="shared" si="178"/>
        <v>5.3583333333333334</v>
      </c>
      <c r="CG84" s="163">
        <f t="shared" si="178"/>
        <v>5.5583333333333336</v>
      </c>
      <c r="CH84" s="163">
        <f t="shared" si="178"/>
        <v>5.291666666666667</v>
      </c>
      <c r="CI84" s="163">
        <f t="shared" si="178"/>
        <v>5.1833333333333336</v>
      </c>
      <c r="CJ84" s="163">
        <f t="shared" si="178"/>
        <v>5.5916666666666659</v>
      </c>
      <c r="CK84" s="59">
        <f t="shared" si="178"/>
        <v>5.6916666666666673</v>
      </c>
      <c r="CL84" s="59">
        <f t="shared" si="178"/>
        <v>5.4333333333333336</v>
      </c>
      <c r="CM84" s="163">
        <f t="shared" si="178"/>
        <v>5.5333333333333341</v>
      </c>
      <c r="CN84" s="59">
        <f t="shared" si="178"/>
        <v>5.0583333333333327</v>
      </c>
      <c r="CO84" s="59">
        <f t="shared" si="178"/>
        <v>5.6666666666666679</v>
      </c>
      <c r="CP84" s="59">
        <f t="shared" si="178"/>
        <v>5.0916666666666659</v>
      </c>
      <c r="CQ84" s="163">
        <f t="shared" si="178"/>
        <v>4.9750000000000005</v>
      </c>
      <c r="CR84" s="163">
        <f>AVERAGE(CR72:CR83)</f>
        <v>5.1166666666666663</v>
      </c>
      <c r="CS84" s="163">
        <f t="shared" si="178"/>
        <v>5.6416666666666657</v>
      </c>
      <c r="CT84" s="59">
        <f t="shared" si="178"/>
        <v>5.2416666666666671</v>
      </c>
      <c r="CU84" s="163">
        <f t="shared" si="178"/>
        <v>5.166666666666667</v>
      </c>
      <c r="CV84" s="163">
        <f t="shared" si="178"/>
        <v>5.8</v>
      </c>
      <c r="CW84" s="59">
        <f t="shared" si="178"/>
        <v>5.5083333333333329</v>
      </c>
      <c r="CX84" s="163">
        <f t="shared" si="178"/>
        <v>5.3916666666666666</v>
      </c>
      <c r="CY84" s="59">
        <f t="shared" si="178"/>
        <v>5.4583333333333348</v>
      </c>
      <c r="CZ84" s="59">
        <f t="shared" si="178"/>
        <v>5.6500000000000012</v>
      </c>
      <c r="DA84" s="59">
        <f t="shared" si="178"/>
        <v>4.4833333333333334</v>
      </c>
      <c r="DB84" s="163">
        <f t="shared" si="178"/>
        <v>5.0916666666666677</v>
      </c>
      <c r="DC84" s="163">
        <f t="shared" si="178"/>
        <v>5.2333333333333334</v>
      </c>
      <c r="DD84" s="59">
        <f t="shared" si="178"/>
        <v>5.375</v>
      </c>
      <c r="DE84" s="163">
        <f t="shared" si="178"/>
        <v>5.0583333333333345</v>
      </c>
      <c r="DF84" s="163">
        <f t="shared" si="178"/>
        <v>5.5249999999999995</v>
      </c>
      <c r="DG84" s="59">
        <f t="shared" si="178"/>
        <v>5.375</v>
      </c>
      <c r="DH84" s="163">
        <f t="shared" si="178"/>
        <v>4.708333333333333</v>
      </c>
      <c r="DI84" s="163">
        <f t="shared" si="178"/>
        <v>5.1166666666666671</v>
      </c>
      <c r="DJ84" s="163">
        <f t="shared" si="178"/>
        <v>4.966666666666665</v>
      </c>
      <c r="DK84" s="163">
        <f t="shared" si="178"/>
        <v>4.9749999999999988</v>
      </c>
      <c r="DL84" s="59">
        <f t="shared" si="178"/>
        <v>5.2250000000000005</v>
      </c>
      <c r="DM84" s="163">
        <f t="shared" si="178"/>
        <v>5.3583333333333334</v>
      </c>
      <c r="DN84" s="59">
        <f t="shared" si="178"/>
        <v>5.5</v>
      </c>
      <c r="DO84" s="163">
        <f t="shared" si="178"/>
        <v>5.5333333333333341</v>
      </c>
      <c r="DP84" s="59">
        <f t="shared" si="178"/>
        <v>5.3083333333333327</v>
      </c>
      <c r="DQ84" s="163">
        <f t="shared" si="178"/>
        <v>5.7833333333333323</v>
      </c>
      <c r="DR84" s="59">
        <f t="shared" si="178"/>
        <v>5.6083333333333343</v>
      </c>
      <c r="DS84" s="163">
        <f t="shared" si="178"/>
        <v>5.5083333333333329</v>
      </c>
      <c r="DT84" s="163">
        <f t="shared" si="178"/>
        <v>5.7583333333333337</v>
      </c>
      <c r="DU84" s="163">
        <f t="shared" si="178"/>
        <v>5.4416666666666664</v>
      </c>
      <c r="DV84" s="163">
        <f t="shared" si="178"/>
        <v>4.7249999999999996</v>
      </c>
      <c r="DW84" s="163">
        <f t="shared" si="178"/>
        <v>5.4750000000000005</v>
      </c>
      <c r="DX84" s="59">
        <f t="shared" si="178"/>
        <v>5.2416666666666671</v>
      </c>
      <c r="DY84" s="163">
        <f t="shared" si="178"/>
        <v>5.1749999999999998</v>
      </c>
      <c r="DZ84" s="163">
        <f t="shared" si="178"/>
        <v>5.3166666666666664</v>
      </c>
      <c r="EA84" s="163">
        <f t="shared" si="178"/>
        <v>5.6166666666666671</v>
      </c>
      <c r="EB84" s="163">
        <f t="shared" si="178"/>
        <v>5.5249999999999995</v>
      </c>
      <c r="EC84" s="163">
        <f t="shared" si="178"/>
        <v>5.7083333333333321</v>
      </c>
      <c r="ED84" s="59">
        <f t="shared" ref="ED84:EL84" si="179">AVERAGE(ED72:ED83)</f>
        <v>4.8999999999999995</v>
      </c>
      <c r="EE84" s="163">
        <f t="shared" si="179"/>
        <v>5.4166666666666679</v>
      </c>
      <c r="EF84" s="177">
        <f t="shared" si="179"/>
        <v>5.8416666666666677</v>
      </c>
      <c r="EG84" s="50">
        <f t="shared" si="179"/>
        <v>5.5666666666666664</v>
      </c>
      <c r="EH84" s="177">
        <f t="shared" si="179"/>
        <v>5.1916666666666655</v>
      </c>
      <c r="EI84" s="177">
        <f t="shared" si="179"/>
        <v>5.4749999999999988</v>
      </c>
      <c r="EJ84" s="50">
        <f t="shared" si="179"/>
        <v>5.708333333333333</v>
      </c>
      <c r="EK84" s="177">
        <f t="shared" si="179"/>
        <v>5.0166666666666675</v>
      </c>
      <c r="EL84" s="177">
        <f t="shared" si="179"/>
        <v>5.1000000000000005</v>
      </c>
      <c r="EM84" s="163"/>
      <c r="EN84" s="163"/>
      <c r="EO84" s="163"/>
      <c r="EP84" s="163"/>
      <c r="EQ84" s="163"/>
      <c r="ER84" s="163"/>
      <c r="ES84" s="163"/>
      <c r="ET84" s="163"/>
      <c r="EU84" s="163"/>
      <c r="EV84" s="163"/>
      <c r="EW84" s="163"/>
      <c r="EX84" s="190"/>
      <c r="EY84" s="190"/>
      <c r="EZ84" s="190"/>
      <c r="FA84" s="190"/>
      <c r="FC84" s="165"/>
      <c r="FD84" s="165"/>
    </row>
    <row r="85" spans="1:160" ht="15.75" thickBot="1" x14ac:dyDescent="0.3">
      <c r="B85" s="3"/>
      <c r="C85" s="3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</row>
    <row r="86" spans="1:160" s="166" customFormat="1" ht="30.75" thickBot="1" x14ac:dyDescent="0.3">
      <c r="A86" s="204" t="s">
        <v>15</v>
      </c>
      <c r="B86" s="178" t="s">
        <v>891</v>
      </c>
      <c r="C86" s="178" t="s">
        <v>1408</v>
      </c>
      <c r="D86" s="195" t="s">
        <v>14</v>
      </c>
      <c r="E86" s="195" t="s">
        <v>1044</v>
      </c>
      <c r="F86" s="195" t="s">
        <v>1045</v>
      </c>
      <c r="G86" s="195" t="s">
        <v>1046</v>
      </c>
      <c r="H86" s="195" t="s">
        <v>1047</v>
      </c>
      <c r="I86" s="195" t="s">
        <v>1048</v>
      </c>
      <c r="J86" s="195" t="s">
        <v>1049</v>
      </c>
      <c r="K86" s="195" t="s">
        <v>1050</v>
      </c>
      <c r="L86" s="195" t="s">
        <v>1051</v>
      </c>
      <c r="M86" s="195" t="s">
        <v>1052</v>
      </c>
      <c r="N86" s="195" t="s">
        <v>1053</v>
      </c>
      <c r="O86" s="195" t="s">
        <v>1054</v>
      </c>
      <c r="P86" s="195" t="s">
        <v>1055</v>
      </c>
      <c r="Q86" s="195" t="s">
        <v>1056</v>
      </c>
      <c r="R86" s="195" t="s">
        <v>1057</v>
      </c>
      <c r="S86" s="195" t="s">
        <v>1058</v>
      </c>
      <c r="T86" s="195" t="s">
        <v>1025</v>
      </c>
      <c r="U86" s="195" t="s">
        <v>1026</v>
      </c>
      <c r="V86" s="195" t="s">
        <v>1027</v>
      </c>
      <c r="W86" s="195" t="s">
        <v>1028</v>
      </c>
      <c r="X86" s="195" t="s">
        <v>1029</v>
      </c>
      <c r="Y86" s="195" t="s">
        <v>1030</v>
      </c>
      <c r="Z86" s="195" t="s">
        <v>1031</v>
      </c>
      <c r="AA86" s="195" t="s">
        <v>1032</v>
      </c>
      <c r="AB86" s="195" t="s">
        <v>1033</v>
      </c>
      <c r="AC86" s="195" t="s">
        <v>1034</v>
      </c>
      <c r="AD86" s="195" t="s">
        <v>1035</v>
      </c>
      <c r="AE86" s="195" t="s">
        <v>1036</v>
      </c>
      <c r="AF86" s="195" t="s">
        <v>1037</v>
      </c>
      <c r="AG86" s="195" t="s">
        <v>1038</v>
      </c>
      <c r="AH86" s="195" t="s">
        <v>1039</v>
      </c>
      <c r="AI86" s="195" t="s">
        <v>1040</v>
      </c>
      <c r="AJ86" s="195" t="s">
        <v>1041</v>
      </c>
      <c r="AK86" s="195" t="s">
        <v>1042</v>
      </c>
      <c r="AL86" s="195" t="s">
        <v>1043</v>
      </c>
      <c r="AM86" s="195" t="s">
        <v>1024</v>
      </c>
      <c r="AN86" s="195" t="s">
        <v>182</v>
      </c>
      <c r="AO86" s="195" t="s">
        <v>183</v>
      </c>
      <c r="AP86" s="195" t="s">
        <v>184</v>
      </c>
      <c r="AQ86" s="195" t="s">
        <v>185</v>
      </c>
      <c r="AR86" s="195" t="s">
        <v>181</v>
      </c>
      <c r="AS86" s="195" t="s">
        <v>180</v>
      </c>
      <c r="AT86" s="195" t="s">
        <v>179</v>
      </c>
      <c r="AU86" s="195" t="s">
        <v>178</v>
      </c>
      <c r="AV86" s="195" t="s">
        <v>177</v>
      </c>
      <c r="AW86" s="195" t="s">
        <v>176</v>
      </c>
      <c r="AX86" s="195" t="s">
        <v>175</v>
      </c>
      <c r="AY86" s="195" t="s">
        <v>174</v>
      </c>
      <c r="AZ86" s="195" t="s">
        <v>173</v>
      </c>
      <c r="BA86" s="195" t="s">
        <v>172</v>
      </c>
      <c r="BB86" s="195" t="s">
        <v>171</v>
      </c>
      <c r="BC86" s="195" t="s">
        <v>170</v>
      </c>
      <c r="BD86" s="195" t="s">
        <v>169</v>
      </c>
      <c r="BE86" s="195" t="s">
        <v>168</v>
      </c>
      <c r="BF86" s="195" t="s">
        <v>167</v>
      </c>
      <c r="BG86" s="195" t="s">
        <v>166</v>
      </c>
      <c r="BH86" s="195" t="s">
        <v>165</v>
      </c>
      <c r="BI86" s="195" t="s">
        <v>164</v>
      </c>
      <c r="BJ86" s="195" t="s">
        <v>163</v>
      </c>
      <c r="BK86" s="195" t="s">
        <v>162</v>
      </c>
      <c r="BL86" s="195" t="s">
        <v>161</v>
      </c>
      <c r="BM86" s="195" t="s">
        <v>160</v>
      </c>
      <c r="BN86" s="223" t="s">
        <v>159</v>
      </c>
      <c r="BO86" s="195" t="s">
        <v>158</v>
      </c>
      <c r="BP86" s="196" t="s">
        <v>135</v>
      </c>
      <c r="BQ86" s="196" t="s">
        <v>134</v>
      </c>
      <c r="BR86" s="196" t="s">
        <v>133</v>
      </c>
      <c r="BS86" s="196" t="s">
        <v>132</v>
      </c>
      <c r="BT86" s="196" t="s">
        <v>131</v>
      </c>
      <c r="BU86" s="196" t="s">
        <v>130</v>
      </c>
      <c r="BV86" s="196" t="s">
        <v>129</v>
      </c>
      <c r="BW86" s="196" t="s">
        <v>128</v>
      </c>
      <c r="BX86" s="196" t="s">
        <v>127</v>
      </c>
      <c r="BY86" s="196" t="s">
        <v>126</v>
      </c>
      <c r="BZ86" s="196" t="s">
        <v>125</v>
      </c>
      <c r="CA86" s="196" t="s">
        <v>124</v>
      </c>
      <c r="CB86" s="196" t="s">
        <v>123</v>
      </c>
      <c r="CC86" s="196" t="s">
        <v>122</v>
      </c>
      <c r="CD86" s="196" t="s">
        <v>121</v>
      </c>
      <c r="CE86" s="196" t="s">
        <v>120</v>
      </c>
      <c r="CF86" s="196" t="s">
        <v>119</v>
      </c>
      <c r="CG86" s="196" t="s">
        <v>118</v>
      </c>
      <c r="CH86" s="196" t="s">
        <v>117</v>
      </c>
      <c r="CI86" s="196" t="s">
        <v>116</v>
      </c>
      <c r="CJ86" s="196" t="s">
        <v>115</v>
      </c>
      <c r="CK86" s="196" t="s">
        <v>114</v>
      </c>
      <c r="CL86" s="223" t="s">
        <v>102</v>
      </c>
      <c r="CM86" s="223" t="s">
        <v>101</v>
      </c>
      <c r="CN86" s="223" t="s">
        <v>100</v>
      </c>
      <c r="CO86" s="223" t="s">
        <v>99</v>
      </c>
      <c r="CP86" s="223" t="s">
        <v>98</v>
      </c>
      <c r="CQ86" s="223" t="s">
        <v>97</v>
      </c>
      <c r="CR86" s="166">
        <v>1973</v>
      </c>
      <c r="CS86" s="166">
        <v>1974</v>
      </c>
      <c r="CT86" s="166">
        <v>1975</v>
      </c>
      <c r="CU86" s="166">
        <v>1976</v>
      </c>
      <c r="CV86" s="166">
        <v>1977</v>
      </c>
      <c r="CW86" s="166">
        <v>1978</v>
      </c>
      <c r="CX86" s="166">
        <v>1979</v>
      </c>
      <c r="CY86" s="166">
        <v>1980</v>
      </c>
      <c r="CZ86" s="166">
        <v>1981</v>
      </c>
      <c r="DA86" s="166">
        <v>1982</v>
      </c>
      <c r="DB86" s="166">
        <v>1983</v>
      </c>
      <c r="DC86" s="166">
        <v>1984</v>
      </c>
      <c r="DD86" s="166">
        <v>1985</v>
      </c>
      <c r="DE86" s="166">
        <v>1986</v>
      </c>
      <c r="DF86" s="166">
        <v>1987</v>
      </c>
      <c r="DG86" s="166">
        <v>1988</v>
      </c>
      <c r="DH86" s="166">
        <v>1989</v>
      </c>
      <c r="DI86" s="166">
        <v>1990</v>
      </c>
      <c r="DJ86" s="166">
        <v>1991</v>
      </c>
      <c r="DK86" s="166">
        <v>1992</v>
      </c>
      <c r="DL86" s="166">
        <v>1993</v>
      </c>
      <c r="DM86" s="166">
        <v>1994</v>
      </c>
      <c r="DN86" s="166">
        <v>1995</v>
      </c>
      <c r="DO86" s="166">
        <v>1996</v>
      </c>
      <c r="DP86" s="166">
        <v>1997</v>
      </c>
      <c r="DQ86" s="166">
        <v>1998</v>
      </c>
      <c r="DR86" s="166">
        <v>1999</v>
      </c>
      <c r="DS86" s="166">
        <v>2000</v>
      </c>
      <c r="DT86" s="166">
        <v>2001</v>
      </c>
      <c r="DU86" s="166">
        <v>2002</v>
      </c>
      <c r="DV86" s="166">
        <v>2003</v>
      </c>
      <c r="DW86" s="166">
        <v>2004</v>
      </c>
      <c r="DX86" s="166">
        <v>2005</v>
      </c>
      <c r="DY86" s="166">
        <v>2006</v>
      </c>
      <c r="DZ86" s="166">
        <v>2007</v>
      </c>
      <c r="EA86" s="166">
        <v>2008</v>
      </c>
      <c r="EB86" s="166">
        <v>2009</v>
      </c>
      <c r="EC86" s="166">
        <v>2010</v>
      </c>
      <c r="ED86" s="166">
        <v>2011</v>
      </c>
      <c r="EE86" s="166">
        <v>2012</v>
      </c>
      <c r="EF86" s="166">
        <v>2013</v>
      </c>
      <c r="EG86" s="166">
        <v>2014</v>
      </c>
      <c r="EH86" s="166">
        <v>2015</v>
      </c>
      <c r="EI86" s="166">
        <v>2016</v>
      </c>
      <c r="EJ86" s="166">
        <v>2017</v>
      </c>
      <c r="EK86" s="166">
        <v>2018</v>
      </c>
      <c r="EL86" s="209" t="s">
        <v>1675</v>
      </c>
    </row>
    <row r="87" spans="1:160" x14ac:dyDescent="0.25">
      <c r="A87" s="3" t="s">
        <v>0</v>
      </c>
      <c r="B87" s="20">
        <f>AVERAGE(CZ87:EC87)</f>
        <v>17.899999999999999</v>
      </c>
      <c r="C87" s="20">
        <f>AVERAGE(E87:EK87)</f>
        <v>20.422222222222221</v>
      </c>
      <c r="D87" s="26" t="s">
        <v>1007</v>
      </c>
      <c r="E87" s="29">
        <v>21</v>
      </c>
      <c r="F87" s="29">
        <v>23</v>
      </c>
      <c r="G87" s="29" t="s">
        <v>304</v>
      </c>
      <c r="H87" s="225">
        <v>28</v>
      </c>
      <c r="I87" s="29">
        <v>24</v>
      </c>
      <c r="J87" s="240">
        <v>29</v>
      </c>
      <c r="K87" s="29">
        <v>24</v>
      </c>
      <c r="L87" s="29">
        <v>26</v>
      </c>
      <c r="M87" s="29">
        <v>18</v>
      </c>
      <c r="N87" s="225">
        <v>28</v>
      </c>
      <c r="O87" s="29">
        <v>19</v>
      </c>
      <c r="P87" s="240">
        <v>29</v>
      </c>
      <c r="Q87" s="225">
        <v>23</v>
      </c>
      <c r="R87" s="29">
        <v>27</v>
      </c>
      <c r="S87" s="225">
        <v>27</v>
      </c>
      <c r="T87" s="240">
        <v>29</v>
      </c>
      <c r="U87" s="240">
        <v>16</v>
      </c>
      <c r="V87" s="29">
        <v>16</v>
      </c>
      <c r="W87" s="29">
        <v>12</v>
      </c>
      <c r="X87" s="84">
        <v>24</v>
      </c>
      <c r="Y87" s="29">
        <v>8</v>
      </c>
      <c r="Z87" s="84">
        <v>15</v>
      </c>
      <c r="AA87" s="240">
        <v>27</v>
      </c>
      <c r="AB87" s="240">
        <v>21</v>
      </c>
      <c r="AC87" s="84">
        <v>14</v>
      </c>
      <c r="AD87" s="84">
        <v>15</v>
      </c>
      <c r="AE87" s="225">
        <v>24</v>
      </c>
      <c r="AF87" s="84">
        <v>25</v>
      </c>
      <c r="AG87" s="225">
        <v>19</v>
      </c>
      <c r="AH87" s="225">
        <v>26</v>
      </c>
      <c r="AI87" s="240">
        <v>26</v>
      </c>
      <c r="AJ87" s="240">
        <v>26</v>
      </c>
      <c r="AK87" s="240">
        <v>27</v>
      </c>
      <c r="AL87" s="240">
        <v>20</v>
      </c>
      <c r="AM87" s="29" t="s">
        <v>304</v>
      </c>
      <c r="AN87" s="29">
        <v>26</v>
      </c>
      <c r="AO87" s="225">
        <v>21</v>
      </c>
      <c r="AP87" s="29">
        <v>17</v>
      </c>
      <c r="AQ87" s="29">
        <v>18</v>
      </c>
      <c r="AR87" s="29">
        <v>10</v>
      </c>
      <c r="AS87" s="225">
        <v>27</v>
      </c>
      <c r="AT87" s="29">
        <v>18</v>
      </c>
      <c r="AU87" s="225">
        <v>29</v>
      </c>
      <c r="AV87" s="29">
        <v>19</v>
      </c>
      <c r="AW87" s="29">
        <v>19</v>
      </c>
      <c r="AX87" s="29">
        <v>13</v>
      </c>
      <c r="AY87" s="29">
        <v>15</v>
      </c>
      <c r="AZ87" s="225">
        <v>31</v>
      </c>
      <c r="BA87" s="29">
        <v>22</v>
      </c>
      <c r="BB87" s="29">
        <v>25</v>
      </c>
      <c r="BC87" s="29">
        <v>21</v>
      </c>
      <c r="BD87" s="29">
        <v>25</v>
      </c>
      <c r="BE87" s="225">
        <v>19</v>
      </c>
      <c r="BF87" s="225">
        <v>24</v>
      </c>
      <c r="BG87" s="29">
        <v>11</v>
      </c>
      <c r="BH87" s="225">
        <v>26</v>
      </c>
      <c r="BI87" s="29">
        <v>10</v>
      </c>
      <c r="BJ87" s="29">
        <v>12</v>
      </c>
      <c r="BK87" s="225">
        <v>31</v>
      </c>
      <c r="BL87" s="225">
        <v>30</v>
      </c>
      <c r="BM87" s="29">
        <v>27</v>
      </c>
      <c r="BN87" s="225">
        <v>25</v>
      </c>
      <c r="BO87" s="29">
        <v>10</v>
      </c>
      <c r="BP87" s="239">
        <v>29</v>
      </c>
      <c r="BQ87" s="239">
        <v>27</v>
      </c>
      <c r="BR87" s="35">
        <v>24</v>
      </c>
      <c r="BS87" s="35">
        <v>13</v>
      </c>
      <c r="BT87" s="239">
        <v>20</v>
      </c>
      <c r="BU87" s="35">
        <v>21</v>
      </c>
      <c r="BV87" s="239">
        <v>16</v>
      </c>
      <c r="BW87" s="239">
        <v>22</v>
      </c>
      <c r="BX87" s="239">
        <v>27</v>
      </c>
      <c r="BY87" s="239">
        <v>25</v>
      </c>
      <c r="BZ87" s="239">
        <v>31</v>
      </c>
      <c r="CA87" s="35">
        <v>16</v>
      </c>
      <c r="CB87" s="239">
        <v>22</v>
      </c>
      <c r="CC87" s="35">
        <v>24</v>
      </c>
      <c r="CD87" s="35">
        <v>18</v>
      </c>
      <c r="CE87" s="35">
        <v>18</v>
      </c>
      <c r="CF87" s="35">
        <v>21</v>
      </c>
      <c r="CG87" s="35">
        <v>12</v>
      </c>
      <c r="CH87" s="239">
        <v>31</v>
      </c>
      <c r="CI87" s="239">
        <v>29</v>
      </c>
      <c r="CJ87" s="35">
        <v>22</v>
      </c>
      <c r="CK87" s="239">
        <v>25</v>
      </c>
      <c r="CL87" s="225">
        <v>19</v>
      </c>
      <c r="CM87" s="29">
        <v>22</v>
      </c>
      <c r="CN87" s="29">
        <v>19</v>
      </c>
      <c r="CO87" s="225">
        <v>26</v>
      </c>
      <c r="CP87" s="225">
        <v>15</v>
      </c>
      <c r="CQ87" s="225">
        <v>29</v>
      </c>
      <c r="CR87" s="234">
        <v>21</v>
      </c>
      <c r="CS87" s="234">
        <v>10</v>
      </c>
      <c r="CT87" s="66">
        <v>2</v>
      </c>
      <c r="CU87" s="66">
        <v>12</v>
      </c>
      <c r="CV87" s="234">
        <v>19</v>
      </c>
      <c r="CW87" s="66">
        <v>11</v>
      </c>
      <c r="CX87" s="234">
        <v>31</v>
      </c>
      <c r="CY87" s="234">
        <v>29</v>
      </c>
      <c r="CZ87" s="234">
        <v>29</v>
      </c>
      <c r="DA87" s="234">
        <v>23</v>
      </c>
      <c r="DB87" s="66">
        <v>4</v>
      </c>
      <c r="DC87" s="66">
        <v>13</v>
      </c>
      <c r="DD87" s="234">
        <v>28</v>
      </c>
      <c r="DE87" s="66">
        <v>17</v>
      </c>
      <c r="DF87" s="234">
        <v>30</v>
      </c>
      <c r="DG87" s="66">
        <v>11</v>
      </c>
      <c r="DH87" s="66">
        <v>12</v>
      </c>
      <c r="DI87" s="66">
        <v>12</v>
      </c>
      <c r="DJ87" s="66">
        <v>12</v>
      </c>
      <c r="DK87" s="234">
        <v>13</v>
      </c>
      <c r="DL87" s="66">
        <v>14</v>
      </c>
      <c r="DM87" s="66">
        <v>6</v>
      </c>
      <c r="DN87" s="66">
        <v>14</v>
      </c>
      <c r="DO87" s="66">
        <v>27</v>
      </c>
      <c r="DP87" s="234">
        <v>27</v>
      </c>
      <c r="DQ87" s="66">
        <v>14</v>
      </c>
      <c r="DR87" s="66">
        <v>16</v>
      </c>
      <c r="DS87" s="234">
        <v>19</v>
      </c>
      <c r="DT87" s="66">
        <v>17</v>
      </c>
      <c r="DU87" s="66">
        <v>16</v>
      </c>
      <c r="DV87" s="66">
        <v>18</v>
      </c>
      <c r="DW87" s="234">
        <v>23</v>
      </c>
      <c r="DX87" s="66">
        <v>12</v>
      </c>
      <c r="DY87" s="234">
        <v>31</v>
      </c>
      <c r="DZ87" s="66">
        <v>9</v>
      </c>
      <c r="EA87" s="66">
        <v>11</v>
      </c>
      <c r="EB87" s="234">
        <v>30</v>
      </c>
      <c r="EC87" s="66">
        <v>29</v>
      </c>
      <c r="ED87" s="66">
        <v>22</v>
      </c>
      <c r="EE87" s="66">
        <v>15</v>
      </c>
      <c r="EF87" s="66">
        <v>19</v>
      </c>
      <c r="EG87" s="234">
        <v>15</v>
      </c>
      <c r="EH87" s="66">
        <v>15</v>
      </c>
      <c r="EI87" s="234">
        <v>20</v>
      </c>
      <c r="EJ87" s="234">
        <v>30</v>
      </c>
      <c r="EK87" s="66">
        <v>9</v>
      </c>
      <c r="EL87" s="239">
        <v>20</v>
      </c>
    </row>
    <row r="88" spans="1:160" x14ac:dyDescent="0.25">
      <c r="A88" s="3" t="s">
        <v>1</v>
      </c>
      <c r="B88" s="20">
        <f t="shared" ref="B88:B99" si="180">AVERAGE(CZ88:EC88)</f>
        <v>15.733333333333333</v>
      </c>
      <c r="C88" s="20">
        <f t="shared" ref="C88:C99" si="181">AVERAGE(E88:EK88)</f>
        <v>17.698529411764707</v>
      </c>
      <c r="D88" s="142" t="s">
        <v>1007</v>
      </c>
      <c r="E88" s="20">
        <v>17</v>
      </c>
      <c r="F88" s="20">
        <v>16</v>
      </c>
      <c r="G88" s="20">
        <v>16</v>
      </c>
      <c r="H88" s="20">
        <v>16</v>
      </c>
      <c r="I88" s="225">
        <v>26</v>
      </c>
      <c r="J88" s="20">
        <v>23</v>
      </c>
      <c r="K88" s="225">
        <v>27</v>
      </c>
      <c r="L88" s="20">
        <v>22</v>
      </c>
      <c r="M88" s="20">
        <v>28</v>
      </c>
      <c r="N88" s="20">
        <v>23</v>
      </c>
      <c r="O88" s="20">
        <v>10</v>
      </c>
      <c r="P88" s="20">
        <v>8</v>
      </c>
      <c r="Q88" s="20">
        <v>11</v>
      </c>
      <c r="R88" s="225">
        <v>28</v>
      </c>
      <c r="S88" s="20">
        <v>20</v>
      </c>
      <c r="T88" s="20">
        <v>22</v>
      </c>
      <c r="U88" s="20">
        <v>13</v>
      </c>
      <c r="V88" s="20">
        <v>14</v>
      </c>
      <c r="W88" s="20">
        <v>16</v>
      </c>
      <c r="X88" s="225">
        <v>26</v>
      </c>
      <c r="Y88" s="225">
        <v>24</v>
      </c>
      <c r="Z88" s="20">
        <v>10</v>
      </c>
      <c r="AA88" s="20">
        <v>9</v>
      </c>
      <c r="AB88" s="20">
        <v>12</v>
      </c>
      <c r="AC88" s="20">
        <v>19</v>
      </c>
      <c r="AD88" s="225">
        <v>24</v>
      </c>
      <c r="AE88" s="20">
        <v>15</v>
      </c>
      <c r="AF88" s="225">
        <v>26</v>
      </c>
      <c r="AG88" s="20">
        <v>15</v>
      </c>
      <c r="AH88" s="20">
        <v>17</v>
      </c>
      <c r="AI88" s="20">
        <v>10</v>
      </c>
      <c r="AJ88" s="20">
        <v>19</v>
      </c>
      <c r="AK88" s="20">
        <v>18</v>
      </c>
      <c r="AL88" s="20">
        <v>17</v>
      </c>
      <c r="AM88" s="20" t="s">
        <v>304</v>
      </c>
      <c r="AN88" s="29">
        <v>27</v>
      </c>
      <c r="AO88" s="29">
        <v>17</v>
      </c>
      <c r="AP88" s="29">
        <v>18</v>
      </c>
      <c r="AQ88" s="29">
        <v>16</v>
      </c>
      <c r="AR88" s="225">
        <v>22</v>
      </c>
      <c r="AS88" s="29">
        <v>19</v>
      </c>
      <c r="AT88" s="29">
        <v>18</v>
      </c>
      <c r="AU88" s="29">
        <v>28</v>
      </c>
      <c r="AV88" s="29">
        <v>11</v>
      </c>
      <c r="AW88" s="29">
        <v>7</v>
      </c>
      <c r="AX88" s="29">
        <v>19</v>
      </c>
      <c r="AY88" s="29">
        <v>18</v>
      </c>
      <c r="AZ88" s="29">
        <v>28</v>
      </c>
      <c r="BA88" s="225">
        <v>26</v>
      </c>
      <c r="BB88" s="29">
        <v>26</v>
      </c>
      <c r="BC88" s="29">
        <v>27</v>
      </c>
      <c r="BD88" s="29">
        <v>18</v>
      </c>
      <c r="BE88" s="29">
        <v>13</v>
      </c>
      <c r="BF88" s="29">
        <v>13</v>
      </c>
      <c r="BG88" s="225">
        <v>19</v>
      </c>
      <c r="BH88" s="29">
        <v>13</v>
      </c>
      <c r="BI88" s="225">
        <v>20</v>
      </c>
      <c r="BJ88" s="29">
        <v>15</v>
      </c>
      <c r="BK88" s="29">
        <v>27</v>
      </c>
      <c r="BL88" s="29">
        <v>19</v>
      </c>
      <c r="BM88" s="225">
        <v>28</v>
      </c>
      <c r="BN88" s="29">
        <v>11</v>
      </c>
      <c r="BO88" s="29">
        <v>25</v>
      </c>
      <c r="BP88" s="35">
        <v>8</v>
      </c>
      <c r="BQ88" s="35">
        <v>12</v>
      </c>
      <c r="BR88" s="239">
        <v>31</v>
      </c>
      <c r="BS88" s="35">
        <v>17</v>
      </c>
      <c r="BT88" s="35">
        <v>15</v>
      </c>
      <c r="BU88" s="35">
        <v>12</v>
      </c>
      <c r="BV88" s="35">
        <v>11</v>
      </c>
      <c r="BW88" s="239">
        <v>22</v>
      </c>
      <c r="BX88" s="35">
        <v>15</v>
      </c>
      <c r="BY88" s="239">
        <v>25</v>
      </c>
      <c r="BZ88" s="35">
        <v>26</v>
      </c>
      <c r="CA88" s="239">
        <v>28</v>
      </c>
      <c r="CB88" s="35">
        <v>10</v>
      </c>
      <c r="CC88" s="35">
        <v>17</v>
      </c>
      <c r="CD88" s="239">
        <v>23</v>
      </c>
      <c r="CE88" s="239">
        <v>26</v>
      </c>
      <c r="CF88" s="35">
        <v>3</v>
      </c>
      <c r="CG88" s="35">
        <v>18</v>
      </c>
      <c r="CH88" s="35">
        <v>27</v>
      </c>
      <c r="CI88" s="35">
        <v>18</v>
      </c>
      <c r="CJ88" s="239">
        <v>27</v>
      </c>
      <c r="CK88" s="35">
        <v>13</v>
      </c>
      <c r="CL88" s="29">
        <v>14</v>
      </c>
      <c r="CM88" s="29">
        <v>18</v>
      </c>
      <c r="CN88" s="29">
        <v>22</v>
      </c>
      <c r="CO88" s="29">
        <v>21</v>
      </c>
      <c r="CP88" s="29">
        <v>11</v>
      </c>
      <c r="CQ88" s="29">
        <v>7</v>
      </c>
      <c r="CR88" s="66">
        <v>15</v>
      </c>
      <c r="CS88" s="66">
        <v>7</v>
      </c>
      <c r="CT88" s="234">
        <v>19</v>
      </c>
      <c r="CU88" s="66">
        <v>16</v>
      </c>
      <c r="CV88" s="66">
        <v>8</v>
      </c>
      <c r="CW88" s="234">
        <v>21</v>
      </c>
      <c r="CX88" s="66">
        <v>28</v>
      </c>
      <c r="CY88" s="66">
        <v>11</v>
      </c>
      <c r="CZ88" s="66">
        <v>20</v>
      </c>
      <c r="DA88" s="66">
        <v>19</v>
      </c>
      <c r="DB88" s="234">
        <v>23</v>
      </c>
      <c r="DC88" s="66">
        <v>19</v>
      </c>
      <c r="DD88" s="66">
        <v>22</v>
      </c>
      <c r="DE88" s="234">
        <v>28</v>
      </c>
      <c r="DF88" s="66">
        <v>16</v>
      </c>
      <c r="DG88" s="66">
        <v>12</v>
      </c>
      <c r="DH88" s="66">
        <v>7</v>
      </c>
      <c r="DI88" s="66">
        <v>1</v>
      </c>
      <c r="DJ88" s="66">
        <v>5</v>
      </c>
      <c r="DK88" s="66">
        <v>8</v>
      </c>
      <c r="DL88" s="234">
        <v>23</v>
      </c>
      <c r="DM88" s="234">
        <v>17</v>
      </c>
      <c r="DN88" s="66">
        <v>6</v>
      </c>
      <c r="DO88" s="66">
        <v>27</v>
      </c>
      <c r="DP88" s="66">
        <v>10</v>
      </c>
      <c r="DQ88" s="66">
        <v>6</v>
      </c>
      <c r="DR88" s="234">
        <v>20</v>
      </c>
      <c r="DS88" s="66">
        <v>10</v>
      </c>
      <c r="DT88" s="66">
        <v>14</v>
      </c>
      <c r="DU88" s="66">
        <v>7</v>
      </c>
      <c r="DV88" s="234">
        <v>25</v>
      </c>
      <c r="DW88" s="66">
        <v>17</v>
      </c>
      <c r="DX88" s="234">
        <v>24</v>
      </c>
      <c r="DY88" s="66">
        <v>27</v>
      </c>
      <c r="DZ88" s="66">
        <v>6</v>
      </c>
      <c r="EA88" s="66">
        <v>9</v>
      </c>
      <c r="EB88" s="66">
        <v>22</v>
      </c>
      <c r="EC88" s="66">
        <v>22</v>
      </c>
      <c r="ED88" s="234">
        <v>24</v>
      </c>
      <c r="EE88" s="234">
        <v>20</v>
      </c>
      <c r="EF88" s="66">
        <v>24</v>
      </c>
      <c r="EG88" s="66">
        <v>6</v>
      </c>
      <c r="EH88" s="234">
        <v>22</v>
      </c>
      <c r="EI88" s="66">
        <v>13</v>
      </c>
      <c r="EJ88" s="66">
        <v>13</v>
      </c>
      <c r="EK88" s="234">
        <v>26</v>
      </c>
      <c r="EL88" s="146">
        <v>14</v>
      </c>
    </row>
    <row r="89" spans="1:160" x14ac:dyDescent="0.25">
      <c r="A89" s="3" t="s">
        <v>2</v>
      </c>
      <c r="B89" s="20">
        <f t="shared" si="180"/>
        <v>10.7</v>
      </c>
      <c r="C89" s="20">
        <f t="shared" si="181"/>
        <v>13.088235294117647</v>
      </c>
      <c r="D89" s="142" t="s">
        <v>1007</v>
      </c>
      <c r="E89" s="20">
        <v>3</v>
      </c>
      <c r="F89" s="225">
        <v>30</v>
      </c>
      <c r="G89" s="20">
        <v>9</v>
      </c>
      <c r="H89" s="20">
        <v>14</v>
      </c>
      <c r="I89" s="20">
        <v>22</v>
      </c>
      <c r="J89" s="20">
        <v>17</v>
      </c>
      <c r="K89" s="20">
        <v>19</v>
      </c>
      <c r="L89" s="20">
        <v>19</v>
      </c>
      <c r="M89" s="20">
        <v>9</v>
      </c>
      <c r="N89" s="20">
        <v>16</v>
      </c>
      <c r="O89" s="225">
        <v>24</v>
      </c>
      <c r="P89" s="85">
        <v>13</v>
      </c>
      <c r="Q89" s="20">
        <v>10</v>
      </c>
      <c r="R89" s="20">
        <v>13</v>
      </c>
      <c r="S89" s="20">
        <v>5</v>
      </c>
      <c r="T89" s="20">
        <v>2</v>
      </c>
      <c r="U89" s="20">
        <v>5</v>
      </c>
      <c r="V89" s="20">
        <v>14</v>
      </c>
      <c r="W89" s="225">
        <v>18</v>
      </c>
      <c r="X89" s="20">
        <v>16</v>
      </c>
      <c r="Y89" s="20">
        <v>10</v>
      </c>
      <c r="Z89" s="20">
        <v>6</v>
      </c>
      <c r="AA89" s="20">
        <v>8</v>
      </c>
      <c r="AB89" s="20">
        <v>5</v>
      </c>
      <c r="AC89" s="20">
        <v>22</v>
      </c>
      <c r="AD89" s="20">
        <v>20</v>
      </c>
      <c r="AE89" s="20">
        <v>18</v>
      </c>
      <c r="AF89" s="20">
        <v>18</v>
      </c>
      <c r="AG89" s="20">
        <v>17</v>
      </c>
      <c r="AH89" s="20">
        <v>9</v>
      </c>
      <c r="AI89" s="20">
        <v>4</v>
      </c>
      <c r="AJ89" s="20">
        <v>8</v>
      </c>
      <c r="AK89" s="20">
        <v>2</v>
      </c>
      <c r="AL89" s="225">
        <v>20</v>
      </c>
      <c r="AM89" s="20" t="s">
        <v>304</v>
      </c>
      <c r="AN89" s="29">
        <v>25</v>
      </c>
      <c r="AO89" s="29">
        <v>14</v>
      </c>
      <c r="AP89" s="29">
        <v>14</v>
      </c>
      <c r="AQ89" s="29">
        <v>6</v>
      </c>
      <c r="AR89" s="29">
        <v>8</v>
      </c>
      <c r="AS89" s="29">
        <v>16</v>
      </c>
      <c r="AT89" s="29">
        <v>10</v>
      </c>
      <c r="AU89" s="29">
        <v>21</v>
      </c>
      <c r="AV89" s="225">
        <v>21</v>
      </c>
      <c r="AW89" s="29">
        <v>15</v>
      </c>
      <c r="AX89" s="29">
        <v>7</v>
      </c>
      <c r="AY89" s="29">
        <v>17</v>
      </c>
      <c r="AZ89" s="29">
        <v>18</v>
      </c>
      <c r="BA89" s="29">
        <v>7</v>
      </c>
      <c r="BB89" s="225">
        <v>28</v>
      </c>
      <c r="BC89" s="225">
        <v>28</v>
      </c>
      <c r="BD89" s="29">
        <v>12</v>
      </c>
      <c r="BE89" s="29">
        <v>7</v>
      </c>
      <c r="BF89" s="29">
        <v>17</v>
      </c>
      <c r="BG89" s="29">
        <v>8</v>
      </c>
      <c r="BH89" s="29">
        <v>15</v>
      </c>
      <c r="BI89" s="29">
        <v>3</v>
      </c>
      <c r="BJ89" s="29">
        <v>23</v>
      </c>
      <c r="BK89" s="29">
        <v>18</v>
      </c>
      <c r="BL89" s="29">
        <v>15</v>
      </c>
      <c r="BM89" s="29">
        <v>24</v>
      </c>
      <c r="BN89" s="29">
        <v>9</v>
      </c>
      <c r="BO89" s="225">
        <v>28</v>
      </c>
      <c r="BP89" s="35">
        <v>8</v>
      </c>
      <c r="BQ89" s="35">
        <v>12</v>
      </c>
      <c r="BR89" s="35">
        <v>17</v>
      </c>
      <c r="BS89" s="35">
        <v>9</v>
      </c>
      <c r="BT89" s="35">
        <v>15</v>
      </c>
      <c r="BU89" s="35">
        <v>10</v>
      </c>
      <c r="BV89" s="35">
        <v>18</v>
      </c>
      <c r="BW89" s="239">
        <v>22</v>
      </c>
      <c r="BX89" s="35">
        <v>11</v>
      </c>
      <c r="BY89" s="35">
        <v>10</v>
      </c>
      <c r="BZ89" s="35">
        <v>25</v>
      </c>
      <c r="CA89" s="35">
        <v>12</v>
      </c>
      <c r="CB89" s="35">
        <v>9</v>
      </c>
      <c r="CC89" s="239">
        <v>28</v>
      </c>
      <c r="CD89" s="35">
        <v>10</v>
      </c>
      <c r="CE89" s="35">
        <v>11</v>
      </c>
      <c r="CF89" s="35">
        <v>3</v>
      </c>
      <c r="CG89" s="239">
        <v>26</v>
      </c>
      <c r="CH89" s="35">
        <v>13</v>
      </c>
      <c r="CI89" s="35">
        <v>26</v>
      </c>
      <c r="CJ89" s="35">
        <v>18</v>
      </c>
      <c r="CK89" s="35">
        <v>8</v>
      </c>
      <c r="CL89" s="29">
        <v>0</v>
      </c>
      <c r="CM89" s="29">
        <v>10</v>
      </c>
      <c r="CN89" s="29">
        <v>30</v>
      </c>
      <c r="CO89" s="29">
        <v>20</v>
      </c>
      <c r="CP89" s="29">
        <v>14</v>
      </c>
      <c r="CQ89" s="29">
        <v>5</v>
      </c>
      <c r="CR89" s="66">
        <v>11</v>
      </c>
      <c r="CS89" s="66">
        <v>8</v>
      </c>
      <c r="CT89" s="66">
        <v>12</v>
      </c>
      <c r="CU89" s="234">
        <v>22</v>
      </c>
      <c r="CV89" s="66">
        <v>8</v>
      </c>
      <c r="CW89" s="66">
        <v>9</v>
      </c>
      <c r="CX89" s="66">
        <v>11</v>
      </c>
      <c r="CY89" s="66">
        <v>11</v>
      </c>
      <c r="CZ89" s="66">
        <v>4</v>
      </c>
      <c r="DA89" s="66">
        <v>7</v>
      </c>
      <c r="DB89" s="66">
        <v>5</v>
      </c>
      <c r="DC89" s="234">
        <v>21</v>
      </c>
      <c r="DD89" s="66">
        <v>9</v>
      </c>
      <c r="DE89" s="66">
        <v>6</v>
      </c>
      <c r="DF89" s="66">
        <v>24</v>
      </c>
      <c r="DG89" s="234">
        <v>14</v>
      </c>
      <c r="DH89" s="66">
        <v>1</v>
      </c>
      <c r="DI89" s="66">
        <v>3</v>
      </c>
      <c r="DJ89" s="66">
        <v>5</v>
      </c>
      <c r="DK89" s="66">
        <v>7</v>
      </c>
      <c r="DL89" s="66">
        <v>15</v>
      </c>
      <c r="DM89" s="66">
        <v>5</v>
      </c>
      <c r="DN89" s="66">
        <v>15</v>
      </c>
      <c r="DO89" s="66">
        <v>26</v>
      </c>
      <c r="DP89" s="66">
        <v>11</v>
      </c>
      <c r="DQ89" s="66">
        <v>11</v>
      </c>
      <c r="DR89" s="66">
        <v>7</v>
      </c>
      <c r="DS89" s="66">
        <v>8</v>
      </c>
      <c r="DT89" s="66">
        <v>13</v>
      </c>
      <c r="DU89" s="66">
        <v>8</v>
      </c>
      <c r="DV89" s="66">
        <v>15</v>
      </c>
      <c r="DW89" s="66">
        <v>13</v>
      </c>
      <c r="DX89" s="66">
        <v>12</v>
      </c>
      <c r="DY89" s="66">
        <v>22</v>
      </c>
      <c r="DZ89" s="66">
        <v>4</v>
      </c>
      <c r="EA89" s="66">
        <v>10</v>
      </c>
      <c r="EB89" s="66">
        <v>8</v>
      </c>
      <c r="EC89" s="66">
        <v>12</v>
      </c>
      <c r="ED89" s="66">
        <v>15</v>
      </c>
      <c r="EE89" s="66">
        <v>6</v>
      </c>
      <c r="EF89" s="234">
        <v>28</v>
      </c>
      <c r="EG89" s="66">
        <v>4</v>
      </c>
      <c r="EH89" s="66">
        <v>4</v>
      </c>
      <c r="EI89" s="66">
        <v>10</v>
      </c>
      <c r="EJ89" s="66">
        <v>3</v>
      </c>
      <c r="EK89" s="66">
        <v>18</v>
      </c>
      <c r="EL89" s="146">
        <v>0</v>
      </c>
    </row>
    <row r="90" spans="1:160" x14ac:dyDescent="0.25">
      <c r="A90" s="3" t="s">
        <v>3</v>
      </c>
      <c r="B90" s="20">
        <f t="shared" si="180"/>
        <v>3.9333333333333331</v>
      </c>
      <c r="C90" s="20">
        <f t="shared" si="181"/>
        <v>4.3851851851851853</v>
      </c>
      <c r="D90" s="142" t="s">
        <v>1002</v>
      </c>
      <c r="E90" s="20" t="s">
        <v>304</v>
      </c>
      <c r="F90" s="20">
        <v>6</v>
      </c>
      <c r="G90" s="20">
        <v>11</v>
      </c>
      <c r="H90" s="20">
        <v>4</v>
      </c>
      <c r="I90" s="20">
        <v>0</v>
      </c>
      <c r="J90" s="20">
        <v>10</v>
      </c>
      <c r="K90" s="20">
        <v>7</v>
      </c>
      <c r="L90" s="20">
        <v>5</v>
      </c>
      <c r="M90" s="20">
        <v>7</v>
      </c>
      <c r="N90" s="20">
        <v>5</v>
      </c>
      <c r="O90" s="20">
        <v>7</v>
      </c>
      <c r="P90" s="20">
        <v>5</v>
      </c>
      <c r="Q90" s="20">
        <v>0</v>
      </c>
      <c r="R90" s="20">
        <v>5</v>
      </c>
      <c r="S90" s="20">
        <v>2</v>
      </c>
      <c r="T90" s="20">
        <v>4</v>
      </c>
      <c r="U90" s="20">
        <v>0</v>
      </c>
      <c r="V90" s="20">
        <v>2</v>
      </c>
      <c r="W90" s="20">
        <v>5</v>
      </c>
      <c r="X90" s="20">
        <v>0</v>
      </c>
      <c r="Y90" s="20">
        <v>3</v>
      </c>
      <c r="Z90" s="20">
        <v>4</v>
      </c>
      <c r="AA90" s="20">
        <v>2</v>
      </c>
      <c r="AB90" s="20">
        <v>5</v>
      </c>
      <c r="AC90" s="20">
        <v>3</v>
      </c>
      <c r="AD90" s="20">
        <v>6</v>
      </c>
      <c r="AE90" s="20">
        <v>3</v>
      </c>
      <c r="AF90" s="20">
        <v>6</v>
      </c>
      <c r="AG90" s="20">
        <v>5</v>
      </c>
      <c r="AH90" s="20">
        <v>8</v>
      </c>
      <c r="AI90" s="20">
        <v>8</v>
      </c>
      <c r="AJ90" s="20">
        <v>7</v>
      </c>
      <c r="AK90" s="20">
        <v>1</v>
      </c>
      <c r="AL90" s="20">
        <v>5</v>
      </c>
      <c r="AM90" s="20" t="s">
        <v>304</v>
      </c>
      <c r="AN90" s="29">
        <v>12</v>
      </c>
      <c r="AO90" s="29">
        <v>2</v>
      </c>
      <c r="AP90" s="29">
        <v>9</v>
      </c>
      <c r="AQ90" s="29">
        <v>0</v>
      </c>
      <c r="AR90" s="29">
        <v>5</v>
      </c>
      <c r="AS90" s="29">
        <v>13</v>
      </c>
      <c r="AT90" s="29">
        <v>12</v>
      </c>
      <c r="AU90" s="29">
        <v>13</v>
      </c>
      <c r="AV90" s="29">
        <v>0</v>
      </c>
      <c r="AW90" s="29">
        <v>1</v>
      </c>
      <c r="AX90" s="29">
        <v>2</v>
      </c>
      <c r="AY90" s="29">
        <v>5</v>
      </c>
      <c r="AZ90" s="29">
        <v>14</v>
      </c>
      <c r="BA90" s="29">
        <v>2</v>
      </c>
      <c r="BB90" s="29">
        <v>7</v>
      </c>
      <c r="BC90" s="29">
        <v>1</v>
      </c>
      <c r="BD90" s="29">
        <v>6</v>
      </c>
      <c r="BE90" s="29">
        <v>4</v>
      </c>
      <c r="BF90" s="29">
        <v>1</v>
      </c>
      <c r="BG90" s="29">
        <v>5</v>
      </c>
      <c r="BH90" s="29">
        <v>0</v>
      </c>
      <c r="BI90" s="29">
        <v>7</v>
      </c>
      <c r="BJ90" s="29">
        <v>1</v>
      </c>
      <c r="BK90" s="29">
        <v>10</v>
      </c>
      <c r="BL90" s="29">
        <v>8</v>
      </c>
      <c r="BM90" s="29">
        <v>9</v>
      </c>
      <c r="BN90" s="29">
        <v>3</v>
      </c>
      <c r="BO90" s="29">
        <v>5</v>
      </c>
      <c r="BP90" s="35">
        <v>1</v>
      </c>
      <c r="BQ90" s="35">
        <v>1</v>
      </c>
      <c r="BR90" s="35">
        <v>1</v>
      </c>
      <c r="BS90" s="35">
        <v>0</v>
      </c>
      <c r="BT90" s="35">
        <v>3</v>
      </c>
      <c r="BU90" s="35">
        <v>0</v>
      </c>
      <c r="BV90" s="35">
        <v>4</v>
      </c>
      <c r="BW90" s="35">
        <v>3</v>
      </c>
      <c r="BX90" s="35">
        <v>0</v>
      </c>
      <c r="BY90" s="35">
        <v>8</v>
      </c>
      <c r="BZ90" s="35">
        <v>5</v>
      </c>
      <c r="CA90" s="35">
        <v>9</v>
      </c>
      <c r="CB90" s="35">
        <v>6</v>
      </c>
      <c r="CC90" s="35">
        <v>12</v>
      </c>
      <c r="CD90" s="35">
        <v>2</v>
      </c>
      <c r="CE90" s="35">
        <v>5</v>
      </c>
      <c r="CF90" s="35">
        <v>3</v>
      </c>
      <c r="CG90" s="35">
        <v>1</v>
      </c>
      <c r="CH90" s="35">
        <v>3</v>
      </c>
      <c r="CI90" s="35">
        <v>1</v>
      </c>
      <c r="CJ90" s="35">
        <v>2</v>
      </c>
      <c r="CK90" s="35">
        <v>0</v>
      </c>
      <c r="CL90" s="29">
        <v>7</v>
      </c>
      <c r="CM90" s="29">
        <v>8</v>
      </c>
      <c r="CN90" s="29">
        <v>7</v>
      </c>
      <c r="CO90" s="29">
        <v>6</v>
      </c>
      <c r="CP90" s="29">
        <v>3</v>
      </c>
      <c r="CQ90" s="29">
        <v>2</v>
      </c>
      <c r="CR90" s="66">
        <v>7</v>
      </c>
      <c r="CS90" s="66">
        <v>5</v>
      </c>
      <c r="CT90" s="66">
        <v>3</v>
      </c>
      <c r="CU90" s="66">
        <v>7</v>
      </c>
      <c r="CV90" s="66">
        <v>3</v>
      </c>
      <c r="CW90" s="66">
        <v>7</v>
      </c>
      <c r="CX90" s="66">
        <v>4</v>
      </c>
      <c r="CY90" s="66">
        <v>6</v>
      </c>
      <c r="CZ90" s="66">
        <v>7</v>
      </c>
      <c r="DA90" s="66">
        <v>11</v>
      </c>
      <c r="DB90" s="66">
        <v>0</v>
      </c>
      <c r="DC90" s="66">
        <v>6</v>
      </c>
      <c r="DD90" s="66">
        <v>3</v>
      </c>
      <c r="DE90" s="66">
        <v>4</v>
      </c>
      <c r="DF90" s="66">
        <v>0</v>
      </c>
      <c r="DG90" s="66">
        <v>8</v>
      </c>
      <c r="DH90" s="66">
        <v>3</v>
      </c>
      <c r="DI90" s="66">
        <v>4</v>
      </c>
      <c r="DJ90" s="66">
        <v>6</v>
      </c>
      <c r="DK90" s="66">
        <v>3</v>
      </c>
      <c r="DL90" s="66">
        <v>0</v>
      </c>
      <c r="DM90" s="66">
        <v>3</v>
      </c>
      <c r="DN90" s="66">
        <v>3</v>
      </c>
      <c r="DO90" s="66">
        <v>10</v>
      </c>
      <c r="DP90" s="66">
        <v>12</v>
      </c>
      <c r="DQ90" s="66">
        <v>0</v>
      </c>
      <c r="DR90" s="66">
        <v>0</v>
      </c>
      <c r="DS90" s="66">
        <v>1</v>
      </c>
      <c r="DT90" s="66">
        <v>4</v>
      </c>
      <c r="DU90" s="66">
        <v>7</v>
      </c>
      <c r="DV90" s="66">
        <v>9</v>
      </c>
      <c r="DW90" s="66">
        <v>0</v>
      </c>
      <c r="DX90" s="66">
        <v>5</v>
      </c>
      <c r="DY90" s="66">
        <v>5</v>
      </c>
      <c r="DZ90" s="66">
        <v>1</v>
      </c>
      <c r="EA90" s="66">
        <v>1</v>
      </c>
      <c r="EB90" s="66">
        <v>1</v>
      </c>
      <c r="EC90" s="66">
        <v>1</v>
      </c>
      <c r="ED90" s="66">
        <v>0</v>
      </c>
      <c r="EE90" s="66">
        <v>5</v>
      </c>
      <c r="EF90" s="66">
        <v>8</v>
      </c>
      <c r="EG90" s="66">
        <v>1</v>
      </c>
      <c r="EH90" s="66">
        <v>3</v>
      </c>
      <c r="EI90" s="66">
        <v>1</v>
      </c>
      <c r="EJ90" s="66">
        <v>3</v>
      </c>
      <c r="EK90" s="66">
        <v>0</v>
      </c>
      <c r="EL90" s="146">
        <v>1</v>
      </c>
    </row>
    <row r="91" spans="1:160" x14ac:dyDescent="0.25">
      <c r="A91" s="3" t="s">
        <v>4</v>
      </c>
      <c r="B91" s="20">
        <f t="shared" si="180"/>
        <v>0</v>
      </c>
      <c r="C91" s="20">
        <f t="shared" si="181"/>
        <v>0.29411764705882354</v>
      </c>
      <c r="D91" s="142" t="s">
        <v>1002</v>
      </c>
      <c r="E91" s="20">
        <v>0</v>
      </c>
      <c r="F91" s="20">
        <v>1</v>
      </c>
      <c r="G91" s="20">
        <v>0</v>
      </c>
      <c r="H91" s="20">
        <v>1</v>
      </c>
      <c r="I91" s="20">
        <v>5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1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1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2</v>
      </c>
      <c r="AJ91" s="20">
        <v>0</v>
      </c>
      <c r="AK91" s="20">
        <v>1</v>
      </c>
      <c r="AL91" s="20">
        <v>0</v>
      </c>
      <c r="AM91" s="20" t="s">
        <v>304</v>
      </c>
      <c r="AN91" s="29">
        <v>0</v>
      </c>
      <c r="AO91" s="29">
        <v>0</v>
      </c>
      <c r="AP91" s="29">
        <v>1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1</v>
      </c>
      <c r="AX91" s="29">
        <v>0</v>
      </c>
      <c r="AY91" s="29">
        <v>1</v>
      </c>
      <c r="AZ91" s="29">
        <v>0</v>
      </c>
      <c r="BA91" s="29">
        <v>0</v>
      </c>
      <c r="BB91" s="29">
        <v>0</v>
      </c>
      <c r="BC91" s="29">
        <v>0</v>
      </c>
      <c r="BD91" s="29">
        <v>0</v>
      </c>
      <c r="BE91" s="29">
        <v>0</v>
      </c>
      <c r="BF91" s="29">
        <v>3</v>
      </c>
      <c r="BG91" s="29">
        <v>0</v>
      </c>
      <c r="BH91" s="29">
        <v>0</v>
      </c>
      <c r="BI91" s="29">
        <v>2</v>
      </c>
      <c r="BJ91" s="29">
        <v>0</v>
      </c>
      <c r="BK91" s="29">
        <v>0</v>
      </c>
      <c r="BL91" s="29">
        <v>6</v>
      </c>
      <c r="BM91" s="29">
        <v>0</v>
      </c>
      <c r="BN91" s="29">
        <v>0</v>
      </c>
      <c r="BO91" s="29">
        <v>0</v>
      </c>
      <c r="BP91" s="35">
        <v>0</v>
      </c>
      <c r="BQ91" s="35">
        <v>0</v>
      </c>
      <c r="BR91" s="35">
        <v>0</v>
      </c>
      <c r="BS91" s="35">
        <v>0</v>
      </c>
      <c r="BT91" s="35">
        <v>0</v>
      </c>
      <c r="BU91" s="35">
        <v>0</v>
      </c>
      <c r="BV91" s="35">
        <v>0</v>
      </c>
      <c r="BW91" s="35">
        <v>0</v>
      </c>
      <c r="BX91" s="35">
        <v>2</v>
      </c>
      <c r="BY91" s="35">
        <v>0</v>
      </c>
      <c r="BZ91" s="35">
        <v>0</v>
      </c>
      <c r="CA91" s="35">
        <v>0</v>
      </c>
      <c r="CB91" s="35">
        <v>4</v>
      </c>
      <c r="CC91" s="35">
        <v>0</v>
      </c>
      <c r="CD91" s="35">
        <v>0</v>
      </c>
      <c r="CE91" s="35">
        <v>0</v>
      </c>
      <c r="CF91" s="35">
        <v>0</v>
      </c>
      <c r="CG91" s="35">
        <v>1</v>
      </c>
      <c r="CH91" s="35">
        <v>0</v>
      </c>
      <c r="CI91" s="35">
        <v>0</v>
      </c>
      <c r="CJ91" s="35">
        <v>0</v>
      </c>
      <c r="CK91" s="35">
        <v>0</v>
      </c>
      <c r="CL91" s="29">
        <v>0</v>
      </c>
      <c r="CM91" s="29">
        <v>0</v>
      </c>
      <c r="CN91" s="29">
        <v>0</v>
      </c>
      <c r="CO91" s="29">
        <v>1</v>
      </c>
      <c r="CP91" s="29">
        <v>0</v>
      </c>
      <c r="CQ91" s="29">
        <v>0</v>
      </c>
      <c r="CR91" s="66">
        <v>0</v>
      </c>
      <c r="CS91" s="66">
        <v>0</v>
      </c>
      <c r="CT91" s="66">
        <v>0</v>
      </c>
      <c r="CU91" s="66">
        <v>0</v>
      </c>
      <c r="CV91" s="66">
        <v>0</v>
      </c>
      <c r="CW91" s="66">
        <v>2</v>
      </c>
      <c r="CX91" s="66">
        <v>2</v>
      </c>
      <c r="CY91" s="66">
        <v>0</v>
      </c>
      <c r="CZ91" s="66">
        <v>0</v>
      </c>
      <c r="DA91" s="66">
        <v>0</v>
      </c>
      <c r="DB91" s="66">
        <v>0</v>
      </c>
      <c r="DC91" s="66">
        <v>0</v>
      </c>
      <c r="DD91" s="66">
        <v>0</v>
      </c>
      <c r="DE91" s="66">
        <v>0</v>
      </c>
      <c r="DF91" s="66">
        <v>0</v>
      </c>
      <c r="DG91" s="66">
        <v>0</v>
      </c>
      <c r="DH91" s="66">
        <v>0</v>
      </c>
      <c r="DI91" s="66">
        <v>0</v>
      </c>
      <c r="DJ91" s="66">
        <v>0</v>
      </c>
      <c r="DK91" s="66">
        <v>0</v>
      </c>
      <c r="DL91" s="66">
        <v>0</v>
      </c>
      <c r="DM91" s="66">
        <v>0</v>
      </c>
      <c r="DN91" s="66">
        <v>0</v>
      </c>
      <c r="DO91" s="66">
        <v>0</v>
      </c>
      <c r="DP91" s="66">
        <v>0</v>
      </c>
      <c r="DQ91" s="66">
        <v>0</v>
      </c>
      <c r="DR91" s="66">
        <v>0</v>
      </c>
      <c r="DS91" s="66">
        <v>0</v>
      </c>
      <c r="DT91" s="66">
        <v>0</v>
      </c>
      <c r="DU91" s="66">
        <v>0</v>
      </c>
      <c r="DV91" s="66">
        <v>0</v>
      </c>
      <c r="DW91" s="66">
        <v>0</v>
      </c>
      <c r="DX91" s="66">
        <v>0</v>
      </c>
      <c r="DY91" s="66">
        <v>0</v>
      </c>
      <c r="DZ91" s="66">
        <v>0</v>
      </c>
      <c r="EA91" s="66">
        <v>0</v>
      </c>
      <c r="EB91" s="66">
        <v>0</v>
      </c>
      <c r="EC91" s="66">
        <v>0</v>
      </c>
      <c r="ED91" s="66">
        <v>1</v>
      </c>
      <c r="EE91" s="66">
        <v>0</v>
      </c>
      <c r="EF91" s="66">
        <v>0</v>
      </c>
      <c r="EG91" s="66">
        <v>0</v>
      </c>
      <c r="EH91" s="66">
        <v>0</v>
      </c>
      <c r="EI91" s="66">
        <v>0</v>
      </c>
      <c r="EJ91" s="66">
        <v>1</v>
      </c>
      <c r="EK91" s="66">
        <v>0</v>
      </c>
      <c r="EL91" s="146">
        <v>0</v>
      </c>
    </row>
    <row r="92" spans="1:160" x14ac:dyDescent="0.25">
      <c r="A92" s="3" t="s">
        <v>5</v>
      </c>
      <c r="B92" s="20">
        <f t="shared" si="180"/>
        <v>0</v>
      </c>
      <c r="C92" s="20">
        <f t="shared" si="181"/>
        <v>0</v>
      </c>
      <c r="D92" s="142" t="s">
        <v>1002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 t="s">
        <v>304</v>
      </c>
      <c r="AN92" s="29">
        <v>0</v>
      </c>
      <c r="AO92" s="29">
        <v>0</v>
      </c>
      <c r="AP92" s="29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29">
        <v>0</v>
      </c>
      <c r="AY92" s="29">
        <v>0</v>
      </c>
      <c r="AZ92" s="29">
        <v>0</v>
      </c>
      <c r="BA92" s="29">
        <v>0</v>
      </c>
      <c r="BB92" s="29">
        <v>0</v>
      </c>
      <c r="BC92" s="29">
        <v>0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</v>
      </c>
      <c r="BJ92" s="29">
        <v>0</v>
      </c>
      <c r="BK92" s="29">
        <v>0</v>
      </c>
      <c r="BL92" s="29">
        <v>0</v>
      </c>
      <c r="BM92" s="29">
        <v>0</v>
      </c>
      <c r="BN92" s="29">
        <v>0</v>
      </c>
      <c r="BO92" s="29">
        <v>0</v>
      </c>
      <c r="BP92" s="35">
        <v>0</v>
      </c>
      <c r="BQ92" s="35">
        <v>0</v>
      </c>
      <c r="BR92" s="35">
        <v>0</v>
      </c>
      <c r="BS92" s="35">
        <v>0</v>
      </c>
      <c r="BT92" s="35">
        <v>0</v>
      </c>
      <c r="BU92" s="35">
        <v>0</v>
      </c>
      <c r="BV92" s="35">
        <v>0</v>
      </c>
      <c r="BW92" s="35">
        <v>0</v>
      </c>
      <c r="BX92" s="35">
        <v>0</v>
      </c>
      <c r="BY92" s="35">
        <v>0</v>
      </c>
      <c r="BZ92" s="35">
        <v>0</v>
      </c>
      <c r="CA92" s="35">
        <v>0</v>
      </c>
      <c r="CB92" s="35">
        <v>0</v>
      </c>
      <c r="CC92" s="35">
        <v>0</v>
      </c>
      <c r="CD92" s="35">
        <v>0</v>
      </c>
      <c r="CE92" s="35">
        <v>0</v>
      </c>
      <c r="CF92" s="35">
        <v>0</v>
      </c>
      <c r="CG92" s="35">
        <v>0</v>
      </c>
      <c r="CH92" s="35">
        <v>0</v>
      </c>
      <c r="CI92" s="35">
        <v>0</v>
      </c>
      <c r="CJ92" s="35">
        <v>0</v>
      </c>
      <c r="CK92" s="35">
        <v>0</v>
      </c>
      <c r="CL92" s="29">
        <v>0</v>
      </c>
      <c r="CM92" s="29">
        <v>0</v>
      </c>
      <c r="CN92" s="29">
        <v>0</v>
      </c>
      <c r="CO92" s="29">
        <v>0</v>
      </c>
      <c r="CP92" s="29">
        <v>0</v>
      </c>
      <c r="CQ92" s="29">
        <v>0</v>
      </c>
      <c r="CR92" s="66">
        <v>0</v>
      </c>
      <c r="CS92" s="66">
        <v>0</v>
      </c>
      <c r="CT92" s="66">
        <v>0</v>
      </c>
      <c r="CU92" s="66">
        <v>0</v>
      </c>
      <c r="CV92" s="66">
        <v>0</v>
      </c>
      <c r="CW92" s="66">
        <v>0</v>
      </c>
      <c r="CX92" s="66">
        <v>0</v>
      </c>
      <c r="CY92" s="66">
        <v>0</v>
      </c>
      <c r="CZ92" s="66">
        <v>0</v>
      </c>
      <c r="DA92" s="66">
        <v>0</v>
      </c>
      <c r="DB92" s="66">
        <v>0</v>
      </c>
      <c r="DC92" s="66">
        <v>0</v>
      </c>
      <c r="DD92" s="66">
        <v>0</v>
      </c>
      <c r="DE92" s="66">
        <v>0</v>
      </c>
      <c r="DF92" s="66">
        <v>0</v>
      </c>
      <c r="DG92" s="66">
        <v>0</v>
      </c>
      <c r="DH92" s="66">
        <v>0</v>
      </c>
      <c r="DI92" s="66">
        <v>0</v>
      </c>
      <c r="DJ92" s="66">
        <v>0</v>
      </c>
      <c r="DK92" s="66">
        <v>0</v>
      </c>
      <c r="DL92" s="66">
        <v>0</v>
      </c>
      <c r="DM92" s="66">
        <v>0</v>
      </c>
      <c r="DN92" s="66">
        <v>0</v>
      </c>
      <c r="DO92" s="66">
        <v>0</v>
      </c>
      <c r="DP92" s="66">
        <v>0</v>
      </c>
      <c r="DQ92" s="66">
        <v>0</v>
      </c>
      <c r="DR92" s="66">
        <v>0</v>
      </c>
      <c r="DS92" s="66">
        <v>0</v>
      </c>
      <c r="DT92" s="66">
        <v>0</v>
      </c>
      <c r="DU92" s="66">
        <v>0</v>
      </c>
      <c r="DV92" s="66">
        <v>0</v>
      </c>
      <c r="DW92" s="66">
        <v>0</v>
      </c>
      <c r="DX92" s="66">
        <v>0</v>
      </c>
      <c r="DY92" s="66">
        <v>0</v>
      </c>
      <c r="DZ92" s="66">
        <v>0</v>
      </c>
      <c r="EA92" s="66">
        <v>0</v>
      </c>
      <c r="EB92" s="66">
        <v>0</v>
      </c>
      <c r="EC92" s="66">
        <v>0</v>
      </c>
      <c r="ED92" s="66">
        <v>0</v>
      </c>
      <c r="EE92" s="66">
        <v>0</v>
      </c>
      <c r="EF92" s="47">
        <v>0</v>
      </c>
      <c r="EG92" s="66">
        <v>0</v>
      </c>
      <c r="EH92" s="66">
        <v>0</v>
      </c>
      <c r="EI92" s="66">
        <v>0</v>
      </c>
      <c r="EJ92" s="66">
        <v>0</v>
      </c>
      <c r="EK92" s="66">
        <v>0</v>
      </c>
      <c r="EL92" s="146">
        <v>0</v>
      </c>
    </row>
    <row r="93" spans="1:160" x14ac:dyDescent="0.25">
      <c r="A93" s="3" t="s">
        <v>6</v>
      </c>
      <c r="B93" s="20">
        <f t="shared" si="180"/>
        <v>0</v>
      </c>
      <c r="C93" s="20">
        <f t="shared" si="181"/>
        <v>0</v>
      </c>
      <c r="D93" s="142" t="s">
        <v>1002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85">
        <v>0</v>
      </c>
      <c r="AM93" s="20" t="s">
        <v>304</v>
      </c>
      <c r="AN93" s="29">
        <v>0</v>
      </c>
      <c r="AO93" s="29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0</v>
      </c>
      <c r="BK93" s="29">
        <v>0</v>
      </c>
      <c r="BL93" s="29">
        <v>0</v>
      </c>
      <c r="BM93" s="29">
        <v>0</v>
      </c>
      <c r="BN93" s="29">
        <v>0</v>
      </c>
      <c r="BO93" s="29">
        <v>0</v>
      </c>
      <c r="BP93" s="35">
        <v>0</v>
      </c>
      <c r="BQ93" s="35">
        <v>0</v>
      </c>
      <c r="BR93" s="35">
        <v>0</v>
      </c>
      <c r="BS93" s="35">
        <v>0</v>
      </c>
      <c r="BT93" s="35">
        <v>0</v>
      </c>
      <c r="BU93" s="35">
        <v>0</v>
      </c>
      <c r="BV93" s="35">
        <v>0</v>
      </c>
      <c r="BW93" s="35">
        <v>0</v>
      </c>
      <c r="BX93" s="35">
        <v>0</v>
      </c>
      <c r="BY93" s="35">
        <v>0</v>
      </c>
      <c r="BZ93" s="35">
        <v>0</v>
      </c>
      <c r="CA93" s="35">
        <v>0</v>
      </c>
      <c r="CB93" s="35">
        <v>0</v>
      </c>
      <c r="CC93" s="35">
        <v>0</v>
      </c>
      <c r="CD93" s="35">
        <v>0</v>
      </c>
      <c r="CE93" s="35">
        <v>0</v>
      </c>
      <c r="CF93" s="35">
        <v>0</v>
      </c>
      <c r="CG93" s="35">
        <v>0</v>
      </c>
      <c r="CH93" s="35">
        <v>0</v>
      </c>
      <c r="CI93" s="35">
        <v>0</v>
      </c>
      <c r="CJ93" s="35">
        <v>0</v>
      </c>
      <c r="CK93" s="35">
        <v>0</v>
      </c>
      <c r="CL93" s="29">
        <v>0</v>
      </c>
      <c r="CM93" s="29">
        <v>0</v>
      </c>
      <c r="CN93" s="29">
        <v>0</v>
      </c>
      <c r="CO93" s="29">
        <v>0</v>
      </c>
      <c r="CP93" s="29">
        <v>0</v>
      </c>
      <c r="CQ93" s="29">
        <v>0</v>
      </c>
      <c r="CR93" s="66">
        <v>0</v>
      </c>
      <c r="CS93" s="66">
        <v>0</v>
      </c>
      <c r="CT93" s="66">
        <v>0</v>
      </c>
      <c r="CU93" s="66">
        <v>0</v>
      </c>
      <c r="CV93" s="66">
        <v>0</v>
      </c>
      <c r="CW93" s="66">
        <v>0</v>
      </c>
      <c r="CX93" s="66">
        <v>0</v>
      </c>
      <c r="CY93" s="66">
        <v>0</v>
      </c>
      <c r="CZ93" s="66">
        <v>0</v>
      </c>
      <c r="DA93" s="66">
        <v>0</v>
      </c>
      <c r="DB93" s="66">
        <v>0</v>
      </c>
      <c r="DC93" s="66">
        <v>0</v>
      </c>
      <c r="DD93" s="66">
        <v>0</v>
      </c>
      <c r="DE93" s="66">
        <v>0</v>
      </c>
      <c r="DF93" s="66">
        <v>0</v>
      </c>
      <c r="DG93" s="66">
        <v>0</v>
      </c>
      <c r="DH93" s="66">
        <v>0</v>
      </c>
      <c r="DI93" s="66">
        <v>0</v>
      </c>
      <c r="DJ93" s="66">
        <v>0</v>
      </c>
      <c r="DK93" s="66">
        <v>0</v>
      </c>
      <c r="DL93" s="66">
        <v>0</v>
      </c>
      <c r="DM93" s="66">
        <v>0</v>
      </c>
      <c r="DN93" s="66">
        <v>0</v>
      </c>
      <c r="DO93" s="66">
        <v>0</v>
      </c>
      <c r="DP93" s="66">
        <v>0</v>
      </c>
      <c r="DQ93" s="66">
        <v>0</v>
      </c>
      <c r="DR93" s="66">
        <v>0</v>
      </c>
      <c r="DS93" s="66">
        <v>0</v>
      </c>
      <c r="DT93" s="66">
        <v>0</v>
      </c>
      <c r="DU93" s="66">
        <v>0</v>
      </c>
      <c r="DV93" s="66">
        <v>0</v>
      </c>
      <c r="DW93" s="66">
        <v>0</v>
      </c>
      <c r="DX93" s="66">
        <v>0</v>
      </c>
      <c r="DY93" s="66">
        <v>0</v>
      </c>
      <c r="DZ93" s="66">
        <v>0</v>
      </c>
      <c r="EA93" s="66">
        <v>0</v>
      </c>
      <c r="EB93" s="66">
        <v>0</v>
      </c>
      <c r="EC93" s="66">
        <v>0</v>
      </c>
      <c r="ED93" s="66">
        <v>0</v>
      </c>
      <c r="EE93" s="66">
        <v>0</v>
      </c>
      <c r="EF93" s="47">
        <v>0</v>
      </c>
      <c r="EG93" s="66">
        <v>0</v>
      </c>
      <c r="EH93" s="66">
        <v>0</v>
      </c>
      <c r="EI93" s="66">
        <v>0</v>
      </c>
      <c r="EJ93" s="66">
        <v>0</v>
      </c>
      <c r="EK93" s="66">
        <v>0</v>
      </c>
      <c r="EL93" s="146">
        <v>0</v>
      </c>
    </row>
    <row r="94" spans="1:160" x14ac:dyDescent="0.25">
      <c r="A94" s="3" t="s">
        <v>7</v>
      </c>
      <c r="B94" s="20">
        <f t="shared" si="180"/>
        <v>0</v>
      </c>
      <c r="C94" s="20">
        <f t="shared" si="181"/>
        <v>0</v>
      </c>
      <c r="D94" s="142" t="s">
        <v>1002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 t="s">
        <v>304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 s="29">
        <v>0</v>
      </c>
      <c r="BA94" s="29">
        <v>0</v>
      </c>
      <c r="BB94" s="29">
        <v>0</v>
      </c>
      <c r="BC94" s="29">
        <v>0</v>
      </c>
      <c r="BD94" s="29">
        <v>0</v>
      </c>
      <c r="BE94" s="29">
        <v>0</v>
      </c>
      <c r="BF94" s="29">
        <v>0</v>
      </c>
      <c r="BG94" s="29">
        <v>0</v>
      </c>
      <c r="BH94" s="29">
        <v>0</v>
      </c>
      <c r="BI94" s="29">
        <v>0</v>
      </c>
      <c r="BJ94" s="29">
        <v>0</v>
      </c>
      <c r="BK94" s="29">
        <v>0</v>
      </c>
      <c r="BL94" s="29">
        <v>0</v>
      </c>
      <c r="BM94" s="29">
        <v>0</v>
      </c>
      <c r="BN94" s="29">
        <v>0</v>
      </c>
      <c r="BO94" s="29">
        <v>0</v>
      </c>
      <c r="BP94" s="35">
        <v>0</v>
      </c>
      <c r="BQ94" s="35">
        <v>0</v>
      </c>
      <c r="BR94" s="35">
        <v>0</v>
      </c>
      <c r="BS94" s="35">
        <v>0</v>
      </c>
      <c r="BT94" s="35">
        <v>0</v>
      </c>
      <c r="BU94" s="35">
        <v>0</v>
      </c>
      <c r="BV94" s="35">
        <v>0</v>
      </c>
      <c r="BW94" s="35">
        <v>0</v>
      </c>
      <c r="BX94" s="35">
        <v>0</v>
      </c>
      <c r="BY94" s="35">
        <v>0</v>
      </c>
      <c r="BZ94" s="35">
        <v>0</v>
      </c>
      <c r="CA94" s="35">
        <v>0</v>
      </c>
      <c r="CB94" s="35">
        <v>0</v>
      </c>
      <c r="CC94" s="35">
        <v>0</v>
      </c>
      <c r="CD94" s="35">
        <v>0</v>
      </c>
      <c r="CE94" s="35">
        <v>0</v>
      </c>
      <c r="CF94" s="35">
        <v>0</v>
      </c>
      <c r="CG94" s="35">
        <v>0</v>
      </c>
      <c r="CH94" s="35">
        <v>0</v>
      </c>
      <c r="CI94" s="35">
        <v>0</v>
      </c>
      <c r="CJ94" s="35">
        <v>0</v>
      </c>
      <c r="CK94" s="35">
        <v>0</v>
      </c>
      <c r="CL94" s="29">
        <v>0</v>
      </c>
      <c r="CM94" s="29">
        <v>0</v>
      </c>
      <c r="CN94" s="29">
        <v>0</v>
      </c>
      <c r="CO94" s="29">
        <v>0</v>
      </c>
      <c r="CP94" s="29">
        <v>0</v>
      </c>
      <c r="CQ94" s="29">
        <v>0</v>
      </c>
      <c r="CR94" s="66">
        <v>0</v>
      </c>
      <c r="CS94" s="66">
        <v>0</v>
      </c>
      <c r="CT94" s="66">
        <v>0</v>
      </c>
      <c r="CU94" s="66">
        <v>0</v>
      </c>
      <c r="CV94" s="66">
        <v>0</v>
      </c>
      <c r="CW94" s="66">
        <v>0</v>
      </c>
      <c r="CX94" s="66">
        <v>0</v>
      </c>
      <c r="CY94" s="66">
        <v>0</v>
      </c>
      <c r="CZ94" s="66">
        <v>0</v>
      </c>
      <c r="DA94" s="66">
        <v>0</v>
      </c>
      <c r="DB94" s="66">
        <v>0</v>
      </c>
      <c r="DC94" s="66">
        <v>0</v>
      </c>
      <c r="DD94" s="66">
        <v>0</v>
      </c>
      <c r="DE94" s="66">
        <v>0</v>
      </c>
      <c r="DF94" s="66">
        <v>0</v>
      </c>
      <c r="DG94" s="66">
        <v>0</v>
      </c>
      <c r="DH94" s="66">
        <v>0</v>
      </c>
      <c r="DI94" s="66">
        <v>0</v>
      </c>
      <c r="DJ94" s="66">
        <v>0</v>
      </c>
      <c r="DK94" s="66">
        <v>0</v>
      </c>
      <c r="DL94" s="66">
        <v>0</v>
      </c>
      <c r="DM94" s="66">
        <v>0</v>
      </c>
      <c r="DN94" s="66">
        <v>0</v>
      </c>
      <c r="DO94" s="66">
        <v>0</v>
      </c>
      <c r="DP94" s="66">
        <v>0</v>
      </c>
      <c r="DQ94" s="66">
        <v>0</v>
      </c>
      <c r="DR94" s="66">
        <v>0</v>
      </c>
      <c r="DS94" s="66">
        <v>0</v>
      </c>
      <c r="DT94" s="66">
        <v>0</v>
      </c>
      <c r="DU94" s="66">
        <v>0</v>
      </c>
      <c r="DV94" s="66">
        <v>0</v>
      </c>
      <c r="DW94" s="66">
        <v>0</v>
      </c>
      <c r="DX94" s="66">
        <v>0</v>
      </c>
      <c r="DY94" s="66">
        <v>0</v>
      </c>
      <c r="DZ94" s="66">
        <v>0</v>
      </c>
      <c r="EA94" s="66">
        <v>0</v>
      </c>
      <c r="EB94" s="66">
        <v>0</v>
      </c>
      <c r="EC94" s="66">
        <v>0</v>
      </c>
      <c r="ED94" s="66">
        <v>0</v>
      </c>
      <c r="EE94" s="66">
        <v>0</v>
      </c>
      <c r="EF94" s="47">
        <v>0</v>
      </c>
      <c r="EG94" s="66">
        <v>0</v>
      </c>
      <c r="EH94" s="66">
        <v>0</v>
      </c>
      <c r="EI94" s="66">
        <v>0</v>
      </c>
      <c r="EJ94" s="66">
        <v>0</v>
      </c>
      <c r="EK94" s="66">
        <v>0</v>
      </c>
      <c r="EL94" s="146">
        <v>0</v>
      </c>
    </row>
    <row r="95" spans="1:160" x14ac:dyDescent="0.25">
      <c r="A95" s="3" t="s">
        <v>8</v>
      </c>
      <c r="B95" s="20">
        <f t="shared" si="180"/>
        <v>0</v>
      </c>
      <c r="C95" s="20">
        <f t="shared" si="181"/>
        <v>1.4705882352941176E-2</v>
      </c>
      <c r="D95" s="142" t="s">
        <v>1002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2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 t="s">
        <v>304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0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35">
        <v>0</v>
      </c>
      <c r="BQ95" s="35">
        <v>0</v>
      </c>
      <c r="BR95" s="35">
        <v>0</v>
      </c>
      <c r="BS95" s="35">
        <v>0</v>
      </c>
      <c r="BT95" s="35">
        <v>0</v>
      </c>
      <c r="BU95" s="35">
        <v>0</v>
      </c>
      <c r="BV95" s="35">
        <v>0</v>
      </c>
      <c r="BW95" s="35">
        <v>0</v>
      </c>
      <c r="BX95" s="35">
        <v>0</v>
      </c>
      <c r="BY95" s="35">
        <v>0</v>
      </c>
      <c r="BZ95" s="35">
        <v>0</v>
      </c>
      <c r="CA95" s="35">
        <v>0</v>
      </c>
      <c r="CB95" s="35">
        <v>0</v>
      </c>
      <c r="CC95" s="35">
        <v>0</v>
      </c>
      <c r="CD95" s="35">
        <v>0</v>
      </c>
      <c r="CE95" s="35">
        <v>0</v>
      </c>
      <c r="CF95" s="35">
        <v>0</v>
      </c>
      <c r="CG95" s="35">
        <v>0</v>
      </c>
      <c r="CH95" s="35">
        <v>0</v>
      </c>
      <c r="CI95" s="35">
        <v>0</v>
      </c>
      <c r="CJ95" s="35">
        <v>0</v>
      </c>
      <c r="CK95" s="35">
        <v>0</v>
      </c>
      <c r="CL95" s="29">
        <v>0</v>
      </c>
      <c r="CM95" s="29">
        <v>0</v>
      </c>
      <c r="CN95" s="29">
        <v>0</v>
      </c>
      <c r="CO95" s="29">
        <v>0</v>
      </c>
      <c r="CP95" s="29">
        <v>0</v>
      </c>
      <c r="CQ95" s="29">
        <v>0</v>
      </c>
      <c r="CR95" s="66">
        <v>0</v>
      </c>
      <c r="CS95" s="66">
        <v>0</v>
      </c>
      <c r="CT95" s="66">
        <v>0</v>
      </c>
      <c r="CU95" s="66">
        <v>0</v>
      </c>
      <c r="CV95" s="66">
        <v>0</v>
      </c>
      <c r="CW95" s="66">
        <v>0</v>
      </c>
      <c r="CX95" s="66">
        <v>0</v>
      </c>
      <c r="CY95" s="66">
        <v>0</v>
      </c>
      <c r="CZ95" s="66">
        <v>0</v>
      </c>
      <c r="DA95" s="66">
        <v>0</v>
      </c>
      <c r="DB95" s="66">
        <v>0</v>
      </c>
      <c r="DC95" s="66">
        <v>0</v>
      </c>
      <c r="DD95" s="66">
        <v>0</v>
      </c>
      <c r="DE95" s="66">
        <v>0</v>
      </c>
      <c r="DF95" s="66">
        <v>0</v>
      </c>
      <c r="DG95" s="66">
        <v>0</v>
      </c>
      <c r="DH95" s="66">
        <v>0</v>
      </c>
      <c r="DI95" s="66">
        <v>0</v>
      </c>
      <c r="DJ95" s="66">
        <v>0</v>
      </c>
      <c r="DK95" s="66">
        <v>0</v>
      </c>
      <c r="DL95" s="66">
        <v>0</v>
      </c>
      <c r="DM95" s="66">
        <v>0</v>
      </c>
      <c r="DN95" s="66">
        <v>0</v>
      </c>
      <c r="DO95" s="66">
        <v>0</v>
      </c>
      <c r="DP95" s="66">
        <v>0</v>
      </c>
      <c r="DQ95" s="66">
        <v>0</v>
      </c>
      <c r="DR95" s="66">
        <v>0</v>
      </c>
      <c r="DS95" s="66">
        <v>0</v>
      </c>
      <c r="DT95" s="66">
        <v>0</v>
      </c>
      <c r="DU95" s="66">
        <v>0</v>
      </c>
      <c r="DV95" s="66">
        <v>0</v>
      </c>
      <c r="DW95" s="66">
        <v>0</v>
      </c>
      <c r="DX95" s="66">
        <v>0</v>
      </c>
      <c r="DY95" s="66">
        <v>0</v>
      </c>
      <c r="DZ95" s="66">
        <v>0</v>
      </c>
      <c r="EA95" s="66">
        <v>0</v>
      </c>
      <c r="EB95" s="66">
        <v>0</v>
      </c>
      <c r="EC95" s="66">
        <v>0</v>
      </c>
      <c r="ED95" s="66">
        <v>0</v>
      </c>
      <c r="EE95" s="66">
        <v>0</v>
      </c>
      <c r="EF95" s="47">
        <v>0</v>
      </c>
      <c r="EG95" s="66">
        <v>0</v>
      </c>
      <c r="EH95" s="66">
        <v>0</v>
      </c>
      <c r="EI95" s="66">
        <v>0</v>
      </c>
      <c r="EJ95" s="66">
        <v>0</v>
      </c>
      <c r="EK95" s="66">
        <v>0</v>
      </c>
      <c r="EL95" s="146">
        <v>0</v>
      </c>
    </row>
    <row r="96" spans="1:160" x14ac:dyDescent="0.25">
      <c r="A96" s="3" t="s">
        <v>9</v>
      </c>
      <c r="B96" s="20">
        <f t="shared" si="180"/>
        <v>2.2333333333333334</v>
      </c>
      <c r="C96" s="20">
        <f t="shared" si="181"/>
        <v>2.0882352941176472</v>
      </c>
      <c r="D96" s="142" t="s">
        <v>1002</v>
      </c>
      <c r="E96" s="20">
        <v>0</v>
      </c>
      <c r="F96" s="20">
        <v>0</v>
      </c>
      <c r="G96" s="20">
        <v>3</v>
      </c>
      <c r="H96" s="20">
        <v>1</v>
      </c>
      <c r="I96" s="20">
        <v>2</v>
      </c>
      <c r="J96" s="20">
        <v>7</v>
      </c>
      <c r="K96" s="20">
        <v>1</v>
      </c>
      <c r="L96" s="20">
        <v>1</v>
      </c>
      <c r="M96" s="20">
        <v>6</v>
      </c>
      <c r="N96" s="20">
        <v>3</v>
      </c>
      <c r="O96" s="20">
        <v>2</v>
      </c>
      <c r="P96" s="20">
        <v>0</v>
      </c>
      <c r="Q96" s="20">
        <v>1</v>
      </c>
      <c r="R96" s="20">
        <v>8</v>
      </c>
      <c r="S96" s="20">
        <v>0</v>
      </c>
      <c r="T96" s="20">
        <v>6</v>
      </c>
      <c r="U96" s="20">
        <v>0</v>
      </c>
      <c r="V96" s="20">
        <v>2</v>
      </c>
      <c r="W96" s="20">
        <v>1</v>
      </c>
      <c r="X96" s="20">
        <v>0</v>
      </c>
      <c r="Y96" s="20">
        <v>1</v>
      </c>
      <c r="Z96" s="20">
        <v>1</v>
      </c>
      <c r="AA96" s="20">
        <v>1</v>
      </c>
      <c r="AB96" s="20">
        <v>6</v>
      </c>
      <c r="AC96" s="20">
        <v>1</v>
      </c>
      <c r="AD96" s="20">
        <v>0</v>
      </c>
      <c r="AE96" s="20">
        <v>6</v>
      </c>
      <c r="AF96" s="20">
        <v>1</v>
      </c>
      <c r="AG96" s="20">
        <v>2</v>
      </c>
      <c r="AH96" s="20">
        <v>1</v>
      </c>
      <c r="AI96" s="20">
        <v>8</v>
      </c>
      <c r="AJ96" s="20">
        <v>1</v>
      </c>
      <c r="AK96" s="20">
        <v>0</v>
      </c>
      <c r="AL96" s="20">
        <v>4</v>
      </c>
      <c r="AM96" s="20" t="s">
        <v>304</v>
      </c>
      <c r="AN96" s="29">
        <v>1</v>
      </c>
      <c r="AO96" s="29">
        <v>3</v>
      </c>
      <c r="AP96" s="29">
        <v>7</v>
      </c>
      <c r="AQ96" s="29">
        <v>13</v>
      </c>
      <c r="AR96" s="29">
        <v>0</v>
      </c>
      <c r="AS96" s="29">
        <v>9</v>
      </c>
      <c r="AT96" s="29">
        <v>0</v>
      </c>
      <c r="AU96" s="29">
        <v>2</v>
      </c>
      <c r="AV96" s="29">
        <v>2</v>
      </c>
      <c r="AW96" s="29">
        <v>2</v>
      </c>
      <c r="AX96" s="29">
        <v>1</v>
      </c>
      <c r="AY96" s="29">
        <v>2</v>
      </c>
      <c r="AZ96" s="29">
        <v>0</v>
      </c>
      <c r="BA96" s="29">
        <v>0</v>
      </c>
      <c r="BB96" s="29">
        <v>4</v>
      </c>
      <c r="BC96" s="29">
        <v>0</v>
      </c>
      <c r="BD96" s="29">
        <v>0</v>
      </c>
      <c r="BE96" s="29">
        <v>0</v>
      </c>
      <c r="BF96" s="29">
        <v>0</v>
      </c>
      <c r="BG96" s="29">
        <v>4</v>
      </c>
      <c r="BH96" s="29">
        <v>0</v>
      </c>
      <c r="BI96" s="29">
        <v>1</v>
      </c>
      <c r="BJ96" s="29">
        <v>5</v>
      </c>
      <c r="BK96" s="29">
        <v>6</v>
      </c>
      <c r="BL96" s="29">
        <v>4</v>
      </c>
      <c r="BM96" s="29">
        <v>1</v>
      </c>
      <c r="BN96" s="29">
        <v>0</v>
      </c>
      <c r="BO96" s="29">
        <v>0</v>
      </c>
      <c r="BP96" s="35">
        <v>0</v>
      </c>
      <c r="BQ96" s="35">
        <v>5</v>
      </c>
      <c r="BR96" s="35">
        <v>10</v>
      </c>
      <c r="BS96" s="35">
        <v>0</v>
      </c>
      <c r="BT96" s="35">
        <v>3</v>
      </c>
      <c r="BU96" s="35">
        <v>7</v>
      </c>
      <c r="BV96" s="35">
        <v>4</v>
      </c>
      <c r="BW96" s="35">
        <v>2</v>
      </c>
      <c r="BX96" s="35">
        <v>0</v>
      </c>
      <c r="BY96" s="35">
        <v>0</v>
      </c>
      <c r="BZ96" s="35">
        <v>0</v>
      </c>
      <c r="CA96" s="35">
        <v>1</v>
      </c>
      <c r="CB96" s="35">
        <v>0</v>
      </c>
      <c r="CC96" s="35">
        <v>0</v>
      </c>
      <c r="CD96" s="35">
        <v>0</v>
      </c>
      <c r="CE96" s="35">
        <v>0</v>
      </c>
      <c r="CF96" s="35">
        <v>0</v>
      </c>
      <c r="CG96" s="35">
        <v>3</v>
      </c>
      <c r="CH96" s="35">
        <v>1</v>
      </c>
      <c r="CI96" s="35">
        <v>1</v>
      </c>
      <c r="CJ96" s="35">
        <v>5</v>
      </c>
      <c r="CK96" s="35">
        <v>1</v>
      </c>
      <c r="CL96" s="29">
        <v>0</v>
      </c>
      <c r="CM96" s="29">
        <v>0</v>
      </c>
      <c r="CN96" s="29">
        <v>0</v>
      </c>
      <c r="CO96" s="29">
        <v>1</v>
      </c>
      <c r="CP96" s="29">
        <v>4</v>
      </c>
      <c r="CQ96" s="29">
        <v>4</v>
      </c>
      <c r="CR96" s="66">
        <v>3</v>
      </c>
      <c r="CS96" s="66">
        <v>0</v>
      </c>
      <c r="CT96" s="66">
        <v>4</v>
      </c>
      <c r="CU96" s="66">
        <v>0</v>
      </c>
      <c r="CV96" s="66">
        <v>0</v>
      </c>
      <c r="CW96" s="66">
        <v>0</v>
      </c>
      <c r="CX96" s="66">
        <v>4</v>
      </c>
      <c r="CY96" s="66">
        <v>0</v>
      </c>
      <c r="CZ96" s="66">
        <v>1</v>
      </c>
      <c r="DA96" s="66">
        <v>0</v>
      </c>
      <c r="DB96" s="66">
        <v>1</v>
      </c>
      <c r="DC96" s="66">
        <v>1</v>
      </c>
      <c r="DD96" s="66">
        <v>6</v>
      </c>
      <c r="DE96" s="66">
        <v>0</v>
      </c>
      <c r="DF96" s="66">
        <v>0</v>
      </c>
      <c r="DG96" s="66">
        <v>3</v>
      </c>
      <c r="DH96" s="66">
        <v>0</v>
      </c>
      <c r="DI96" s="66">
        <v>1</v>
      </c>
      <c r="DJ96" s="66">
        <v>8</v>
      </c>
      <c r="DK96" s="66">
        <v>3</v>
      </c>
      <c r="DL96" s="66">
        <v>3</v>
      </c>
      <c r="DM96" s="66">
        <v>4</v>
      </c>
      <c r="DN96" s="66">
        <v>1</v>
      </c>
      <c r="DO96" s="66">
        <v>0</v>
      </c>
      <c r="DP96" s="66">
        <v>8</v>
      </c>
      <c r="DQ96" s="66">
        <v>1</v>
      </c>
      <c r="DR96" s="66">
        <v>4</v>
      </c>
      <c r="DS96" s="66">
        <v>0</v>
      </c>
      <c r="DT96" s="66">
        <v>0</v>
      </c>
      <c r="DU96" s="66">
        <v>1</v>
      </c>
      <c r="DV96" s="66">
        <v>8</v>
      </c>
      <c r="DW96" s="66">
        <v>1</v>
      </c>
      <c r="DX96" s="66">
        <v>0</v>
      </c>
      <c r="DY96" s="66">
        <v>0</v>
      </c>
      <c r="DZ96" s="66">
        <v>3</v>
      </c>
      <c r="EA96" s="66">
        <v>1</v>
      </c>
      <c r="EB96" s="66">
        <v>4</v>
      </c>
      <c r="EC96" s="66">
        <v>4</v>
      </c>
      <c r="ED96" s="66">
        <v>4</v>
      </c>
      <c r="EE96" s="66">
        <v>4</v>
      </c>
      <c r="EF96" s="47">
        <v>0</v>
      </c>
      <c r="EG96" s="66">
        <v>0</v>
      </c>
      <c r="EH96" s="66">
        <v>2</v>
      </c>
      <c r="EI96" s="66">
        <v>0</v>
      </c>
      <c r="EJ96" s="66">
        <v>0</v>
      </c>
      <c r="EK96" s="66">
        <v>0</v>
      </c>
      <c r="EL96" s="146">
        <v>2</v>
      </c>
    </row>
    <row r="97" spans="1:153" x14ac:dyDescent="0.25">
      <c r="A97" s="3" t="s">
        <v>10</v>
      </c>
      <c r="B97" s="20">
        <f t="shared" si="180"/>
        <v>8.6666666666666661</v>
      </c>
      <c r="C97" s="20">
        <f t="shared" si="181"/>
        <v>9.2794117647058822</v>
      </c>
      <c r="D97" s="142" t="s">
        <v>1002</v>
      </c>
      <c r="E97" s="20">
        <v>8</v>
      </c>
      <c r="F97" s="20">
        <v>9</v>
      </c>
      <c r="G97" s="225">
        <v>19</v>
      </c>
      <c r="H97" s="20">
        <v>17</v>
      </c>
      <c r="I97" s="20">
        <v>5</v>
      </c>
      <c r="J97" s="20">
        <v>10</v>
      </c>
      <c r="K97" s="20">
        <v>14</v>
      </c>
      <c r="L97" s="20">
        <v>15</v>
      </c>
      <c r="M97" s="20">
        <v>10</v>
      </c>
      <c r="N97" s="20">
        <v>14</v>
      </c>
      <c r="O97" s="20">
        <v>21</v>
      </c>
      <c r="P97" s="20">
        <v>12</v>
      </c>
      <c r="Q97" s="20">
        <v>8</v>
      </c>
      <c r="R97" s="20">
        <v>13</v>
      </c>
      <c r="S97" s="20">
        <v>16</v>
      </c>
      <c r="T97" s="20">
        <v>14</v>
      </c>
      <c r="U97" s="20">
        <v>3</v>
      </c>
      <c r="V97" s="20">
        <v>3</v>
      </c>
      <c r="W97" s="20">
        <v>1</v>
      </c>
      <c r="X97" s="20">
        <v>14</v>
      </c>
      <c r="Y97" s="20">
        <v>15</v>
      </c>
      <c r="Z97" s="20">
        <v>2</v>
      </c>
      <c r="AA97" s="20">
        <v>10</v>
      </c>
      <c r="AB97" s="20">
        <v>13</v>
      </c>
      <c r="AC97" s="20">
        <v>4</v>
      </c>
      <c r="AD97" s="20">
        <v>13</v>
      </c>
      <c r="AE97" s="20">
        <v>21</v>
      </c>
      <c r="AF97" s="20">
        <v>12</v>
      </c>
      <c r="AG97" s="20">
        <v>11</v>
      </c>
      <c r="AH97" s="20">
        <v>6</v>
      </c>
      <c r="AI97" s="20">
        <v>14</v>
      </c>
      <c r="AJ97" s="20">
        <v>2</v>
      </c>
      <c r="AK97" s="20">
        <v>11</v>
      </c>
      <c r="AL97" s="20">
        <v>15</v>
      </c>
      <c r="AM97" s="20" t="s">
        <v>304</v>
      </c>
      <c r="AN97" s="29">
        <v>4</v>
      </c>
      <c r="AO97" s="29">
        <v>18</v>
      </c>
      <c r="AP97" s="225">
        <v>24</v>
      </c>
      <c r="AQ97" s="225">
        <v>23</v>
      </c>
      <c r="AR97" s="29">
        <v>21</v>
      </c>
      <c r="AS97" s="29">
        <v>15</v>
      </c>
      <c r="AT97" s="29">
        <v>10</v>
      </c>
      <c r="AU97" s="29">
        <v>16</v>
      </c>
      <c r="AV97" s="29">
        <v>15</v>
      </c>
      <c r="AW97" s="29">
        <v>4</v>
      </c>
      <c r="AX97" s="29">
        <v>18</v>
      </c>
      <c r="AY97" s="29">
        <v>2</v>
      </c>
      <c r="AZ97" s="29">
        <v>4</v>
      </c>
      <c r="BA97" s="29">
        <v>5</v>
      </c>
      <c r="BB97" s="29">
        <v>7</v>
      </c>
      <c r="BC97" s="29">
        <v>7</v>
      </c>
      <c r="BD97" s="29">
        <v>11</v>
      </c>
      <c r="BE97" s="29">
        <v>4</v>
      </c>
      <c r="BF97" s="29">
        <v>0</v>
      </c>
      <c r="BG97" s="29">
        <v>11</v>
      </c>
      <c r="BH97" s="29">
        <v>14</v>
      </c>
      <c r="BI97" s="29">
        <v>1</v>
      </c>
      <c r="BJ97" s="29">
        <v>9</v>
      </c>
      <c r="BK97" s="29">
        <v>1</v>
      </c>
      <c r="BL97" s="29">
        <v>17</v>
      </c>
      <c r="BM97" s="29">
        <v>10</v>
      </c>
      <c r="BN97" s="29">
        <v>12</v>
      </c>
      <c r="BO97" s="29">
        <v>6</v>
      </c>
      <c r="BP97" s="35">
        <v>10</v>
      </c>
      <c r="BQ97" s="35">
        <v>5</v>
      </c>
      <c r="BR97" s="35">
        <v>9</v>
      </c>
      <c r="BS97" s="35">
        <v>11</v>
      </c>
      <c r="BT97" s="35">
        <v>7</v>
      </c>
      <c r="BU97" s="35">
        <v>4</v>
      </c>
      <c r="BV97" s="35">
        <v>0</v>
      </c>
      <c r="BW97" s="35">
        <v>14</v>
      </c>
      <c r="BX97" s="35">
        <v>7</v>
      </c>
      <c r="BY97" s="35">
        <v>10</v>
      </c>
      <c r="BZ97" s="35">
        <v>9</v>
      </c>
      <c r="CA97" s="35">
        <v>16</v>
      </c>
      <c r="CB97" s="35">
        <v>8</v>
      </c>
      <c r="CC97" s="35">
        <v>3</v>
      </c>
      <c r="CD97" s="35">
        <v>9</v>
      </c>
      <c r="CE97" s="35">
        <v>2</v>
      </c>
      <c r="CF97" s="35">
        <v>4</v>
      </c>
      <c r="CG97" s="35">
        <v>10</v>
      </c>
      <c r="CH97" s="35">
        <v>1</v>
      </c>
      <c r="CI97" s="35">
        <v>8</v>
      </c>
      <c r="CJ97" s="35">
        <v>23</v>
      </c>
      <c r="CK97" s="35">
        <v>16</v>
      </c>
      <c r="CL97" s="29">
        <v>7</v>
      </c>
      <c r="CM97" s="29">
        <v>8</v>
      </c>
      <c r="CN97" s="29">
        <v>5</v>
      </c>
      <c r="CO97" s="29">
        <v>3</v>
      </c>
      <c r="CP97" s="29">
        <v>7</v>
      </c>
      <c r="CQ97" s="29">
        <v>8</v>
      </c>
      <c r="CR97" s="66">
        <v>10</v>
      </c>
      <c r="CS97" s="66">
        <v>2</v>
      </c>
      <c r="CT97" s="66">
        <v>11</v>
      </c>
      <c r="CU97" s="66">
        <v>3</v>
      </c>
      <c r="CV97" s="66">
        <v>3</v>
      </c>
      <c r="CW97" s="66">
        <v>4</v>
      </c>
      <c r="CX97" s="66">
        <v>7</v>
      </c>
      <c r="CY97" s="66">
        <v>15</v>
      </c>
      <c r="CZ97" s="66">
        <v>10</v>
      </c>
      <c r="DA97" s="66">
        <v>1</v>
      </c>
      <c r="DB97" s="66">
        <v>9</v>
      </c>
      <c r="DC97" s="66">
        <v>3</v>
      </c>
      <c r="DD97" s="66">
        <v>20</v>
      </c>
      <c r="DE97" s="66">
        <v>3</v>
      </c>
      <c r="DF97" s="66">
        <v>2</v>
      </c>
      <c r="DG97" s="66">
        <v>12</v>
      </c>
      <c r="DH97" s="234">
        <v>18</v>
      </c>
      <c r="DI97" s="66">
        <v>4</v>
      </c>
      <c r="DJ97" s="66">
        <v>8</v>
      </c>
      <c r="DK97" s="66">
        <v>5</v>
      </c>
      <c r="DL97" s="66">
        <v>18</v>
      </c>
      <c r="DM97" s="66">
        <v>4</v>
      </c>
      <c r="DN97" s="66">
        <v>18</v>
      </c>
      <c r="DO97" s="66">
        <v>9</v>
      </c>
      <c r="DP97" s="66">
        <v>10</v>
      </c>
      <c r="DQ97" s="66">
        <v>16</v>
      </c>
      <c r="DR97" s="66">
        <v>13</v>
      </c>
      <c r="DS97" s="66">
        <v>0</v>
      </c>
      <c r="DT97" s="66">
        <v>10</v>
      </c>
      <c r="DU97" s="66">
        <v>8</v>
      </c>
      <c r="DV97" s="66">
        <v>2</v>
      </c>
      <c r="DW97" s="66">
        <v>9</v>
      </c>
      <c r="DX97" s="66">
        <v>13</v>
      </c>
      <c r="DY97" s="66">
        <v>3</v>
      </c>
      <c r="DZ97" s="66">
        <v>13</v>
      </c>
      <c r="EA97" s="66">
        <v>9</v>
      </c>
      <c r="EB97" s="66">
        <v>1</v>
      </c>
      <c r="EC97" s="66">
        <v>9</v>
      </c>
      <c r="ED97" s="66">
        <v>13</v>
      </c>
      <c r="EE97" s="66">
        <v>8</v>
      </c>
      <c r="EF97" s="47">
        <v>7</v>
      </c>
      <c r="EG97" s="66">
        <v>2</v>
      </c>
      <c r="EH97" s="66">
        <v>5</v>
      </c>
      <c r="EI97" s="66">
        <v>13</v>
      </c>
      <c r="EJ97" s="66">
        <v>4</v>
      </c>
      <c r="EK97" s="4">
        <v>7</v>
      </c>
      <c r="EL97" s="146">
        <v>5</v>
      </c>
    </row>
    <row r="98" spans="1:153" ht="15.75" thickBot="1" x14ac:dyDescent="0.3">
      <c r="A98" s="3" t="s">
        <v>11</v>
      </c>
      <c r="B98" s="20">
        <f t="shared" si="180"/>
        <v>16.7</v>
      </c>
      <c r="C98" s="20">
        <f t="shared" si="181"/>
        <v>17.266666666666666</v>
      </c>
      <c r="D98" s="142" t="s">
        <v>1002</v>
      </c>
      <c r="E98" s="225">
        <v>28</v>
      </c>
      <c r="F98" s="20" t="s">
        <v>304</v>
      </c>
      <c r="G98" s="20">
        <v>16</v>
      </c>
      <c r="H98" s="20">
        <v>24</v>
      </c>
      <c r="I98" s="20">
        <v>20</v>
      </c>
      <c r="J98" s="20">
        <v>22</v>
      </c>
      <c r="K98" s="20">
        <v>24</v>
      </c>
      <c r="L98" s="225">
        <v>27</v>
      </c>
      <c r="M98" s="225">
        <v>29</v>
      </c>
      <c r="N98" s="20">
        <v>17</v>
      </c>
      <c r="O98" s="20">
        <v>21</v>
      </c>
      <c r="P98" s="20">
        <v>19</v>
      </c>
      <c r="Q98" s="20">
        <v>19</v>
      </c>
      <c r="R98" s="20">
        <v>14</v>
      </c>
      <c r="S98" s="20">
        <v>21</v>
      </c>
      <c r="T98" s="20">
        <v>15</v>
      </c>
      <c r="U98" s="20">
        <v>12</v>
      </c>
      <c r="V98" s="225">
        <v>25</v>
      </c>
      <c r="W98" s="20">
        <v>13</v>
      </c>
      <c r="X98" s="20">
        <v>18</v>
      </c>
      <c r="Y98" s="20">
        <v>21</v>
      </c>
      <c r="Z98" s="225">
        <v>16</v>
      </c>
      <c r="AA98" s="20">
        <v>7</v>
      </c>
      <c r="AB98" s="20">
        <v>17</v>
      </c>
      <c r="AC98" s="225">
        <v>25</v>
      </c>
      <c r="AD98" s="20">
        <v>15</v>
      </c>
      <c r="AE98" s="20">
        <v>21</v>
      </c>
      <c r="AF98" s="20">
        <v>14</v>
      </c>
      <c r="AG98" s="20">
        <v>10</v>
      </c>
      <c r="AH98" s="20">
        <v>8</v>
      </c>
      <c r="AI98" s="20">
        <v>2</v>
      </c>
      <c r="AJ98" s="20">
        <v>10</v>
      </c>
      <c r="AK98" s="20">
        <v>9</v>
      </c>
      <c r="AL98" s="20">
        <v>12</v>
      </c>
      <c r="AM98" s="20" t="s">
        <v>304</v>
      </c>
      <c r="AN98" s="225">
        <v>28</v>
      </c>
      <c r="AO98" s="29">
        <v>10</v>
      </c>
      <c r="AP98" s="225">
        <v>24</v>
      </c>
      <c r="AQ98" s="29">
        <v>18</v>
      </c>
      <c r="AR98" s="29">
        <v>13</v>
      </c>
      <c r="AS98" s="29">
        <v>9</v>
      </c>
      <c r="AT98" s="225">
        <v>28</v>
      </c>
      <c r="AU98" s="29">
        <v>19</v>
      </c>
      <c r="AV98" s="225">
        <v>21</v>
      </c>
      <c r="AW98" s="225">
        <v>20</v>
      </c>
      <c r="AX98" s="225">
        <v>28</v>
      </c>
      <c r="AY98" s="225">
        <v>23</v>
      </c>
      <c r="AZ98" s="29">
        <v>9</v>
      </c>
      <c r="BA98" s="225">
        <v>26</v>
      </c>
      <c r="BB98" s="29">
        <v>19</v>
      </c>
      <c r="BC98" s="29">
        <v>23</v>
      </c>
      <c r="BD98" s="225">
        <v>30</v>
      </c>
      <c r="BE98" s="29">
        <v>6</v>
      </c>
      <c r="BF98" s="29">
        <v>20</v>
      </c>
      <c r="BG98" s="29">
        <v>15</v>
      </c>
      <c r="BH98" s="29">
        <v>23</v>
      </c>
      <c r="BI98" s="29">
        <v>17</v>
      </c>
      <c r="BJ98" s="225">
        <v>25</v>
      </c>
      <c r="BK98" s="29">
        <v>25</v>
      </c>
      <c r="BL98" s="29">
        <v>24</v>
      </c>
      <c r="BM98" s="29">
        <v>14</v>
      </c>
      <c r="BN98" s="225">
        <v>25</v>
      </c>
      <c r="BO98" s="29">
        <v>20</v>
      </c>
      <c r="BP98" s="35">
        <v>9</v>
      </c>
      <c r="BQ98" s="35">
        <v>25</v>
      </c>
      <c r="BR98" s="35">
        <v>15</v>
      </c>
      <c r="BS98" s="239">
        <v>23</v>
      </c>
      <c r="BT98" s="35">
        <v>12</v>
      </c>
      <c r="BU98" s="239">
        <v>26</v>
      </c>
      <c r="BV98" s="35">
        <v>11</v>
      </c>
      <c r="BW98" s="239">
        <v>22</v>
      </c>
      <c r="BX98" s="35">
        <v>13</v>
      </c>
      <c r="BY98" s="35">
        <v>14</v>
      </c>
      <c r="BZ98" s="35">
        <v>15</v>
      </c>
      <c r="CA98" s="35">
        <v>18</v>
      </c>
      <c r="CB98" s="35">
        <v>21</v>
      </c>
      <c r="CC98" s="35">
        <v>11</v>
      </c>
      <c r="CD98" s="35">
        <v>15</v>
      </c>
      <c r="CE98" s="35">
        <v>12</v>
      </c>
      <c r="CF98" s="239">
        <v>22</v>
      </c>
      <c r="CG98" s="239">
        <v>26</v>
      </c>
      <c r="CH98" s="35">
        <v>28</v>
      </c>
      <c r="CI98" s="35">
        <v>21</v>
      </c>
      <c r="CJ98" s="35">
        <v>11</v>
      </c>
      <c r="CK98" s="35">
        <v>19</v>
      </c>
      <c r="CL98" s="225">
        <v>19</v>
      </c>
      <c r="CM98" s="225">
        <v>25</v>
      </c>
      <c r="CN98" s="225">
        <v>31</v>
      </c>
      <c r="CO98" s="29">
        <v>16</v>
      </c>
      <c r="CP98" s="29">
        <v>6</v>
      </c>
      <c r="CQ98" s="29">
        <v>16</v>
      </c>
      <c r="CR98" s="66">
        <v>14</v>
      </c>
      <c r="CS98" s="66">
        <v>5</v>
      </c>
      <c r="CT98" s="66">
        <v>10</v>
      </c>
      <c r="CU98" s="66">
        <v>22</v>
      </c>
      <c r="CV98" s="66">
        <v>14</v>
      </c>
      <c r="CW98" s="66">
        <v>16</v>
      </c>
      <c r="CX98" s="66">
        <v>9</v>
      </c>
      <c r="CY98" s="66">
        <v>12</v>
      </c>
      <c r="CZ98" s="66">
        <v>22</v>
      </c>
      <c r="DA98" s="66">
        <v>8</v>
      </c>
      <c r="DB98" s="66">
        <v>17</v>
      </c>
      <c r="DC98" s="66">
        <v>19</v>
      </c>
      <c r="DD98" s="66">
        <v>6</v>
      </c>
      <c r="DE98" s="66">
        <v>11</v>
      </c>
      <c r="DF98" s="66">
        <v>16</v>
      </c>
      <c r="DG98" s="66">
        <v>11</v>
      </c>
      <c r="DH98" s="66">
        <v>19</v>
      </c>
      <c r="DI98" s="234">
        <v>18</v>
      </c>
      <c r="DJ98" s="234">
        <v>15</v>
      </c>
      <c r="DK98" s="66">
        <v>11</v>
      </c>
      <c r="DL98" s="66">
        <v>10</v>
      </c>
      <c r="DM98" s="66">
        <v>15</v>
      </c>
      <c r="DN98" s="234">
        <v>30</v>
      </c>
      <c r="DO98" s="234">
        <v>28</v>
      </c>
      <c r="DP98" s="66">
        <v>13</v>
      </c>
      <c r="DQ98" s="234">
        <v>17</v>
      </c>
      <c r="DR98" s="66">
        <v>13</v>
      </c>
      <c r="DS98" s="66">
        <v>13</v>
      </c>
      <c r="DT98" s="234">
        <v>22</v>
      </c>
      <c r="DU98" s="234">
        <v>23</v>
      </c>
      <c r="DV98" s="66">
        <v>19</v>
      </c>
      <c r="DW98" s="66">
        <v>17</v>
      </c>
      <c r="DX98" s="66">
        <v>16</v>
      </c>
      <c r="DY98" s="66">
        <v>7</v>
      </c>
      <c r="DZ98" s="234">
        <v>17</v>
      </c>
      <c r="EA98" s="234">
        <v>14</v>
      </c>
      <c r="EB98" s="66">
        <v>23</v>
      </c>
      <c r="EC98" s="234">
        <v>31</v>
      </c>
      <c r="ED98" s="66">
        <v>6</v>
      </c>
      <c r="EE98" s="66">
        <v>19</v>
      </c>
      <c r="EF98" s="47">
        <v>13</v>
      </c>
      <c r="EG98" s="66">
        <v>12</v>
      </c>
      <c r="EH98" s="66">
        <v>4</v>
      </c>
      <c r="EI98" s="66">
        <v>17</v>
      </c>
      <c r="EJ98" s="66">
        <v>13</v>
      </c>
      <c r="EK98" s="4">
        <v>9</v>
      </c>
    </row>
    <row r="99" spans="1:153" s="170" customFormat="1" x14ac:dyDescent="0.25">
      <c r="A99" s="164" t="s">
        <v>13</v>
      </c>
      <c r="B99" s="165">
        <f t="shared" si="180"/>
        <v>75.86666666666666</v>
      </c>
      <c r="C99" s="165">
        <f t="shared" si="181"/>
        <v>84.227941176470594</v>
      </c>
      <c r="D99" s="181" t="s">
        <v>1003</v>
      </c>
      <c r="E99" s="183">
        <f t="shared" ref="E99:AL99" si="182">SUM(E87:E98)</f>
        <v>77</v>
      </c>
      <c r="F99" s="183">
        <f t="shared" si="182"/>
        <v>85</v>
      </c>
      <c r="G99" s="183">
        <f t="shared" si="182"/>
        <v>74</v>
      </c>
      <c r="H99" s="183">
        <f t="shared" si="182"/>
        <v>105</v>
      </c>
      <c r="I99" s="183">
        <f t="shared" si="182"/>
        <v>104</v>
      </c>
      <c r="J99" s="183">
        <f t="shared" si="182"/>
        <v>118</v>
      </c>
      <c r="K99" s="183">
        <f t="shared" si="182"/>
        <v>116</v>
      </c>
      <c r="L99" s="183">
        <f t="shared" si="182"/>
        <v>115</v>
      </c>
      <c r="M99" s="183">
        <f t="shared" si="182"/>
        <v>107</v>
      </c>
      <c r="N99" s="183">
        <f t="shared" si="182"/>
        <v>106</v>
      </c>
      <c r="O99" s="183">
        <f t="shared" si="182"/>
        <v>105</v>
      </c>
      <c r="P99" s="183">
        <f t="shared" si="182"/>
        <v>86</v>
      </c>
      <c r="Q99" s="183">
        <f t="shared" si="182"/>
        <v>72</v>
      </c>
      <c r="R99" s="183">
        <f t="shared" si="182"/>
        <v>108</v>
      </c>
      <c r="S99" s="183">
        <f t="shared" si="182"/>
        <v>91</v>
      </c>
      <c r="T99" s="183">
        <f t="shared" si="182"/>
        <v>92</v>
      </c>
      <c r="U99" s="183">
        <f t="shared" si="182"/>
        <v>49</v>
      </c>
      <c r="V99" s="183">
        <f t="shared" si="182"/>
        <v>76</v>
      </c>
      <c r="W99" s="183">
        <f t="shared" si="182"/>
        <v>67</v>
      </c>
      <c r="X99" s="183">
        <f t="shared" si="182"/>
        <v>98</v>
      </c>
      <c r="Y99" s="183">
        <f t="shared" si="182"/>
        <v>82</v>
      </c>
      <c r="Z99" s="183">
        <f t="shared" si="182"/>
        <v>54</v>
      </c>
      <c r="AA99" s="183">
        <f t="shared" si="182"/>
        <v>66</v>
      </c>
      <c r="AB99" s="183">
        <f t="shared" si="182"/>
        <v>79</v>
      </c>
      <c r="AC99" s="183">
        <f t="shared" si="182"/>
        <v>88</v>
      </c>
      <c r="AD99" s="183">
        <f t="shared" si="182"/>
        <v>93</v>
      </c>
      <c r="AE99" s="183">
        <f t="shared" si="182"/>
        <v>108</v>
      </c>
      <c r="AF99" s="183">
        <f t="shared" si="182"/>
        <v>102</v>
      </c>
      <c r="AG99" s="183">
        <f t="shared" si="182"/>
        <v>79</v>
      </c>
      <c r="AH99" s="183">
        <f t="shared" si="182"/>
        <v>75</v>
      </c>
      <c r="AI99" s="183">
        <f t="shared" si="182"/>
        <v>74</v>
      </c>
      <c r="AJ99" s="183">
        <f t="shared" si="182"/>
        <v>73</v>
      </c>
      <c r="AK99" s="183">
        <f t="shared" si="182"/>
        <v>69</v>
      </c>
      <c r="AL99" s="183">
        <f t="shared" si="182"/>
        <v>93</v>
      </c>
      <c r="AM99" s="183" t="s">
        <v>304</v>
      </c>
      <c r="AN99" s="183">
        <f>SUM(AN87:AN98)</f>
        <v>123</v>
      </c>
      <c r="AO99" s="183">
        <f t="shared" ref="AO99:BO99" si="183">SUM(AO87:AO98)</f>
        <v>85</v>
      </c>
      <c r="AP99" s="183">
        <f t="shared" si="183"/>
        <v>114</v>
      </c>
      <c r="AQ99" s="183">
        <f t="shared" si="183"/>
        <v>94</v>
      </c>
      <c r="AR99" s="183">
        <f t="shared" si="183"/>
        <v>79</v>
      </c>
      <c r="AS99" s="183">
        <f t="shared" si="183"/>
        <v>108</v>
      </c>
      <c r="AT99" s="183">
        <f t="shared" si="183"/>
        <v>96</v>
      </c>
      <c r="AU99" s="183">
        <f t="shared" si="183"/>
        <v>128</v>
      </c>
      <c r="AV99" s="183">
        <f t="shared" si="183"/>
        <v>89</v>
      </c>
      <c r="AW99" s="183">
        <f t="shared" si="183"/>
        <v>69</v>
      </c>
      <c r="AX99" s="183">
        <f t="shared" si="183"/>
        <v>88</v>
      </c>
      <c r="AY99" s="183">
        <f t="shared" si="183"/>
        <v>83</v>
      </c>
      <c r="AZ99" s="183">
        <f t="shared" si="183"/>
        <v>104</v>
      </c>
      <c r="BA99" s="183">
        <f t="shared" si="183"/>
        <v>88</v>
      </c>
      <c r="BB99" s="183">
        <f t="shared" si="183"/>
        <v>116</v>
      </c>
      <c r="BC99" s="183">
        <f t="shared" si="183"/>
        <v>107</v>
      </c>
      <c r="BD99" s="183">
        <f t="shared" si="183"/>
        <v>102</v>
      </c>
      <c r="BE99" s="183">
        <f t="shared" si="183"/>
        <v>53</v>
      </c>
      <c r="BF99" s="183">
        <f t="shared" si="183"/>
        <v>78</v>
      </c>
      <c r="BG99" s="183">
        <f t="shared" si="183"/>
        <v>73</v>
      </c>
      <c r="BH99" s="183">
        <f t="shared" si="183"/>
        <v>91</v>
      </c>
      <c r="BI99" s="183">
        <f t="shared" si="183"/>
        <v>61</v>
      </c>
      <c r="BJ99" s="183">
        <f t="shared" si="183"/>
        <v>90</v>
      </c>
      <c r="BK99" s="183">
        <f t="shared" si="183"/>
        <v>118</v>
      </c>
      <c r="BL99" s="183">
        <f t="shared" si="183"/>
        <v>123</v>
      </c>
      <c r="BM99" s="183">
        <f t="shared" si="183"/>
        <v>113</v>
      </c>
      <c r="BN99" s="183">
        <f t="shared" si="183"/>
        <v>85</v>
      </c>
      <c r="BO99" s="183">
        <f t="shared" si="183"/>
        <v>94</v>
      </c>
      <c r="BP99" s="189">
        <f>SUM(BP87:BP98)</f>
        <v>65</v>
      </c>
      <c r="BQ99" s="189">
        <f t="shared" ref="BQ99:EB99" si="184">SUM(BQ87:BQ98)</f>
        <v>87</v>
      </c>
      <c r="BR99" s="189">
        <f t="shared" si="184"/>
        <v>107</v>
      </c>
      <c r="BS99" s="189">
        <f t="shared" si="184"/>
        <v>73</v>
      </c>
      <c r="BT99" s="189">
        <f t="shared" si="184"/>
        <v>75</v>
      </c>
      <c r="BU99" s="189">
        <f t="shared" si="184"/>
        <v>80</v>
      </c>
      <c r="BV99" s="189">
        <f t="shared" si="184"/>
        <v>64</v>
      </c>
      <c r="BW99" s="189">
        <f t="shared" si="184"/>
        <v>107</v>
      </c>
      <c r="BX99" s="189">
        <f t="shared" si="184"/>
        <v>75</v>
      </c>
      <c r="BY99" s="189">
        <f t="shared" si="184"/>
        <v>92</v>
      </c>
      <c r="BZ99" s="189">
        <f t="shared" si="184"/>
        <v>111</v>
      </c>
      <c r="CA99" s="189">
        <f t="shared" si="184"/>
        <v>100</v>
      </c>
      <c r="CB99" s="189">
        <f t="shared" si="184"/>
        <v>80</v>
      </c>
      <c r="CC99" s="189">
        <f t="shared" si="184"/>
        <v>95</v>
      </c>
      <c r="CD99" s="189">
        <f t="shared" si="184"/>
        <v>77</v>
      </c>
      <c r="CE99" s="189">
        <f t="shared" si="184"/>
        <v>74</v>
      </c>
      <c r="CF99" s="189">
        <f t="shared" si="184"/>
        <v>56</v>
      </c>
      <c r="CG99" s="189">
        <f t="shared" si="184"/>
        <v>97</v>
      </c>
      <c r="CH99" s="189">
        <f t="shared" si="184"/>
        <v>104</v>
      </c>
      <c r="CI99" s="189">
        <f t="shared" si="184"/>
        <v>104</v>
      </c>
      <c r="CJ99" s="189">
        <f t="shared" si="184"/>
        <v>108</v>
      </c>
      <c r="CK99" s="189">
        <f t="shared" si="184"/>
        <v>82</v>
      </c>
      <c r="CL99" s="189">
        <f t="shared" si="184"/>
        <v>66</v>
      </c>
      <c r="CM99" s="189">
        <f t="shared" si="184"/>
        <v>91</v>
      </c>
      <c r="CN99" s="189">
        <f t="shared" si="184"/>
        <v>114</v>
      </c>
      <c r="CO99" s="189">
        <f t="shared" si="184"/>
        <v>94</v>
      </c>
      <c r="CP99" s="189">
        <f t="shared" si="184"/>
        <v>60</v>
      </c>
      <c r="CQ99" s="189">
        <f t="shared" si="184"/>
        <v>71</v>
      </c>
      <c r="CR99" s="189">
        <f t="shared" si="184"/>
        <v>81</v>
      </c>
      <c r="CS99" s="189">
        <f t="shared" si="184"/>
        <v>37</v>
      </c>
      <c r="CT99" s="189">
        <f t="shared" si="184"/>
        <v>61</v>
      </c>
      <c r="CU99" s="189">
        <f t="shared" si="184"/>
        <v>82</v>
      </c>
      <c r="CV99" s="189">
        <f t="shared" si="184"/>
        <v>55</v>
      </c>
      <c r="CW99" s="189">
        <f t="shared" si="184"/>
        <v>70</v>
      </c>
      <c r="CX99" s="189">
        <f t="shared" si="184"/>
        <v>96</v>
      </c>
      <c r="CY99" s="189">
        <f t="shared" si="184"/>
        <v>84</v>
      </c>
      <c r="CZ99" s="189">
        <f t="shared" si="184"/>
        <v>93</v>
      </c>
      <c r="DA99" s="189">
        <f t="shared" si="184"/>
        <v>69</v>
      </c>
      <c r="DB99" s="189">
        <f t="shared" si="184"/>
        <v>59</v>
      </c>
      <c r="DC99" s="189">
        <f t="shared" si="184"/>
        <v>82</v>
      </c>
      <c r="DD99" s="189">
        <f t="shared" si="184"/>
        <v>94</v>
      </c>
      <c r="DE99" s="189">
        <f t="shared" si="184"/>
        <v>69</v>
      </c>
      <c r="DF99" s="189">
        <f t="shared" si="184"/>
        <v>88</v>
      </c>
      <c r="DG99" s="189">
        <f t="shared" si="184"/>
        <v>71</v>
      </c>
      <c r="DH99" s="189">
        <f t="shared" si="184"/>
        <v>60</v>
      </c>
      <c r="DI99" s="189">
        <f t="shared" si="184"/>
        <v>43</v>
      </c>
      <c r="DJ99" s="189">
        <f t="shared" si="184"/>
        <v>59</v>
      </c>
      <c r="DK99" s="189">
        <f t="shared" si="184"/>
        <v>50</v>
      </c>
      <c r="DL99" s="189">
        <f t="shared" si="184"/>
        <v>83</v>
      </c>
      <c r="DM99" s="189">
        <f t="shared" si="184"/>
        <v>54</v>
      </c>
      <c r="DN99" s="189">
        <f t="shared" si="184"/>
        <v>87</v>
      </c>
      <c r="DO99" s="189">
        <f t="shared" si="184"/>
        <v>127</v>
      </c>
      <c r="DP99" s="189">
        <f t="shared" si="184"/>
        <v>91</v>
      </c>
      <c r="DQ99" s="189">
        <f t="shared" si="184"/>
        <v>65</v>
      </c>
      <c r="DR99" s="189">
        <f t="shared" si="184"/>
        <v>73</v>
      </c>
      <c r="DS99" s="189">
        <f t="shared" si="184"/>
        <v>51</v>
      </c>
      <c r="DT99" s="189">
        <f t="shared" si="184"/>
        <v>80</v>
      </c>
      <c r="DU99" s="189">
        <f t="shared" si="184"/>
        <v>70</v>
      </c>
      <c r="DV99" s="189">
        <f t="shared" si="184"/>
        <v>96</v>
      </c>
      <c r="DW99" s="189">
        <f t="shared" si="184"/>
        <v>80</v>
      </c>
      <c r="DX99" s="189">
        <f t="shared" si="184"/>
        <v>82</v>
      </c>
      <c r="DY99" s="189">
        <f t="shared" si="184"/>
        <v>95</v>
      </c>
      <c r="DZ99" s="189">
        <f t="shared" si="184"/>
        <v>53</v>
      </c>
      <c r="EA99" s="189">
        <f t="shared" si="184"/>
        <v>55</v>
      </c>
      <c r="EB99" s="189">
        <f t="shared" si="184"/>
        <v>89</v>
      </c>
      <c r="EC99" s="189">
        <f t="shared" ref="EC99:EK99" si="185">SUM(EC87:EC98)</f>
        <v>108</v>
      </c>
      <c r="ED99" s="189">
        <f t="shared" si="185"/>
        <v>85</v>
      </c>
      <c r="EE99" s="189">
        <f t="shared" si="185"/>
        <v>77</v>
      </c>
      <c r="EF99" s="189">
        <f t="shared" si="185"/>
        <v>99</v>
      </c>
      <c r="EG99" s="189">
        <f t="shared" si="185"/>
        <v>40</v>
      </c>
      <c r="EH99" s="189">
        <f t="shared" si="185"/>
        <v>55</v>
      </c>
      <c r="EI99" s="189">
        <f t="shared" si="185"/>
        <v>74</v>
      </c>
      <c r="EJ99" s="189">
        <f t="shared" si="185"/>
        <v>67</v>
      </c>
      <c r="EK99" s="189">
        <f t="shared" si="185"/>
        <v>69</v>
      </c>
      <c r="EL99" s="189"/>
      <c r="EM99" s="164"/>
      <c r="EN99" s="164"/>
      <c r="EO99" s="164"/>
      <c r="EP99" s="164"/>
      <c r="EQ99" s="164"/>
      <c r="ER99" s="164"/>
      <c r="ES99" s="164"/>
      <c r="ET99" s="164"/>
      <c r="EU99" s="164"/>
      <c r="EV99" s="164"/>
      <c r="EW99" s="164"/>
    </row>
    <row r="100" spans="1:153" ht="15.75" thickBot="1" x14ac:dyDescent="0.3">
      <c r="A100" s="3"/>
      <c r="B100" s="20"/>
      <c r="C100" s="20"/>
      <c r="D100" s="14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</row>
    <row r="101" spans="1:153" s="173" customFormat="1" ht="15.75" thickBot="1" x14ac:dyDescent="0.3">
      <c r="A101" s="166" t="s">
        <v>1439</v>
      </c>
      <c r="B101" s="171">
        <f>SUM(B96:B98)</f>
        <v>27.599999999999998</v>
      </c>
      <c r="C101" s="171">
        <f>SUM(C96:C98)</f>
        <v>28.634313725490195</v>
      </c>
      <c r="D101" s="179" t="s">
        <v>1000</v>
      </c>
      <c r="E101" s="171">
        <f t="shared" ref="E101:AL101" si="186">SUM(E96:E98)</f>
        <v>36</v>
      </c>
      <c r="F101" s="171">
        <f t="shared" si="186"/>
        <v>9</v>
      </c>
      <c r="G101" s="171">
        <f t="shared" si="186"/>
        <v>38</v>
      </c>
      <c r="H101" s="171">
        <f t="shared" si="186"/>
        <v>42</v>
      </c>
      <c r="I101" s="171">
        <f t="shared" si="186"/>
        <v>27</v>
      </c>
      <c r="J101" s="171">
        <f t="shared" si="186"/>
        <v>39</v>
      </c>
      <c r="K101" s="171">
        <f t="shared" si="186"/>
        <v>39</v>
      </c>
      <c r="L101" s="171">
        <f t="shared" si="186"/>
        <v>43</v>
      </c>
      <c r="M101" s="171">
        <f t="shared" si="186"/>
        <v>45</v>
      </c>
      <c r="N101" s="171">
        <f t="shared" si="186"/>
        <v>34</v>
      </c>
      <c r="O101" s="171">
        <f t="shared" si="186"/>
        <v>44</v>
      </c>
      <c r="P101" s="171">
        <f t="shared" si="186"/>
        <v>31</v>
      </c>
      <c r="Q101" s="171">
        <f t="shared" si="186"/>
        <v>28</v>
      </c>
      <c r="R101" s="171">
        <f t="shared" si="186"/>
        <v>35</v>
      </c>
      <c r="S101" s="171">
        <f t="shared" si="186"/>
        <v>37</v>
      </c>
      <c r="T101" s="171">
        <f t="shared" si="186"/>
        <v>35</v>
      </c>
      <c r="U101" s="171">
        <f t="shared" si="186"/>
        <v>15</v>
      </c>
      <c r="V101" s="171">
        <f t="shared" si="186"/>
        <v>30</v>
      </c>
      <c r="W101" s="171">
        <f t="shared" si="186"/>
        <v>15</v>
      </c>
      <c r="X101" s="171">
        <f t="shared" si="186"/>
        <v>32</v>
      </c>
      <c r="Y101" s="171">
        <f t="shared" si="186"/>
        <v>37</v>
      </c>
      <c r="Z101" s="171">
        <f t="shared" si="186"/>
        <v>19</v>
      </c>
      <c r="AA101" s="171">
        <f t="shared" si="186"/>
        <v>18</v>
      </c>
      <c r="AB101" s="171">
        <f t="shared" si="186"/>
        <v>36</v>
      </c>
      <c r="AC101" s="171">
        <f t="shared" si="186"/>
        <v>30</v>
      </c>
      <c r="AD101" s="171">
        <f t="shared" si="186"/>
        <v>28</v>
      </c>
      <c r="AE101" s="171">
        <f t="shared" si="186"/>
        <v>48</v>
      </c>
      <c r="AF101" s="171">
        <f t="shared" si="186"/>
        <v>27</v>
      </c>
      <c r="AG101" s="171">
        <f t="shared" si="186"/>
        <v>23</v>
      </c>
      <c r="AH101" s="171">
        <f t="shared" si="186"/>
        <v>15</v>
      </c>
      <c r="AI101" s="171">
        <f t="shared" si="186"/>
        <v>24</v>
      </c>
      <c r="AJ101" s="171">
        <f t="shared" si="186"/>
        <v>13</v>
      </c>
      <c r="AK101" s="171">
        <f t="shared" si="186"/>
        <v>20</v>
      </c>
      <c r="AL101" s="171">
        <f t="shared" si="186"/>
        <v>31</v>
      </c>
      <c r="AM101" s="171" t="s">
        <v>304</v>
      </c>
      <c r="AN101" s="171">
        <f t="shared" ref="AN101:BS101" si="187">SUM(AN96:AN98)</f>
        <v>33</v>
      </c>
      <c r="AO101" s="171">
        <f t="shared" si="187"/>
        <v>31</v>
      </c>
      <c r="AP101" s="171">
        <f t="shared" si="187"/>
        <v>55</v>
      </c>
      <c r="AQ101" s="171">
        <f t="shared" si="187"/>
        <v>54</v>
      </c>
      <c r="AR101" s="171">
        <f t="shared" si="187"/>
        <v>34</v>
      </c>
      <c r="AS101" s="171">
        <f t="shared" si="187"/>
        <v>33</v>
      </c>
      <c r="AT101" s="171">
        <f t="shared" si="187"/>
        <v>38</v>
      </c>
      <c r="AU101" s="171">
        <f t="shared" si="187"/>
        <v>37</v>
      </c>
      <c r="AV101" s="171">
        <f t="shared" si="187"/>
        <v>38</v>
      </c>
      <c r="AW101" s="171">
        <f t="shared" si="187"/>
        <v>26</v>
      </c>
      <c r="AX101" s="171">
        <f t="shared" si="187"/>
        <v>47</v>
      </c>
      <c r="AY101" s="171">
        <f t="shared" si="187"/>
        <v>27</v>
      </c>
      <c r="AZ101" s="171">
        <f t="shared" si="187"/>
        <v>13</v>
      </c>
      <c r="BA101" s="171">
        <f t="shared" si="187"/>
        <v>31</v>
      </c>
      <c r="BB101" s="171">
        <f t="shared" si="187"/>
        <v>30</v>
      </c>
      <c r="BC101" s="171">
        <f t="shared" si="187"/>
        <v>30</v>
      </c>
      <c r="BD101" s="171">
        <f t="shared" si="187"/>
        <v>41</v>
      </c>
      <c r="BE101" s="171">
        <f t="shared" si="187"/>
        <v>10</v>
      </c>
      <c r="BF101" s="171">
        <f t="shared" si="187"/>
        <v>20</v>
      </c>
      <c r="BG101" s="171">
        <f t="shared" si="187"/>
        <v>30</v>
      </c>
      <c r="BH101" s="171">
        <f t="shared" si="187"/>
        <v>37</v>
      </c>
      <c r="BI101" s="171">
        <f t="shared" si="187"/>
        <v>19</v>
      </c>
      <c r="BJ101" s="171">
        <f t="shared" si="187"/>
        <v>39</v>
      </c>
      <c r="BK101" s="171">
        <f t="shared" si="187"/>
        <v>32</v>
      </c>
      <c r="BL101" s="171">
        <f t="shared" si="187"/>
        <v>45</v>
      </c>
      <c r="BM101" s="171">
        <f t="shared" si="187"/>
        <v>25</v>
      </c>
      <c r="BN101" s="171">
        <f t="shared" si="187"/>
        <v>37</v>
      </c>
      <c r="BO101" s="171">
        <f t="shared" si="187"/>
        <v>26</v>
      </c>
      <c r="BP101" s="171">
        <f t="shared" si="187"/>
        <v>19</v>
      </c>
      <c r="BQ101" s="171">
        <f t="shared" si="187"/>
        <v>35</v>
      </c>
      <c r="BR101" s="171">
        <f t="shared" si="187"/>
        <v>34</v>
      </c>
      <c r="BS101" s="171">
        <f t="shared" si="187"/>
        <v>34</v>
      </c>
      <c r="BT101" s="171">
        <f t="shared" ref="BT101:CY101" si="188">SUM(BT96:BT98)</f>
        <v>22</v>
      </c>
      <c r="BU101" s="171">
        <f t="shared" si="188"/>
        <v>37</v>
      </c>
      <c r="BV101" s="171">
        <f t="shared" si="188"/>
        <v>15</v>
      </c>
      <c r="BW101" s="171">
        <f t="shared" si="188"/>
        <v>38</v>
      </c>
      <c r="BX101" s="171">
        <f t="shared" si="188"/>
        <v>20</v>
      </c>
      <c r="BY101" s="171">
        <f t="shared" si="188"/>
        <v>24</v>
      </c>
      <c r="BZ101" s="171">
        <f t="shared" si="188"/>
        <v>24</v>
      </c>
      <c r="CA101" s="171">
        <f t="shared" si="188"/>
        <v>35</v>
      </c>
      <c r="CB101" s="171">
        <f t="shared" si="188"/>
        <v>29</v>
      </c>
      <c r="CC101" s="171">
        <f t="shared" si="188"/>
        <v>14</v>
      </c>
      <c r="CD101" s="171">
        <f t="shared" si="188"/>
        <v>24</v>
      </c>
      <c r="CE101" s="171">
        <f t="shared" si="188"/>
        <v>14</v>
      </c>
      <c r="CF101" s="171">
        <f t="shared" si="188"/>
        <v>26</v>
      </c>
      <c r="CG101" s="171">
        <f t="shared" si="188"/>
        <v>39</v>
      </c>
      <c r="CH101" s="171">
        <f t="shared" si="188"/>
        <v>30</v>
      </c>
      <c r="CI101" s="171">
        <f t="shared" si="188"/>
        <v>30</v>
      </c>
      <c r="CJ101" s="171">
        <f t="shared" si="188"/>
        <v>39</v>
      </c>
      <c r="CK101" s="171">
        <f t="shared" si="188"/>
        <v>36</v>
      </c>
      <c r="CL101" s="171">
        <f t="shared" si="188"/>
        <v>26</v>
      </c>
      <c r="CM101" s="171">
        <f t="shared" si="188"/>
        <v>33</v>
      </c>
      <c r="CN101" s="171">
        <f t="shared" si="188"/>
        <v>36</v>
      </c>
      <c r="CO101" s="171">
        <f t="shared" si="188"/>
        <v>20</v>
      </c>
      <c r="CP101" s="171">
        <f t="shared" si="188"/>
        <v>17</v>
      </c>
      <c r="CQ101" s="171">
        <f t="shared" si="188"/>
        <v>28</v>
      </c>
      <c r="CR101" s="171">
        <f t="shared" si="188"/>
        <v>27</v>
      </c>
      <c r="CS101" s="171">
        <f t="shared" si="188"/>
        <v>7</v>
      </c>
      <c r="CT101" s="171">
        <f t="shared" si="188"/>
        <v>25</v>
      </c>
      <c r="CU101" s="171">
        <f t="shared" si="188"/>
        <v>25</v>
      </c>
      <c r="CV101" s="171">
        <f t="shared" si="188"/>
        <v>17</v>
      </c>
      <c r="CW101" s="171">
        <f t="shared" si="188"/>
        <v>20</v>
      </c>
      <c r="CX101" s="171">
        <f t="shared" si="188"/>
        <v>20</v>
      </c>
      <c r="CY101" s="171">
        <f t="shared" si="188"/>
        <v>27</v>
      </c>
      <c r="CZ101" s="171">
        <f t="shared" ref="CZ101:EE101" si="189">SUM(CZ96:CZ98)</f>
        <v>33</v>
      </c>
      <c r="DA101" s="171">
        <f t="shared" si="189"/>
        <v>9</v>
      </c>
      <c r="DB101" s="171">
        <f t="shared" si="189"/>
        <v>27</v>
      </c>
      <c r="DC101" s="171">
        <f t="shared" si="189"/>
        <v>23</v>
      </c>
      <c r="DD101" s="171">
        <f t="shared" si="189"/>
        <v>32</v>
      </c>
      <c r="DE101" s="171">
        <f t="shared" si="189"/>
        <v>14</v>
      </c>
      <c r="DF101" s="171">
        <f t="shared" si="189"/>
        <v>18</v>
      </c>
      <c r="DG101" s="171">
        <f t="shared" si="189"/>
        <v>26</v>
      </c>
      <c r="DH101" s="171">
        <f t="shared" si="189"/>
        <v>37</v>
      </c>
      <c r="DI101" s="171">
        <f t="shared" si="189"/>
        <v>23</v>
      </c>
      <c r="DJ101" s="171">
        <f t="shared" si="189"/>
        <v>31</v>
      </c>
      <c r="DK101" s="171">
        <f t="shared" si="189"/>
        <v>19</v>
      </c>
      <c r="DL101" s="171">
        <f t="shared" si="189"/>
        <v>31</v>
      </c>
      <c r="DM101" s="171">
        <f t="shared" si="189"/>
        <v>23</v>
      </c>
      <c r="DN101" s="171">
        <f t="shared" si="189"/>
        <v>49</v>
      </c>
      <c r="DO101" s="171">
        <f t="shared" si="189"/>
        <v>37</v>
      </c>
      <c r="DP101" s="171">
        <f t="shared" si="189"/>
        <v>31</v>
      </c>
      <c r="DQ101" s="171">
        <f t="shared" si="189"/>
        <v>34</v>
      </c>
      <c r="DR101" s="171">
        <f t="shared" si="189"/>
        <v>30</v>
      </c>
      <c r="DS101" s="171">
        <f t="shared" si="189"/>
        <v>13</v>
      </c>
      <c r="DT101" s="171">
        <f t="shared" si="189"/>
        <v>32</v>
      </c>
      <c r="DU101" s="171">
        <f t="shared" si="189"/>
        <v>32</v>
      </c>
      <c r="DV101" s="171">
        <f t="shared" si="189"/>
        <v>29</v>
      </c>
      <c r="DW101" s="171">
        <f t="shared" si="189"/>
        <v>27</v>
      </c>
      <c r="DX101" s="171">
        <f t="shared" si="189"/>
        <v>29</v>
      </c>
      <c r="DY101" s="171">
        <f t="shared" si="189"/>
        <v>10</v>
      </c>
      <c r="DZ101" s="171">
        <f t="shared" si="189"/>
        <v>33</v>
      </c>
      <c r="EA101" s="171">
        <f t="shared" si="189"/>
        <v>24</v>
      </c>
      <c r="EB101" s="171">
        <f t="shared" si="189"/>
        <v>28</v>
      </c>
      <c r="EC101" s="171">
        <f t="shared" si="189"/>
        <v>44</v>
      </c>
      <c r="ED101" s="171">
        <f t="shared" si="189"/>
        <v>23</v>
      </c>
      <c r="EE101" s="171">
        <f t="shared" si="189"/>
        <v>31</v>
      </c>
      <c r="EF101" s="171">
        <f t="shared" ref="EF101:EK101" si="190">SUM(EF96:EF98)</f>
        <v>20</v>
      </c>
      <c r="EG101" s="171">
        <f t="shared" si="190"/>
        <v>14</v>
      </c>
      <c r="EH101" s="171">
        <f t="shared" si="190"/>
        <v>11</v>
      </c>
      <c r="EI101" s="171">
        <f t="shared" si="190"/>
        <v>30</v>
      </c>
      <c r="EJ101" s="171">
        <f t="shared" si="190"/>
        <v>17</v>
      </c>
      <c r="EK101" s="171">
        <f t="shared" si="190"/>
        <v>16</v>
      </c>
      <c r="EL101" s="171"/>
      <c r="EM101" s="166"/>
      <c r="EN101" s="166"/>
      <c r="EO101" s="166"/>
      <c r="EP101" s="166"/>
      <c r="EQ101" s="166"/>
      <c r="ER101" s="166"/>
      <c r="ES101" s="166"/>
      <c r="ET101" s="166"/>
      <c r="EU101" s="166"/>
      <c r="EV101" s="166"/>
      <c r="EW101" s="166"/>
    </row>
    <row r="102" spans="1:153" x14ac:dyDescent="0.25">
      <c r="A102" s="3" t="s">
        <v>1440</v>
      </c>
      <c r="B102" s="20">
        <f>SUM(B87:B90)</f>
        <v>48.266666666666659</v>
      </c>
      <c r="C102" s="20">
        <f>SUM(C87:C90)</f>
        <v>55.594172113289758</v>
      </c>
      <c r="D102" s="148" t="s">
        <v>1004</v>
      </c>
      <c r="E102" s="20">
        <f t="shared" ref="E102:AL102" si="191">SUM(E87:E90)</f>
        <v>41</v>
      </c>
      <c r="F102" s="20">
        <f t="shared" si="191"/>
        <v>75</v>
      </c>
      <c r="G102" s="20">
        <f t="shared" si="191"/>
        <v>36</v>
      </c>
      <c r="H102" s="20">
        <f t="shared" si="191"/>
        <v>62</v>
      </c>
      <c r="I102" s="20">
        <f t="shared" si="191"/>
        <v>72</v>
      </c>
      <c r="J102" s="20">
        <f t="shared" si="191"/>
        <v>79</v>
      </c>
      <c r="K102" s="20">
        <f t="shared" si="191"/>
        <v>77</v>
      </c>
      <c r="L102" s="20">
        <f t="shared" si="191"/>
        <v>72</v>
      </c>
      <c r="M102" s="20">
        <f t="shared" si="191"/>
        <v>62</v>
      </c>
      <c r="N102" s="20">
        <f t="shared" si="191"/>
        <v>72</v>
      </c>
      <c r="O102" s="20">
        <f t="shared" si="191"/>
        <v>60</v>
      </c>
      <c r="P102" s="20">
        <f t="shared" si="191"/>
        <v>55</v>
      </c>
      <c r="Q102" s="20">
        <f t="shared" si="191"/>
        <v>44</v>
      </c>
      <c r="R102" s="20">
        <f t="shared" si="191"/>
        <v>73</v>
      </c>
      <c r="S102" s="20">
        <f t="shared" si="191"/>
        <v>54</v>
      </c>
      <c r="T102" s="20">
        <f t="shared" si="191"/>
        <v>57</v>
      </c>
      <c r="U102" s="20">
        <f t="shared" si="191"/>
        <v>34</v>
      </c>
      <c r="V102" s="20">
        <f t="shared" si="191"/>
        <v>46</v>
      </c>
      <c r="W102" s="20">
        <f t="shared" si="191"/>
        <v>51</v>
      </c>
      <c r="X102" s="20">
        <f t="shared" si="191"/>
        <v>66</v>
      </c>
      <c r="Y102" s="20">
        <f t="shared" si="191"/>
        <v>45</v>
      </c>
      <c r="Z102" s="20">
        <f t="shared" si="191"/>
        <v>35</v>
      </c>
      <c r="AA102" s="20">
        <f t="shared" si="191"/>
        <v>46</v>
      </c>
      <c r="AB102" s="20">
        <f t="shared" si="191"/>
        <v>43</v>
      </c>
      <c r="AC102" s="20">
        <f t="shared" si="191"/>
        <v>58</v>
      </c>
      <c r="AD102" s="20">
        <f t="shared" si="191"/>
        <v>65</v>
      </c>
      <c r="AE102" s="20">
        <f t="shared" si="191"/>
        <v>60</v>
      </c>
      <c r="AF102" s="20">
        <f t="shared" si="191"/>
        <v>75</v>
      </c>
      <c r="AG102" s="20">
        <f t="shared" si="191"/>
        <v>56</v>
      </c>
      <c r="AH102" s="20">
        <f t="shared" si="191"/>
        <v>60</v>
      </c>
      <c r="AI102" s="20">
        <f t="shared" si="191"/>
        <v>48</v>
      </c>
      <c r="AJ102" s="20">
        <f t="shared" si="191"/>
        <v>60</v>
      </c>
      <c r="AK102" s="20">
        <f t="shared" si="191"/>
        <v>48</v>
      </c>
      <c r="AL102" s="20">
        <f t="shared" si="191"/>
        <v>62</v>
      </c>
      <c r="AM102" s="20" t="s">
        <v>304</v>
      </c>
      <c r="AN102" s="20">
        <f t="shared" ref="AN102:BS102" si="192">SUM(AN87:AN90)</f>
        <v>90</v>
      </c>
      <c r="AO102" s="20">
        <f t="shared" si="192"/>
        <v>54</v>
      </c>
      <c r="AP102" s="20">
        <f t="shared" si="192"/>
        <v>58</v>
      </c>
      <c r="AQ102" s="20">
        <f t="shared" si="192"/>
        <v>40</v>
      </c>
      <c r="AR102" s="20">
        <f t="shared" si="192"/>
        <v>45</v>
      </c>
      <c r="AS102" s="20">
        <f t="shared" si="192"/>
        <v>75</v>
      </c>
      <c r="AT102" s="20">
        <f t="shared" si="192"/>
        <v>58</v>
      </c>
      <c r="AU102" s="20">
        <f t="shared" si="192"/>
        <v>91</v>
      </c>
      <c r="AV102" s="20">
        <f t="shared" si="192"/>
        <v>51</v>
      </c>
      <c r="AW102" s="20">
        <f t="shared" si="192"/>
        <v>42</v>
      </c>
      <c r="AX102" s="20">
        <f t="shared" si="192"/>
        <v>41</v>
      </c>
      <c r="AY102" s="20">
        <f t="shared" si="192"/>
        <v>55</v>
      </c>
      <c r="AZ102" s="20">
        <f t="shared" si="192"/>
        <v>91</v>
      </c>
      <c r="BA102" s="20">
        <f t="shared" si="192"/>
        <v>57</v>
      </c>
      <c r="BB102" s="20">
        <f t="shared" si="192"/>
        <v>86</v>
      </c>
      <c r="BC102" s="20">
        <f t="shared" si="192"/>
        <v>77</v>
      </c>
      <c r="BD102" s="20">
        <f t="shared" si="192"/>
        <v>61</v>
      </c>
      <c r="BE102" s="20">
        <f t="shared" si="192"/>
        <v>43</v>
      </c>
      <c r="BF102" s="20">
        <f t="shared" si="192"/>
        <v>55</v>
      </c>
      <c r="BG102" s="20">
        <f t="shared" si="192"/>
        <v>43</v>
      </c>
      <c r="BH102" s="20">
        <f t="shared" si="192"/>
        <v>54</v>
      </c>
      <c r="BI102" s="20">
        <f t="shared" si="192"/>
        <v>40</v>
      </c>
      <c r="BJ102" s="20">
        <f t="shared" si="192"/>
        <v>51</v>
      </c>
      <c r="BK102" s="20">
        <f t="shared" si="192"/>
        <v>86</v>
      </c>
      <c r="BL102" s="20">
        <f t="shared" si="192"/>
        <v>72</v>
      </c>
      <c r="BM102" s="20">
        <f t="shared" si="192"/>
        <v>88</v>
      </c>
      <c r="BN102" s="20">
        <f t="shared" si="192"/>
        <v>48</v>
      </c>
      <c r="BO102" s="20">
        <f t="shared" si="192"/>
        <v>68</v>
      </c>
      <c r="BP102" s="20">
        <f t="shared" si="192"/>
        <v>46</v>
      </c>
      <c r="BQ102" s="20">
        <f t="shared" si="192"/>
        <v>52</v>
      </c>
      <c r="BR102" s="20">
        <f t="shared" si="192"/>
        <v>73</v>
      </c>
      <c r="BS102" s="20">
        <f t="shared" si="192"/>
        <v>39</v>
      </c>
      <c r="BT102" s="20">
        <f t="shared" ref="BT102:CY102" si="193">SUM(BT87:BT90)</f>
        <v>53</v>
      </c>
      <c r="BU102" s="20">
        <f t="shared" si="193"/>
        <v>43</v>
      </c>
      <c r="BV102" s="20">
        <f t="shared" si="193"/>
        <v>49</v>
      </c>
      <c r="BW102" s="20">
        <f t="shared" si="193"/>
        <v>69</v>
      </c>
      <c r="BX102" s="20">
        <f t="shared" si="193"/>
        <v>53</v>
      </c>
      <c r="BY102" s="20">
        <f t="shared" si="193"/>
        <v>68</v>
      </c>
      <c r="BZ102" s="20">
        <f t="shared" si="193"/>
        <v>87</v>
      </c>
      <c r="CA102" s="20">
        <f t="shared" si="193"/>
        <v>65</v>
      </c>
      <c r="CB102" s="20">
        <f t="shared" si="193"/>
        <v>47</v>
      </c>
      <c r="CC102" s="20">
        <f t="shared" si="193"/>
        <v>81</v>
      </c>
      <c r="CD102" s="20">
        <f t="shared" si="193"/>
        <v>53</v>
      </c>
      <c r="CE102" s="20">
        <f t="shared" si="193"/>
        <v>60</v>
      </c>
      <c r="CF102" s="20">
        <f t="shared" si="193"/>
        <v>30</v>
      </c>
      <c r="CG102" s="20">
        <f t="shared" si="193"/>
        <v>57</v>
      </c>
      <c r="CH102" s="20">
        <f t="shared" si="193"/>
        <v>74</v>
      </c>
      <c r="CI102" s="20">
        <f t="shared" si="193"/>
        <v>74</v>
      </c>
      <c r="CJ102" s="20">
        <f t="shared" si="193"/>
        <v>69</v>
      </c>
      <c r="CK102" s="20">
        <f t="shared" si="193"/>
        <v>46</v>
      </c>
      <c r="CL102" s="20">
        <f t="shared" si="193"/>
        <v>40</v>
      </c>
      <c r="CM102" s="20">
        <f t="shared" si="193"/>
        <v>58</v>
      </c>
      <c r="CN102" s="20">
        <f t="shared" si="193"/>
        <v>78</v>
      </c>
      <c r="CO102" s="20">
        <f t="shared" si="193"/>
        <v>73</v>
      </c>
      <c r="CP102" s="20">
        <f t="shared" si="193"/>
        <v>43</v>
      </c>
      <c r="CQ102" s="20">
        <f t="shared" si="193"/>
        <v>43</v>
      </c>
      <c r="CR102" s="20">
        <f t="shared" si="193"/>
        <v>54</v>
      </c>
      <c r="CS102" s="20">
        <f t="shared" si="193"/>
        <v>30</v>
      </c>
      <c r="CT102" s="20">
        <f t="shared" si="193"/>
        <v>36</v>
      </c>
      <c r="CU102" s="20">
        <f t="shared" si="193"/>
        <v>57</v>
      </c>
      <c r="CV102" s="20">
        <f t="shared" si="193"/>
        <v>38</v>
      </c>
      <c r="CW102" s="20">
        <f t="shared" si="193"/>
        <v>48</v>
      </c>
      <c r="CX102" s="20">
        <f t="shared" si="193"/>
        <v>74</v>
      </c>
      <c r="CY102" s="20">
        <f t="shared" si="193"/>
        <v>57</v>
      </c>
      <c r="CZ102" s="20">
        <f t="shared" ref="CZ102:EE102" si="194">SUM(CZ87:CZ90)</f>
        <v>60</v>
      </c>
      <c r="DA102" s="20">
        <f t="shared" si="194"/>
        <v>60</v>
      </c>
      <c r="DB102" s="20">
        <f t="shared" si="194"/>
        <v>32</v>
      </c>
      <c r="DC102" s="20">
        <f t="shared" si="194"/>
        <v>59</v>
      </c>
      <c r="DD102" s="20">
        <f t="shared" si="194"/>
        <v>62</v>
      </c>
      <c r="DE102" s="20">
        <f t="shared" si="194"/>
        <v>55</v>
      </c>
      <c r="DF102" s="20">
        <f t="shared" si="194"/>
        <v>70</v>
      </c>
      <c r="DG102" s="20">
        <f t="shared" si="194"/>
        <v>45</v>
      </c>
      <c r="DH102" s="20">
        <f t="shared" si="194"/>
        <v>23</v>
      </c>
      <c r="DI102" s="20">
        <f t="shared" si="194"/>
        <v>20</v>
      </c>
      <c r="DJ102" s="20">
        <f t="shared" si="194"/>
        <v>28</v>
      </c>
      <c r="DK102" s="20">
        <f t="shared" si="194"/>
        <v>31</v>
      </c>
      <c r="DL102" s="20">
        <f t="shared" si="194"/>
        <v>52</v>
      </c>
      <c r="DM102" s="20">
        <f t="shared" si="194"/>
        <v>31</v>
      </c>
      <c r="DN102" s="20">
        <f t="shared" si="194"/>
        <v>38</v>
      </c>
      <c r="DO102" s="20">
        <f t="shared" si="194"/>
        <v>90</v>
      </c>
      <c r="DP102" s="20">
        <f t="shared" si="194"/>
        <v>60</v>
      </c>
      <c r="DQ102" s="20">
        <f t="shared" si="194"/>
        <v>31</v>
      </c>
      <c r="DR102" s="20">
        <f t="shared" si="194"/>
        <v>43</v>
      </c>
      <c r="DS102" s="20">
        <f t="shared" si="194"/>
        <v>38</v>
      </c>
      <c r="DT102" s="20">
        <f t="shared" si="194"/>
        <v>48</v>
      </c>
      <c r="DU102" s="20">
        <f t="shared" si="194"/>
        <v>38</v>
      </c>
      <c r="DV102" s="20">
        <f t="shared" si="194"/>
        <v>67</v>
      </c>
      <c r="DW102" s="20">
        <f t="shared" si="194"/>
        <v>53</v>
      </c>
      <c r="DX102" s="20">
        <f t="shared" si="194"/>
        <v>53</v>
      </c>
      <c r="DY102" s="20">
        <f t="shared" si="194"/>
        <v>85</v>
      </c>
      <c r="DZ102" s="20">
        <f t="shared" si="194"/>
        <v>20</v>
      </c>
      <c r="EA102" s="20">
        <f t="shared" si="194"/>
        <v>31</v>
      </c>
      <c r="EB102" s="20">
        <f t="shared" si="194"/>
        <v>61</v>
      </c>
      <c r="EC102" s="20">
        <f t="shared" si="194"/>
        <v>64</v>
      </c>
      <c r="ED102" s="20">
        <f t="shared" si="194"/>
        <v>61</v>
      </c>
      <c r="EE102" s="20">
        <f t="shared" si="194"/>
        <v>46</v>
      </c>
      <c r="EF102" s="20">
        <f t="shared" ref="EF102:EK102" si="195">SUM(EF87:EF90)</f>
        <v>79</v>
      </c>
      <c r="EG102" s="20">
        <f t="shared" si="195"/>
        <v>26</v>
      </c>
      <c r="EH102" s="20">
        <f t="shared" si="195"/>
        <v>44</v>
      </c>
      <c r="EI102" s="20">
        <f t="shared" si="195"/>
        <v>44</v>
      </c>
      <c r="EJ102" s="20">
        <f t="shared" si="195"/>
        <v>49</v>
      </c>
      <c r="EK102" s="20">
        <f t="shared" si="195"/>
        <v>53</v>
      </c>
      <c r="EL102" s="20">
        <f>SUM(EL87:EL90)</f>
        <v>35</v>
      </c>
    </row>
    <row r="103" spans="1:153" ht="15.75" thickBot="1" x14ac:dyDescent="0.3">
      <c r="F103" s="83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</row>
    <row r="104" spans="1:153" s="166" customFormat="1" ht="30.75" thickBot="1" x14ac:dyDescent="0.3">
      <c r="A104" s="202" t="s">
        <v>16</v>
      </c>
      <c r="B104" s="178" t="s">
        <v>891</v>
      </c>
      <c r="C104" s="178" t="s">
        <v>1408</v>
      </c>
      <c r="D104" s="195" t="s">
        <v>14</v>
      </c>
      <c r="E104" s="195" t="s">
        <v>1044</v>
      </c>
      <c r="F104" s="195" t="s">
        <v>1045</v>
      </c>
      <c r="G104" s="195" t="s">
        <v>1046</v>
      </c>
      <c r="H104" s="195" t="s">
        <v>1047</v>
      </c>
      <c r="I104" s="195" t="s">
        <v>1048</v>
      </c>
      <c r="J104" s="195" t="s">
        <v>1049</v>
      </c>
      <c r="K104" s="195" t="s">
        <v>1050</v>
      </c>
      <c r="L104" s="195" t="s">
        <v>1051</v>
      </c>
      <c r="M104" s="195" t="s">
        <v>1052</v>
      </c>
      <c r="N104" s="195" t="s">
        <v>1053</v>
      </c>
      <c r="O104" s="195" t="s">
        <v>1054</v>
      </c>
      <c r="P104" s="195" t="s">
        <v>1055</v>
      </c>
      <c r="Q104" s="195" t="s">
        <v>1056</v>
      </c>
      <c r="R104" s="195" t="s">
        <v>1057</v>
      </c>
      <c r="S104" s="195" t="s">
        <v>1058</v>
      </c>
      <c r="T104" s="195" t="s">
        <v>1025</v>
      </c>
      <c r="U104" s="195" t="s">
        <v>1026</v>
      </c>
      <c r="V104" s="195" t="s">
        <v>1027</v>
      </c>
      <c r="W104" s="195" t="s">
        <v>1028</v>
      </c>
      <c r="X104" s="195" t="s">
        <v>1029</v>
      </c>
      <c r="Y104" s="195" t="s">
        <v>1030</v>
      </c>
      <c r="Z104" s="195" t="s">
        <v>1031</v>
      </c>
      <c r="AA104" s="195" t="s">
        <v>1032</v>
      </c>
      <c r="AB104" s="195" t="s">
        <v>1033</v>
      </c>
      <c r="AC104" s="195" t="s">
        <v>1034</v>
      </c>
      <c r="AD104" s="195" t="s">
        <v>1035</v>
      </c>
      <c r="AE104" s="195" t="s">
        <v>1036</v>
      </c>
      <c r="AF104" s="195" t="s">
        <v>1037</v>
      </c>
      <c r="AG104" s="195" t="s">
        <v>1038</v>
      </c>
      <c r="AH104" s="195" t="s">
        <v>1039</v>
      </c>
      <c r="AI104" s="195" t="s">
        <v>1040</v>
      </c>
      <c r="AJ104" s="195" t="s">
        <v>1041</v>
      </c>
      <c r="AK104" s="195" t="s">
        <v>1042</v>
      </c>
      <c r="AL104" s="195" t="s">
        <v>1043</v>
      </c>
      <c r="AM104" s="195" t="s">
        <v>1024</v>
      </c>
      <c r="AN104" s="195" t="s">
        <v>182</v>
      </c>
      <c r="AO104" s="195" t="s">
        <v>183</v>
      </c>
      <c r="AP104" s="195" t="s">
        <v>184</v>
      </c>
      <c r="AQ104" s="195" t="s">
        <v>185</v>
      </c>
      <c r="AR104" s="195" t="s">
        <v>181</v>
      </c>
      <c r="AS104" s="195" t="s">
        <v>180</v>
      </c>
      <c r="AT104" s="195" t="s">
        <v>179</v>
      </c>
      <c r="AU104" s="195" t="s">
        <v>178</v>
      </c>
      <c r="AV104" s="195" t="s">
        <v>177</v>
      </c>
      <c r="AW104" s="195" t="s">
        <v>176</v>
      </c>
      <c r="AX104" s="195" t="s">
        <v>175</v>
      </c>
      <c r="AY104" s="195" t="s">
        <v>174</v>
      </c>
      <c r="AZ104" s="195" t="s">
        <v>173</v>
      </c>
      <c r="BA104" s="195" t="s">
        <v>172</v>
      </c>
      <c r="BB104" s="195" t="s">
        <v>171</v>
      </c>
      <c r="BC104" s="195" t="s">
        <v>170</v>
      </c>
      <c r="BD104" s="195" t="s">
        <v>169</v>
      </c>
      <c r="BE104" s="195" t="s">
        <v>168</v>
      </c>
      <c r="BF104" s="195" t="s">
        <v>167</v>
      </c>
      <c r="BG104" s="195" t="s">
        <v>166</v>
      </c>
      <c r="BH104" s="195" t="s">
        <v>165</v>
      </c>
      <c r="BI104" s="195" t="s">
        <v>164</v>
      </c>
      <c r="BJ104" s="195" t="s">
        <v>163</v>
      </c>
      <c r="BK104" s="195" t="s">
        <v>162</v>
      </c>
      <c r="BL104" s="195" t="s">
        <v>161</v>
      </c>
      <c r="BM104" s="195" t="s">
        <v>160</v>
      </c>
      <c r="BN104" s="223" t="s">
        <v>159</v>
      </c>
      <c r="BO104" s="195" t="s">
        <v>158</v>
      </c>
      <c r="BP104" s="196" t="s">
        <v>135</v>
      </c>
      <c r="BQ104" s="196" t="s">
        <v>134</v>
      </c>
      <c r="BR104" s="196" t="s">
        <v>133</v>
      </c>
      <c r="BS104" s="196" t="s">
        <v>132</v>
      </c>
      <c r="BT104" s="196" t="s">
        <v>131</v>
      </c>
      <c r="BU104" s="196" t="s">
        <v>130</v>
      </c>
      <c r="BV104" s="196" t="s">
        <v>129</v>
      </c>
      <c r="BW104" s="196" t="s">
        <v>128</v>
      </c>
      <c r="BX104" s="196" t="s">
        <v>127</v>
      </c>
      <c r="BY104" s="196" t="s">
        <v>126</v>
      </c>
      <c r="BZ104" s="196" t="s">
        <v>125</v>
      </c>
      <c r="CA104" s="196" t="s">
        <v>124</v>
      </c>
      <c r="CB104" s="196" t="s">
        <v>123</v>
      </c>
      <c r="CC104" s="196" t="s">
        <v>122</v>
      </c>
      <c r="CD104" s="196" t="s">
        <v>121</v>
      </c>
      <c r="CE104" s="196" t="s">
        <v>120</v>
      </c>
      <c r="CF104" s="196" t="s">
        <v>119</v>
      </c>
      <c r="CG104" s="196" t="s">
        <v>118</v>
      </c>
      <c r="CH104" s="196" t="s">
        <v>117</v>
      </c>
      <c r="CI104" s="196" t="s">
        <v>116</v>
      </c>
      <c r="CJ104" s="196" t="s">
        <v>115</v>
      </c>
      <c r="CK104" s="196" t="s">
        <v>114</v>
      </c>
      <c r="CL104" s="223" t="s">
        <v>102</v>
      </c>
      <c r="CM104" s="223" t="s">
        <v>101</v>
      </c>
      <c r="CN104" s="223" t="s">
        <v>100</v>
      </c>
      <c r="CO104" s="223" t="s">
        <v>99</v>
      </c>
      <c r="CP104" s="223" t="s">
        <v>98</v>
      </c>
      <c r="CQ104" s="223" t="s">
        <v>97</v>
      </c>
      <c r="CR104" s="166">
        <v>1973</v>
      </c>
      <c r="CS104" s="166">
        <v>1974</v>
      </c>
      <c r="CT104" s="166">
        <v>1975</v>
      </c>
      <c r="CU104" s="166">
        <v>1976</v>
      </c>
      <c r="CV104" s="166">
        <v>1977</v>
      </c>
      <c r="CW104" s="166">
        <v>1978</v>
      </c>
      <c r="CX104" s="166">
        <v>1979</v>
      </c>
      <c r="CY104" s="166">
        <v>1980</v>
      </c>
      <c r="CZ104" s="166">
        <v>1981</v>
      </c>
      <c r="DA104" s="166">
        <v>1982</v>
      </c>
      <c r="DB104" s="166">
        <v>1983</v>
      </c>
      <c r="DC104" s="166">
        <v>1984</v>
      </c>
      <c r="DD104" s="166">
        <v>1985</v>
      </c>
      <c r="DE104" s="166">
        <v>1986</v>
      </c>
      <c r="DF104" s="166">
        <v>1987</v>
      </c>
      <c r="DG104" s="166">
        <v>1988</v>
      </c>
      <c r="DH104" s="166">
        <v>1989</v>
      </c>
      <c r="DI104" s="166">
        <v>1990</v>
      </c>
      <c r="DJ104" s="166">
        <v>1991</v>
      </c>
      <c r="DK104" s="166">
        <v>1992</v>
      </c>
      <c r="DL104" s="166">
        <v>1993</v>
      </c>
      <c r="DM104" s="166">
        <v>1994</v>
      </c>
      <c r="DN104" s="166">
        <v>1995</v>
      </c>
      <c r="DO104" s="166">
        <v>1996</v>
      </c>
      <c r="DP104" s="166">
        <v>1997</v>
      </c>
      <c r="DQ104" s="166">
        <v>1998</v>
      </c>
      <c r="DR104" s="166">
        <v>1999</v>
      </c>
      <c r="DS104" s="166">
        <v>2000</v>
      </c>
      <c r="DT104" s="166">
        <v>2001</v>
      </c>
      <c r="DU104" s="166">
        <v>2002</v>
      </c>
      <c r="DV104" s="166">
        <v>2003</v>
      </c>
      <c r="DW104" s="166">
        <v>2004</v>
      </c>
      <c r="DX104" s="166">
        <v>2005</v>
      </c>
      <c r="DY104" s="166">
        <v>2006</v>
      </c>
      <c r="DZ104" s="166">
        <v>2007</v>
      </c>
      <c r="EA104" s="166">
        <v>2008</v>
      </c>
      <c r="EB104" s="166">
        <v>2009</v>
      </c>
      <c r="EC104" s="166">
        <v>2010</v>
      </c>
      <c r="ED104" s="166">
        <v>2011</v>
      </c>
      <c r="EE104" s="166">
        <v>2012</v>
      </c>
      <c r="EF104" s="166">
        <v>2013</v>
      </c>
      <c r="EG104" s="166">
        <v>2014</v>
      </c>
      <c r="EH104" s="166">
        <v>2015</v>
      </c>
      <c r="EI104" s="166">
        <v>2016</v>
      </c>
      <c r="EJ104" s="166">
        <v>2017</v>
      </c>
      <c r="EK104" s="166">
        <v>2018</v>
      </c>
      <c r="EL104" s="209" t="s">
        <v>1675</v>
      </c>
    </row>
    <row r="105" spans="1:153" x14ac:dyDescent="0.25">
      <c r="A105" s="3" t="s">
        <v>0</v>
      </c>
      <c r="B105" s="21">
        <f>AVERAGE(CZ105:EC105)</f>
        <v>9.1</v>
      </c>
      <c r="C105" s="21">
        <f>AVERAGE(E105:EK105)</f>
        <v>9.9111111111111114</v>
      </c>
      <c r="D105" s="79" t="s">
        <v>1000</v>
      </c>
      <c r="E105" s="21">
        <v>2</v>
      </c>
      <c r="F105" s="241">
        <v>12</v>
      </c>
      <c r="G105" s="21" t="s">
        <v>304</v>
      </c>
      <c r="H105" s="241">
        <v>17</v>
      </c>
      <c r="I105" s="241">
        <v>12</v>
      </c>
      <c r="J105" s="241">
        <v>18</v>
      </c>
      <c r="K105" s="241">
        <v>16</v>
      </c>
      <c r="L105" s="70">
        <v>16</v>
      </c>
      <c r="M105" s="21">
        <v>3</v>
      </c>
      <c r="N105" s="241">
        <v>18</v>
      </c>
      <c r="O105" s="21">
        <v>12</v>
      </c>
      <c r="P105" s="241">
        <v>25</v>
      </c>
      <c r="Q105" s="241">
        <v>13</v>
      </c>
      <c r="R105" s="21">
        <v>19</v>
      </c>
      <c r="S105" s="241">
        <v>8</v>
      </c>
      <c r="T105" s="241">
        <v>14</v>
      </c>
      <c r="U105" s="241">
        <v>4</v>
      </c>
      <c r="V105" s="21">
        <v>0</v>
      </c>
      <c r="W105" s="241">
        <v>5</v>
      </c>
      <c r="X105" s="241">
        <v>19</v>
      </c>
      <c r="Y105" s="21">
        <v>1</v>
      </c>
      <c r="Z105" s="241">
        <v>11</v>
      </c>
      <c r="AA105" s="241">
        <v>6</v>
      </c>
      <c r="AB105" s="241">
        <v>8</v>
      </c>
      <c r="AC105" s="21">
        <v>7</v>
      </c>
      <c r="AD105" s="21">
        <v>7</v>
      </c>
      <c r="AE105" s="241">
        <v>11</v>
      </c>
      <c r="AF105" s="21">
        <v>13</v>
      </c>
      <c r="AG105" s="21">
        <v>2</v>
      </c>
      <c r="AH105" s="241">
        <v>10</v>
      </c>
      <c r="AI105" s="241">
        <v>15</v>
      </c>
      <c r="AJ105" s="241">
        <v>9</v>
      </c>
      <c r="AK105" s="241">
        <v>17</v>
      </c>
      <c r="AL105" s="21">
        <v>7</v>
      </c>
      <c r="AM105" s="21" t="s">
        <v>304</v>
      </c>
      <c r="AN105" s="70">
        <v>17</v>
      </c>
      <c r="AO105" s="241">
        <v>6</v>
      </c>
      <c r="AP105" s="241">
        <v>11</v>
      </c>
      <c r="AQ105" s="70">
        <v>2</v>
      </c>
      <c r="AR105" s="70">
        <v>0</v>
      </c>
      <c r="AS105" s="241">
        <v>19</v>
      </c>
      <c r="AT105" s="70">
        <v>3</v>
      </c>
      <c r="AU105" s="70">
        <v>15</v>
      </c>
      <c r="AV105" s="70">
        <v>1</v>
      </c>
      <c r="AW105" s="241">
        <v>9</v>
      </c>
      <c r="AX105" s="70">
        <v>1</v>
      </c>
      <c r="AY105" s="70">
        <v>3</v>
      </c>
      <c r="AZ105" s="70">
        <v>23</v>
      </c>
      <c r="BA105" s="70">
        <v>4</v>
      </c>
      <c r="BB105" s="70">
        <v>7</v>
      </c>
      <c r="BC105" s="70">
        <v>2</v>
      </c>
      <c r="BD105" s="241">
        <v>18</v>
      </c>
      <c r="BE105" s="70">
        <v>3</v>
      </c>
      <c r="BF105" s="241">
        <v>11</v>
      </c>
      <c r="BG105" s="70">
        <v>0</v>
      </c>
      <c r="BH105" s="241">
        <v>18</v>
      </c>
      <c r="BI105" s="70">
        <v>6</v>
      </c>
      <c r="BJ105" s="70">
        <v>2</v>
      </c>
      <c r="BK105" s="241">
        <v>28</v>
      </c>
      <c r="BL105" s="241">
        <v>24</v>
      </c>
      <c r="BM105" s="70">
        <v>24</v>
      </c>
      <c r="BN105" s="241">
        <v>12</v>
      </c>
      <c r="BO105" s="70">
        <v>1</v>
      </c>
      <c r="BP105" s="242">
        <v>20</v>
      </c>
      <c r="BQ105" s="242">
        <v>17</v>
      </c>
      <c r="BR105" s="71">
        <v>22</v>
      </c>
      <c r="BS105" s="71">
        <v>1</v>
      </c>
      <c r="BT105" s="71">
        <v>3</v>
      </c>
      <c r="BU105" s="242">
        <v>14</v>
      </c>
      <c r="BV105" s="71">
        <v>3</v>
      </c>
      <c r="BW105" s="71">
        <v>9</v>
      </c>
      <c r="BX105" s="242">
        <v>11</v>
      </c>
      <c r="BY105" s="242">
        <v>20</v>
      </c>
      <c r="BZ105" s="242">
        <v>15</v>
      </c>
      <c r="CA105" s="71">
        <v>7</v>
      </c>
      <c r="CB105" s="242">
        <v>11</v>
      </c>
      <c r="CC105" s="71">
        <v>7</v>
      </c>
      <c r="CD105" s="71">
        <v>7</v>
      </c>
      <c r="CE105" s="242">
        <v>10</v>
      </c>
      <c r="CF105" s="71">
        <v>10</v>
      </c>
      <c r="CG105" s="71">
        <v>4</v>
      </c>
      <c r="CH105" s="242">
        <v>28</v>
      </c>
      <c r="CI105" s="242">
        <v>11</v>
      </c>
      <c r="CJ105" s="71">
        <v>0</v>
      </c>
      <c r="CK105" s="242">
        <v>23</v>
      </c>
      <c r="CL105" s="241">
        <v>7</v>
      </c>
      <c r="CM105" s="70">
        <v>10</v>
      </c>
      <c r="CN105" s="70">
        <v>10</v>
      </c>
      <c r="CO105" s="241">
        <v>19</v>
      </c>
      <c r="CP105" s="70">
        <v>8</v>
      </c>
      <c r="CQ105" s="241">
        <v>12</v>
      </c>
      <c r="CR105" s="66">
        <v>3</v>
      </c>
      <c r="CS105" s="234">
        <v>1</v>
      </c>
      <c r="CT105" s="66">
        <v>0</v>
      </c>
      <c r="CU105" s="66">
        <v>7</v>
      </c>
      <c r="CV105" s="66">
        <v>4</v>
      </c>
      <c r="CW105" s="66">
        <v>1</v>
      </c>
      <c r="CX105" s="234">
        <v>15</v>
      </c>
      <c r="CY105" s="234">
        <v>19</v>
      </c>
      <c r="CZ105" s="66">
        <v>10</v>
      </c>
      <c r="DA105" s="234">
        <v>15</v>
      </c>
      <c r="DB105" s="66">
        <v>0</v>
      </c>
      <c r="DC105" s="66">
        <v>3</v>
      </c>
      <c r="DD105" s="234">
        <v>20</v>
      </c>
      <c r="DE105" s="66">
        <v>7</v>
      </c>
      <c r="DF105" s="234">
        <v>23</v>
      </c>
      <c r="DG105" s="66">
        <v>1</v>
      </c>
      <c r="DH105" s="66">
        <v>0</v>
      </c>
      <c r="DI105" s="234">
        <v>6</v>
      </c>
      <c r="DJ105" s="66">
        <v>3</v>
      </c>
      <c r="DK105" s="234">
        <v>5</v>
      </c>
      <c r="DL105" s="66">
        <v>7</v>
      </c>
      <c r="DM105" s="66">
        <v>0</v>
      </c>
      <c r="DN105" s="66">
        <v>9</v>
      </c>
      <c r="DO105" s="234">
        <v>21</v>
      </c>
      <c r="DP105" s="234">
        <v>17</v>
      </c>
      <c r="DQ105" s="66">
        <v>6</v>
      </c>
      <c r="DR105" s="66">
        <v>3</v>
      </c>
      <c r="DS105" s="234">
        <v>8</v>
      </c>
      <c r="DT105" s="66">
        <v>5</v>
      </c>
      <c r="DU105" s="66">
        <v>8</v>
      </c>
      <c r="DV105" s="66">
        <v>9</v>
      </c>
      <c r="DW105" s="234">
        <v>13</v>
      </c>
      <c r="DX105" s="66">
        <v>7</v>
      </c>
      <c r="DY105" s="234">
        <v>17</v>
      </c>
      <c r="DZ105" s="66">
        <v>4</v>
      </c>
      <c r="EA105" s="66">
        <v>4</v>
      </c>
      <c r="EB105" s="234">
        <v>19</v>
      </c>
      <c r="EC105" s="234">
        <v>23</v>
      </c>
      <c r="ED105" s="234">
        <v>9</v>
      </c>
      <c r="EE105" s="66">
        <v>4</v>
      </c>
      <c r="EF105" s="234">
        <v>17</v>
      </c>
      <c r="EG105" s="234">
        <v>8</v>
      </c>
      <c r="EH105" s="234">
        <v>2</v>
      </c>
      <c r="EI105" s="234">
        <v>11</v>
      </c>
      <c r="EJ105" s="234">
        <v>17</v>
      </c>
      <c r="EK105" s="66">
        <v>1</v>
      </c>
      <c r="EL105" s="239">
        <v>6</v>
      </c>
    </row>
    <row r="106" spans="1:153" x14ac:dyDescent="0.25">
      <c r="A106" s="3" t="s">
        <v>1</v>
      </c>
      <c r="B106" s="21">
        <f t="shared" ref="B106:B116" si="196">AVERAGE(CZ106:EC106)</f>
        <v>6.7</v>
      </c>
      <c r="C106" s="21">
        <f t="shared" ref="C106:C117" si="197">AVERAGE(E106:EK106)</f>
        <v>6.8088235294117645</v>
      </c>
      <c r="D106" s="79" t="s">
        <v>1002</v>
      </c>
      <c r="E106" s="21">
        <v>2</v>
      </c>
      <c r="F106" s="21">
        <v>2</v>
      </c>
      <c r="G106" s="21">
        <v>1</v>
      </c>
      <c r="H106" s="21">
        <v>3</v>
      </c>
      <c r="I106" s="21">
        <v>7</v>
      </c>
      <c r="J106" s="21">
        <v>8</v>
      </c>
      <c r="K106" s="21">
        <v>11</v>
      </c>
      <c r="L106" s="21">
        <v>12</v>
      </c>
      <c r="M106" s="21">
        <v>14</v>
      </c>
      <c r="N106" s="21">
        <v>6</v>
      </c>
      <c r="O106" s="21">
        <v>4</v>
      </c>
      <c r="P106" s="21">
        <v>3</v>
      </c>
      <c r="Q106" s="21">
        <v>6</v>
      </c>
      <c r="R106" s="241">
        <v>20</v>
      </c>
      <c r="S106" s="21">
        <v>6</v>
      </c>
      <c r="T106" s="21">
        <v>4</v>
      </c>
      <c r="U106" s="21">
        <v>0</v>
      </c>
      <c r="V106" s="21">
        <v>4</v>
      </c>
      <c r="W106" s="241">
        <v>5</v>
      </c>
      <c r="X106" s="21">
        <v>16</v>
      </c>
      <c r="Y106" s="21">
        <v>3</v>
      </c>
      <c r="Z106" s="21">
        <v>0</v>
      </c>
      <c r="AA106" s="21">
        <v>5</v>
      </c>
      <c r="AB106" s="21">
        <v>2</v>
      </c>
      <c r="AC106" s="21">
        <v>2</v>
      </c>
      <c r="AD106" s="241">
        <v>14</v>
      </c>
      <c r="AE106" s="21">
        <v>3</v>
      </c>
      <c r="AF106" s="241">
        <v>16</v>
      </c>
      <c r="AG106" s="21">
        <v>0</v>
      </c>
      <c r="AH106" s="21">
        <v>2</v>
      </c>
      <c r="AI106" s="21">
        <v>4</v>
      </c>
      <c r="AJ106" s="21">
        <v>3</v>
      </c>
      <c r="AK106" s="21">
        <v>1</v>
      </c>
      <c r="AL106" s="21">
        <v>3</v>
      </c>
      <c r="AM106" s="21" t="s">
        <v>304</v>
      </c>
      <c r="AN106" s="70">
        <v>11</v>
      </c>
      <c r="AO106" s="70">
        <v>4</v>
      </c>
      <c r="AP106" s="241">
        <v>11</v>
      </c>
      <c r="AQ106" s="70">
        <v>0</v>
      </c>
      <c r="AR106" s="70">
        <v>1</v>
      </c>
      <c r="AS106" s="70">
        <v>10</v>
      </c>
      <c r="AT106" s="70">
        <v>6</v>
      </c>
      <c r="AU106" s="241">
        <v>20</v>
      </c>
      <c r="AV106" s="70">
        <v>2</v>
      </c>
      <c r="AW106" s="70">
        <v>1</v>
      </c>
      <c r="AX106" s="70">
        <v>7</v>
      </c>
      <c r="AY106" s="70">
        <v>2</v>
      </c>
      <c r="AZ106" s="241">
        <v>25</v>
      </c>
      <c r="BA106" s="70">
        <v>3</v>
      </c>
      <c r="BB106" s="70">
        <v>8</v>
      </c>
      <c r="BC106" s="241">
        <v>10</v>
      </c>
      <c r="BD106" s="70">
        <v>11</v>
      </c>
      <c r="BE106" s="241">
        <v>4</v>
      </c>
      <c r="BF106" s="70">
        <v>5</v>
      </c>
      <c r="BG106" s="241">
        <v>7</v>
      </c>
      <c r="BH106" s="70">
        <v>1</v>
      </c>
      <c r="BI106" s="70">
        <v>3</v>
      </c>
      <c r="BJ106" s="70">
        <v>1</v>
      </c>
      <c r="BK106" s="70">
        <v>18</v>
      </c>
      <c r="BL106" s="70">
        <v>5</v>
      </c>
      <c r="BM106" s="241">
        <v>27</v>
      </c>
      <c r="BN106" s="70">
        <v>2</v>
      </c>
      <c r="BO106" s="241">
        <v>12</v>
      </c>
      <c r="BP106" s="71">
        <v>0</v>
      </c>
      <c r="BQ106" s="71">
        <v>4</v>
      </c>
      <c r="BR106" s="242">
        <v>26</v>
      </c>
      <c r="BS106" s="71">
        <v>10</v>
      </c>
      <c r="BT106" s="71">
        <v>4</v>
      </c>
      <c r="BU106" s="71">
        <v>6</v>
      </c>
      <c r="BV106" s="71">
        <v>3</v>
      </c>
      <c r="BW106" s="71">
        <v>6</v>
      </c>
      <c r="BX106" s="71">
        <v>10</v>
      </c>
      <c r="BY106" s="71">
        <v>19</v>
      </c>
      <c r="BZ106" s="71">
        <v>14</v>
      </c>
      <c r="CA106" s="242">
        <v>27</v>
      </c>
      <c r="CB106" s="71">
        <v>0</v>
      </c>
      <c r="CC106" s="71">
        <v>4</v>
      </c>
      <c r="CD106" s="242">
        <v>8</v>
      </c>
      <c r="CE106" s="71">
        <v>8</v>
      </c>
      <c r="CF106" s="71">
        <v>0</v>
      </c>
      <c r="CG106" s="71">
        <v>8</v>
      </c>
      <c r="CH106" s="71">
        <v>22</v>
      </c>
      <c r="CI106" s="71">
        <v>4</v>
      </c>
      <c r="CJ106" s="242">
        <v>16</v>
      </c>
      <c r="CK106" s="71">
        <v>5</v>
      </c>
      <c r="CL106" s="70">
        <v>3</v>
      </c>
      <c r="CM106" s="70">
        <v>6</v>
      </c>
      <c r="CN106" s="70">
        <v>12</v>
      </c>
      <c r="CO106" s="70">
        <v>9</v>
      </c>
      <c r="CP106" s="70">
        <v>3</v>
      </c>
      <c r="CQ106" s="70">
        <v>2</v>
      </c>
      <c r="CR106" s="66">
        <v>3</v>
      </c>
      <c r="CS106" s="234">
        <v>1</v>
      </c>
      <c r="CT106" s="66">
        <v>2</v>
      </c>
      <c r="CU106" s="66">
        <v>3</v>
      </c>
      <c r="CV106" s="66">
        <v>4</v>
      </c>
      <c r="CW106" s="234">
        <v>12</v>
      </c>
      <c r="CX106" s="66">
        <v>6</v>
      </c>
      <c r="CY106" s="66">
        <v>2</v>
      </c>
      <c r="CZ106" s="66">
        <v>9</v>
      </c>
      <c r="DA106" s="66">
        <v>3</v>
      </c>
      <c r="DB106" s="234">
        <v>13</v>
      </c>
      <c r="DC106" s="234">
        <v>5</v>
      </c>
      <c r="DD106" s="66">
        <v>17</v>
      </c>
      <c r="DE106" s="234">
        <v>26</v>
      </c>
      <c r="DF106" s="66">
        <v>9</v>
      </c>
      <c r="DG106" s="66">
        <v>0</v>
      </c>
      <c r="DH106" s="66">
        <v>0</v>
      </c>
      <c r="DI106" s="66">
        <v>0</v>
      </c>
      <c r="DJ106" s="234">
        <v>14</v>
      </c>
      <c r="DK106" s="66">
        <v>4</v>
      </c>
      <c r="DL106" s="66">
        <v>4</v>
      </c>
      <c r="DM106" s="234">
        <v>6</v>
      </c>
      <c r="DN106" s="66">
        <v>0</v>
      </c>
      <c r="DO106" s="66">
        <v>13</v>
      </c>
      <c r="DP106" s="66">
        <v>1</v>
      </c>
      <c r="DQ106" s="66">
        <v>2</v>
      </c>
      <c r="DR106" s="234">
        <v>6</v>
      </c>
      <c r="DS106" s="66">
        <v>0</v>
      </c>
      <c r="DT106" s="66">
        <v>6</v>
      </c>
      <c r="DU106" s="66">
        <v>0</v>
      </c>
      <c r="DV106" s="234">
        <v>16</v>
      </c>
      <c r="DW106" s="66">
        <v>2</v>
      </c>
      <c r="DX106" s="234">
        <v>15</v>
      </c>
      <c r="DY106" s="66">
        <v>11</v>
      </c>
      <c r="DZ106" s="66">
        <v>0</v>
      </c>
      <c r="EA106" s="66">
        <v>1</v>
      </c>
      <c r="EB106" s="66">
        <v>7</v>
      </c>
      <c r="EC106" s="66">
        <v>11</v>
      </c>
      <c r="ED106" s="66">
        <v>8</v>
      </c>
      <c r="EE106" s="234">
        <v>13</v>
      </c>
      <c r="EF106" s="66">
        <v>9</v>
      </c>
      <c r="EG106" s="66">
        <v>0</v>
      </c>
      <c r="EH106" s="234">
        <v>2</v>
      </c>
      <c r="EI106" s="66">
        <v>0</v>
      </c>
      <c r="EJ106" s="66">
        <v>4</v>
      </c>
      <c r="EK106" s="234">
        <v>8</v>
      </c>
      <c r="EL106" s="146">
        <v>0</v>
      </c>
    </row>
    <row r="107" spans="1:153" x14ac:dyDescent="0.25">
      <c r="A107" s="3" t="s">
        <v>2</v>
      </c>
      <c r="B107" s="21">
        <f t="shared" si="196"/>
        <v>1.3666666666666667</v>
      </c>
      <c r="C107" s="21">
        <f t="shared" si="197"/>
        <v>2.2058823529411766</v>
      </c>
      <c r="D107" s="79" t="s">
        <v>1000</v>
      </c>
      <c r="E107" s="21">
        <v>0</v>
      </c>
      <c r="F107" s="241">
        <v>12</v>
      </c>
      <c r="G107" s="21">
        <v>1</v>
      </c>
      <c r="H107" s="21">
        <v>1</v>
      </c>
      <c r="I107" s="21">
        <v>11</v>
      </c>
      <c r="J107" s="21">
        <v>6</v>
      </c>
      <c r="K107" s="21">
        <v>5</v>
      </c>
      <c r="L107" s="21">
        <v>8</v>
      </c>
      <c r="M107" s="21">
        <v>5</v>
      </c>
      <c r="N107" s="21">
        <v>2</v>
      </c>
      <c r="O107" s="21">
        <v>8</v>
      </c>
      <c r="P107" s="21">
        <v>0</v>
      </c>
      <c r="Q107" s="21">
        <v>0</v>
      </c>
      <c r="R107" s="21">
        <v>4</v>
      </c>
      <c r="S107" s="21">
        <v>0</v>
      </c>
      <c r="T107" s="21">
        <v>0</v>
      </c>
      <c r="U107" s="21">
        <v>0</v>
      </c>
      <c r="V107" s="21">
        <v>4</v>
      </c>
      <c r="W107" s="21">
        <v>4</v>
      </c>
      <c r="X107" s="21">
        <v>0</v>
      </c>
      <c r="Y107" s="21">
        <v>1</v>
      </c>
      <c r="Z107" s="21">
        <v>0</v>
      </c>
      <c r="AA107" s="21">
        <v>0</v>
      </c>
      <c r="AB107" s="21">
        <v>0</v>
      </c>
      <c r="AC107" s="21">
        <v>2</v>
      </c>
      <c r="AD107" s="21">
        <v>1</v>
      </c>
      <c r="AE107" s="21">
        <v>2</v>
      </c>
      <c r="AF107" s="21">
        <v>2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3</v>
      </c>
      <c r="AM107" s="21" t="s">
        <v>304</v>
      </c>
      <c r="AN107" s="70">
        <v>9</v>
      </c>
      <c r="AO107" s="70">
        <v>0</v>
      </c>
      <c r="AP107" s="70">
        <v>0</v>
      </c>
      <c r="AQ107" s="70">
        <v>0</v>
      </c>
      <c r="AR107" s="70">
        <v>0</v>
      </c>
      <c r="AS107" s="70">
        <v>3</v>
      </c>
      <c r="AT107" s="70">
        <v>0</v>
      </c>
      <c r="AU107" s="70">
        <v>2</v>
      </c>
      <c r="AV107" s="70">
        <v>4</v>
      </c>
      <c r="AW107" s="70">
        <v>0</v>
      </c>
      <c r="AX107" s="70">
        <v>0</v>
      </c>
      <c r="AY107" s="70">
        <v>5</v>
      </c>
      <c r="AZ107" s="70">
        <v>5</v>
      </c>
      <c r="BA107" s="70">
        <v>0</v>
      </c>
      <c r="BB107" s="70">
        <v>7</v>
      </c>
      <c r="BC107" s="70">
        <v>4</v>
      </c>
      <c r="BD107" s="70">
        <v>0</v>
      </c>
      <c r="BE107" s="70">
        <v>0</v>
      </c>
      <c r="BF107" s="70">
        <v>6</v>
      </c>
      <c r="BG107" s="70">
        <v>1</v>
      </c>
      <c r="BH107" s="70">
        <v>0</v>
      </c>
      <c r="BI107" s="70">
        <v>0</v>
      </c>
      <c r="BJ107" s="70">
        <v>3</v>
      </c>
      <c r="BK107" s="70">
        <v>5</v>
      </c>
      <c r="BL107" s="70">
        <v>3</v>
      </c>
      <c r="BM107" s="70">
        <v>5</v>
      </c>
      <c r="BN107" s="70">
        <v>0</v>
      </c>
      <c r="BO107" s="70">
        <v>3</v>
      </c>
      <c r="BP107" s="71">
        <v>0</v>
      </c>
      <c r="BQ107" s="71">
        <v>1</v>
      </c>
      <c r="BR107" s="71">
        <v>3</v>
      </c>
      <c r="BS107" s="71">
        <v>0</v>
      </c>
      <c r="BT107" s="242">
        <v>7</v>
      </c>
      <c r="BU107" s="71">
        <v>2</v>
      </c>
      <c r="BV107" s="242">
        <v>8</v>
      </c>
      <c r="BW107" s="71">
        <v>4</v>
      </c>
      <c r="BX107" s="71">
        <v>0</v>
      </c>
      <c r="BY107" s="71">
        <v>0</v>
      </c>
      <c r="BZ107" s="71">
        <v>5</v>
      </c>
      <c r="CA107" s="71">
        <v>6</v>
      </c>
      <c r="CB107" s="71">
        <v>0</v>
      </c>
      <c r="CC107" s="242">
        <v>8</v>
      </c>
      <c r="CD107" s="71">
        <v>0</v>
      </c>
      <c r="CE107" s="71">
        <v>3</v>
      </c>
      <c r="CF107" s="71">
        <v>0</v>
      </c>
      <c r="CG107" s="71">
        <v>3</v>
      </c>
      <c r="CH107" s="71">
        <v>2</v>
      </c>
      <c r="CI107" s="71">
        <v>8</v>
      </c>
      <c r="CJ107" s="71">
        <v>5</v>
      </c>
      <c r="CK107" s="71">
        <v>1</v>
      </c>
      <c r="CL107" s="70">
        <v>0</v>
      </c>
      <c r="CM107" s="70">
        <v>1</v>
      </c>
      <c r="CN107" s="70">
        <v>4</v>
      </c>
      <c r="CO107" s="70">
        <v>3</v>
      </c>
      <c r="CP107" s="241">
        <v>8</v>
      </c>
      <c r="CQ107" s="70">
        <v>1</v>
      </c>
      <c r="CR107" s="66">
        <v>0</v>
      </c>
      <c r="CS107" s="66">
        <v>0</v>
      </c>
      <c r="CT107" s="66">
        <v>0</v>
      </c>
      <c r="CU107" s="66">
        <v>8</v>
      </c>
      <c r="CV107" s="66">
        <v>1</v>
      </c>
      <c r="CW107" s="66">
        <v>0</v>
      </c>
      <c r="CX107" s="66">
        <v>0</v>
      </c>
      <c r="CY107" s="66">
        <v>5</v>
      </c>
      <c r="CZ107" s="66">
        <v>0</v>
      </c>
      <c r="DA107" s="66">
        <v>0</v>
      </c>
      <c r="DB107" s="66">
        <v>0</v>
      </c>
      <c r="DC107" s="66">
        <v>0</v>
      </c>
      <c r="DD107" s="66">
        <v>0</v>
      </c>
      <c r="DE107" s="66">
        <v>3</v>
      </c>
      <c r="DF107" s="66">
        <v>9</v>
      </c>
      <c r="DG107" s="66">
        <v>1</v>
      </c>
      <c r="DH107" s="66">
        <v>0</v>
      </c>
      <c r="DI107" s="66">
        <v>0</v>
      </c>
      <c r="DJ107" s="66">
        <v>0</v>
      </c>
      <c r="DK107" s="66">
        <v>0</v>
      </c>
      <c r="DL107" s="66">
        <v>3</v>
      </c>
      <c r="DM107" s="66">
        <v>0</v>
      </c>
      <c r="DN107" s="66">
        <v>0</v>
      </c>
      <c r="DO107" s="66">
        <v>5</v>
      </c>
      <c r="DP107" s="66">
        <v>1</v>
      </c>
      <c r="DQ107" s="66">
        <v>0</v>
      </c>
      <c r="DR107" s="66">
        <v>0</v>
      </c>
      <c r="DS107" s="66">
        <v>0</v>
      </c>
      <c r="DT107" s="66">
        <v>1</v>
      </c>
      <c r="DU107" s="66">
        <v>0</v>
      </c>
      <c r="DV107" s="66">
        <v>0</v>
      </c>
      <c r="DW107" s="66">
        <v>1</v>
      </c>
      <c r="DX107" s="66">
        <v>5</v>
      </c>
      <c r="DY107" s="66">
        <v>7</v>
      </c>
      <c r="DZ107" s="66">
        <v>0</v>
      </c>
      <c r="EA107" s="66">
        <v>0</v>
      </c>
      <c r="EB107" s="66">
        <v>0</v>
      </c>
      <c r="EC107" s="66">
        <v>5</v>
      </c>
      <c r="ED107" s="66">
        <v>0</v>
      </c>
      <c r="EE107" s="66">
        <v>0</v>
      </c>
      <c r="EF107" s="66">
        <v>9</v>
      </c>
      <c r="EG107" s="66">
        <v>0</v>
      </c>
      <c r="EH107" s="66">
        <v>0</v>
      </c>
      <c r="EI107" s="66">
        <v>1</v>
      </c>
      <c r="EJ107" s="66">
        <v>0</v>
      </c>
      <c r="EK107" s="66">
        <v>5</v>
      </c>
      <c r="EL107" s="146">
        <v>0</v>
      </c>
    </row>
    <row r="108" spans="1:153" x14ac:dyDescent="0.25">
      <c r="A108" s="3" t="s">
        <v>3</v>
      </c>
      <c r="B108" s="21">
        <f t="shared" si="196"/>
        <v>3.3333333333333333E-2</v>
      </c>
      <c r="C108" s="21">
        <f t="shared" si="197"/>
        <v>2.9411764705882353E-2</v>
      </c>
      <c r="D108" s="79" t="s">
        <v>1002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1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 t="s">
        <v>304</v>
      </c>
      <c r="AN108" s="70">
        <v>0</v>
      </c>
      <c r="AO108" s="70">
        <v>0</v>
      </c>
      <c r="AP108" s="70">
        <v>0</v>
      </c>
      <c r="AQ108" s="70">
        <v>0</v>
      </c>
      <c r="AR108" s="70">
        <v>0</v>
      </c>
      <c r="AS108" s="70">
        <v>0</v>
      </c>
      <c r="AT108" s="70">
        <v>0</v>
      </c>
      <c r="AU108" s="70">
        <v>0</v>
      </c>
      <c r="AV108" s="70">
        <v>0</v>
      </c>
      <c r="AW108" s="70">
        <v>0</v>
      </c>
      <c r="AX108" s="70">
        <v>0</v>
      </c>
      <c r="AY108" s="70">
        <v>0</v>
      </c>
      <c r="AZ108" s="70">
        <v>1</v>
      </c>
      <c r="BA108" s="70">
        <v>0</v>
      </c>
      <c r="BB108" s="70">
        <v>0</v>
      </c>
      <c r="BC108" s="70">
        <v>0</v>
      </c>
      <c r="BD108" s="70">
        <v>0</v>
      </c>
      <c r="BE108" s="70">
        <v>0</v>
      </c>
      <c r="BF108" s="70">
        <v>0</v>
      </c>
      <c r="BG108" s="70">
        <v>0</v>
      </c>
      <c r="BH108" s="70">
        <v>0</v>
      </c>
      <c r="BI108" s="70">
        <v>0</v>
      </c>
      <c r="BJ108" s="70">
        <v>0</v>
      </c>
      <c r="BK108" s="70">
        <v>0</v>
      </c>
      <c r="BL108" s="70">
        <v>0</v>
      </c>
      <c r="BM108" s="70">
        <v>0</v>
      </c>
      <c r="BN108" s="70">
        <v>0</v>
      </c>
      <c r="BO108" s="70">
        <v>0</v>
      </c>
      <c r="BP108" s="71">
        <v>0</v>
      </c>
      <c r="BQ108" s="71">
        <v>0</v>
      </c>
      <c r="BR108" s="71">
        <v>0</v>
      </c>
      <c r="BS108" s="71">
        <v>0</v>
      </c>
      <c r="BT108" s="71">
        <v>0</v>
      </c>
      <c r="BU108" s="71">
        <v>0</v>
      </c>
      <c r="BV108" s="71">
        <v>0</v>
      </c>
      <c r="BW108" s="71">
        <v>0</v>
      </c>
      <c r="BX108" s="71">
        <v>0</v>
      </c>
      <c r="BY108" s="71">
        <v>0</v>
      </c>
      <c r="BZ108" s="71">
        <v>0</v>
      </c>
      <c r="CA108" s="71">
        <v>1</v>
      </c>
      <c r="CB108" s="71">
        <v>0</v>
      </c>
      <c r="CC108" s="71">
        <v>0</v>
      </c>
      <c r="CD108" s="71">
        <v>0</v>
      </c>
      <c r="CE108" s="71">
        <v>0</v>
      </c>
      <c r="CF108" s="71">
        <v>0</v>
      </c>
      <c r="CG108" s="71">
        <v>0</v>
      </c>
      <c r="CH108" s="71">
        <v>0</v>
      </c>
      <c r="CI108" s="71">
        <v>0</v>
      </c>
      <c r="CJ108" s="71">
        <v>0</v>
      </c>
      <c r="CK108" s="71">
        <v>0</v>
      </c>
      <c r="CL108" s="70">
        <v>0</v>
      </c>
      <c r="CM108" s="70">
        <v>0</v>
      </c>
      <c r="CN108" s="70">
        <v>0</v>
      </c>
      <c r="CO108" s="70">
        <v>0</v>
      </c>
      <c r="CP108" s="70">
        <v>0</v>
      </c>
      <c r="CQ108" s="70">
        <v>0</v>
      </c>
      <c r="CR108" s="66">
        <v>0</v>
      </c>
      <c r="CS108" s="66">
        <v>0</v>
      </c>
      <c r="CT108" s="66">
        <v>0</v>
      </c>
      <c r="CU108" s="66">
        <v>0</v>
      </c>
      <c r="CV108" s="66">
        <v>0</v>
      </c>
      <c r="CW108" s="66">
        <v>0</v>
      </c>
      <c r="CX108" s="66">
        <v>0</v>
      </c>
      <c r="CY108" s="66">
        <v>0</v>
      </c>
      <c r="CZ108" s="66">
        <v>0</v>
      </c>
      <c r="DA108" s="66">
        <v>0</v>
      </c>
      <c r="DB108" s="66">
        <v>0</v>
      </c>
      <c r="DC108" s="66">
        <v>0</v>
      </c>
      <c r="DD108" s="66">
        <v>0</v>
      </c>
      <c r="DE108" s="66">
        <v>1</v>
      </c>
      <c r="DF108" s="66">
        <v>0</v>
      </c>
      <c r="DG108" s="66">
        <v>0</v>
      </c>
      <c r="DH108" s="66">
        <v>0</v>
      </c>
      <c r="DI108" s="66">
        <v>0</v>
      </c>
      <c r="DJ108" s="66">
        <v>0</v>
      </c>
      <c r="DK108" s="66">
        <v>0</v>
      </c>
      <c r="DL108" s="66">
        <v>0</v>
      </c>
      <c r="DM108" s="66">
        <v>0</v>
      </c>
      <c r="DN108" s="66">
        <v>0</v>
      </c>
      <c r="DO108" s="66">
        <v>0</v>
      </c>
      <c r="DP108" s="66">
        <v>0</v>
      </c>
      <c r="DQ108" s="66">
        <v>0</v>
      </c>
      <c r="DR108" s="66">
        <v>0</v>
      </c>
      <c r="DS108" s="66">
        <v>0</v>
      </c>
      <c r="DT108" s="66">
        <v>0</v>
      </c>
      <c r="DU108" s="66">
        <v>0</v>
      </c>
      <c r="DV108" s="66">
        <v>0</v>
      </c>
      <c r="DW108" s="66">
        <v>0</v>
      </c>
      <c r="DX108" s="66">
        <v>0</v>
      </c>
      <c r="DY108" s="66">
        <v>0</v>
      </c>
      <c r="DZ108" s="66">
        <v>0</v>
      </c>
      <c r="EA108" s="66">
        <v>0</v>
      </c>
      <c r="EB108" s="66">
        <v>0</v>
      </c>
      <c r="EC108" s="66">
        <v>0</v>
      </c>
      <c r="ED108" s="66">
        <v>0</v>
      </c>
      <c r="EE108" s="66">
        <v>0</v>
      </c>
      <c r="EF108" s="66">
        <v>0</v>
      </c>
      <c r="EG108" s="66">
        <v>0</v>
      </c>
      <c r="EH108" s="66">
        <v>0</v>
      </c>
      <c r="EI108" s="66">
        <v>0</v>
      </c>
      <c r="EJ108" s="66">
        <v>0</v>
      </c>
      <c r="EK108" s="66">
        <v>0</v>
      </c>
      <c r="EL108" s="146">
        <v>0</v>
      </c>
    </row>
    <row r="109" spans="1:153" x14ac:dyDescent="0.25">
      <c r="A109" s="3" t="s">
        <v>4</v>
      </c>
      <c r="B109" s="21">
        <f t="shared" si="196"/>
        <v>0</v>
      </c>
      <c r="C109" s="21">
        <f t="shared" si="197"/>
        <v>0</v>
      </c>
      <c r="D109" s="79" t="s">
        <v>1002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 t="s">
        <v>304</v>
      </c>
      <c r="AN109" s="70">
        <v>0</v>
      </c>
      <c r="AO109" s="70">
        <v>0</v>
      </c>
      <c r="AP109" s="70">
        <v>0</v>
      </c>
      <c r="AQ109" s="70">
        <v>0</v>
      </c>
      <c r="AR109" s="70">
        <v>0</v>
      </c>
      <c r="AS109" s="70">
        <v>0</v>
      </c>
      <c r="AT109" s="70">
        <v>0</v>
      </c>
      <c r="AU109" s="70">
        <v>0</v>
      </c>
      <c r="AV109" s="70">
        <v>0</v>
      </c>
      <c r="AW109" s="70">
        <v>0</v>
      </c>
      <c r="AX109" s="70">
        <v>0</v>
      </c>
      <c r="AY109" s="70">
        <v>0</v>
      </c>
      <c r="AZ109" s="70">
        <v>0</v>
      </c>
      <c r="BA109" s="70">
        <v>0</v>
      </c>
      <c r="BB109" s="70">
        <v>0</v>
      </c>
      <c r="BC109" s="70">
        <v>0</v>
      </c>
      <c r="BD109" s="70">
        <v>0</v>
      </c>
      <c r="BE109" s="70">
        <v>0</v>
      </c>
      <c r="BF109" s="70">
        <v>0</v>
      </c>
      <c r="BG109" s="70">
        <v>0</v>
      </c>
      <c r="BH109" s="70">
        <v>0</v>
      </c>
      <c r="BI109" s="70">
        <v>0</v>
      </c>
      <c r="BJ109" s="70">
        <v>0</v>
      </c>
      <c r="BK109" s="70">
        <v>0</v>
      </c>
      <c r="BL109" s="70">
        <v>0</v>
      </c>
      <c r="BM109" s="70">
        <v>0</v>
      </c>
      <c r="BN109" s="70">
        <v>0</v>
      </c>
      <c r="BO109" s="70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71">
        <v>0</v>
      </c>
      <c r="BW109" s="71">
        <v>0</v>
      </c>
      <c r="BX109" s="71">
        <v>0</v>
      </c>
      <c r="BY109" s="71">
        <v>0</v>
      </c>
      <c r="BZ109" s="71">
        <v>0</v>
      </c>
      <c r="CA109" s="71">
        <v>0</v>
      </c>
      <c r="CB109" s="71">
        <v>0</v>
      </c>
      <c r="CC109" s="71">
        <v>0</v>
      </c>
      <c r="CD109" s="71">
        <v>0</v>
      </c>
      <c r="CE109" s="71">
        <v>0</v>
      </c>
      <c r="CF109" s="71">
        <v>0</v>
      </c>
      <c r="CG109" s="71">
        <v>0</v>
      </c>
      <c r="CH109" s="71">
        <v>0</v>
      </c>
      <c r="CI109" s="71">
        <v>0</v>
      </c>
      <c r="CJ109" s="71">
        <v>0</v>
      </c>
      <c r="CK109" s="71">
        <v>0</v>
      </c>
      <c r="CL109" s="70">
        <v>0</v>
      </c>
      <c r="CM109" s="70">
        <v>0</v>
      </c>
      <c r="CN109" s="70">
        <v>0</v>
      </c>
      <c r="CO109" s="70">
        <v>0</v>
      </c>
      <c r="CP109" s="70">
        <v>0</v>
      </c>
      <c r="CQ109" s="70">
        <v>0</v>
      </c>
      <c r="CR109" s="66">
        <v>0</v>
      </c>
      <c r="CS109" s="66">
        <v>0</v>
      </c>
      <c r="CT109" s="66">
        <v>0</v>
      </c>
      <c r="CU109" s="66">
        <v>0</v>
      </c>
      <c r="CV109" s="66">
        <v>0</v>
      </c>
      <c r="CW109" s="66">
        <v>0</v>
      </c>
      <c r="CX109" s="66">
        <v>0</v>
      </c>
      <c r="CY109" s="66">
        <v>0</v>
      </c>
      <c r="CZ109" s="66">
        <v>0</v>
      </c>
      <c r="DA109" s="66">
        <v>0</v>
      </c>
      <c r="DB109" s="66">
        <v>0</v>
      </c>
      <c r="DC109" s="66">
        <v>0</v>
      </c>
      <c r="DD109" s="66">
        <v>0</v>
      </c>
      <c r="DE109" s="66">
        <v>0</v>
      </c>
      <c r="DF109" s="66">
        <v>0</v>
      </c>
      <c r="DG109" s="66">
        <v>0</v>
      </c>
      <c r="DH109" s="66">
        <v>0</v>
      </c>
      <c r="DI109" s="66">
        <v>0</v>
      </c>
      <c r="DJ109" s="66">
        <v>0</v>
      </c>
      <c r="DK109" s="66">
        <v>0</v>
      </c>
      <c r="DL109" s="66">
        <v>0</v>
      </c>
      <c r="DM109" s="66">
        <v>0</v>
      </c>
      <c r="DN109" s="66">
        <v>0</v>
      </c>
      <c r="DO109" s="66">
        <v>0</v>
      </c>
      <c r="DP109" s="66">
        <v>0</v>
      </c>
      <c r="DQ109" s="66">
        <v>0</v>
      </c>
      <c r="DR109" s="66">
        <v>0</v>
      </c>
      <c r="DS109" s="66">
        <v>0</v>
      </c>
      <c r="DT109" s="66">
        <v>0</v>
      </c>
      <c r="DU109" s="66">
        <v>0</v>
      </c>
      <c r="DV109" s="66">
        <v>0</v>
      </c>
      <c r="DW109" s="66">
        <v>0</v>
      </c>
      <c r="DX109" s="66">
        <v>0</v>
      </c>
      <c r="DY109" s="66">
        <v>0</v>
      </c>
      <c r="DZ109" s="66">
        <v>0</v>
      </c>
      <c r="EA109" s="66">
        <v>0</v>
      </c>
      <c r="EB109" s="66">
        <v>0</v>
      </c>
      <c r="EC109" s="66">
        <v>0</v>
      </c>
      <c r="ED109" s="66">
        <v>0</v>
      </c>
      <c r="EE109" s="66">
        <v>0</v>
      </c>
      <c r="EF109" s="66">
        <v>0</v>
      </c>
      <c r="EG109" s="66">
        <v>0</v>
      </c>
      <c r="EH109" s="66">
        <v>0</v>
      </c>
      <c r="EI109" s="66">
        <v>0</v>
      </c>
      <c r="EJ109" s="66">
        <v>0</v>
      </c>
      <c r="EK109" s="66">
        <v>0</v>
      </c>
      <c r="EL109" s="146">
        <v>0</v>
      </c>
    </row>
    <row r="110" spans="1:153" x14ac:dyDescent="0.25">
      <c r="A110" s="3" t="s">
        <v>5</v>
      </c>
      <c r="B110" s="21">
        <f t="shared" si="196"/>
        <v>0</v>
      </c>
      <c r="C110" s="21">
        <f t="shared" si="197"/>
        <v>0</v>
      </c>
      <c r="D110" s="79" t="s">
        <v>1002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21" t="s">
        <v>304</v>
      </c>
      <c r="AN110" s="70">
        <v>0</v>
      </c>
      <c r="AO110" s="70">
        <v>0</v>
      </c>
      <c r="AP110" s="70">
        <v>0</v>
      </c>
      <c r="AQ110" s="70">
        <v>0</v>
      </c>
      <c r="AR110" s="70">
        <v>0</v>
      </c>
      <c r="AS110" s="70">
        <v>0</v>
      </c>
      <c r="AT110" s="70">
        <v>0</v>
      </c>
      <c r="AU110" s="70">
        <v>0</v>
      </c>
      <c r="AV110" s="70">
        <v>0</v>
      </c>
      <c r="AW110" s="70">
        <v>0</v>
      </c>
      <c r="AX110" s="70">
        <v>0</v>
      </c>
      <c r="AY110" s="70">
        <v>0</v>
      </c>
      <c r="AZ110" s="70">
        <v>0</v>
      </c>
      <c r="BA110" s="70">
        <v>0</v>
      </c>
      <c r="BB110" s="70">
        <v>0</v>
      </c>
      <c r="BC110" s="70">
        <v>0</v>
      </c>
      <c r="BD110" s="70">
        <v>0</v>
      </c>
      <c r="BE110" s="70">
        <v>0</v>
      </c>
      <c r="BF110" s="70">
        <v>0</v>
      </c>
      <c r="BG110" s="70">
        <v>0</v>
      </c>
      <c r="BH110" s="70">
        <v>0</v>
      </c>
      <c r="BI110" s="70">
        <v>0</v>
      </c>
      <c r="BJ110" s="70">
        <v>0</v>
      </c>
      <c r="BK110" s="70">
        <v>0</v>
      </c>
      <c r="BL110" s="70">
        <v>0</v>
      </c>
      <c r="BM110" s="70">
        <v>0</v>
      </c>
      <c r="BN110" s="70">
        <v>0</v>
      </c>
      <c r="BO110" s="70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71">
        <v>0</v>
      </c>
      <c r="BW110" s="71">
        <v>0</v>
      </c>
      <c r="BX110" s="71">
        <v>0</v>
      </c>
      <c r="BY110" s="71">
        <v>0</v>
      </c>
      <c r="BZ110" s="71">
        <v>0</v>
      </c>
      <c r="CA110" s="71">
        <v>0</v>
      </c>
      <c r="CB110" s="71">
        <v>0</v>
      </c>
      <c r="CC110" s="71">
        <v>0</v>
      </c>
      <c r="CD110" s="71">
        <v>0</v>
      </c>
      <c r="CE110" s="71">
        <v>0</v>
      </c>
      <c r="CF110" s="71">
        <v>0</v>
      </c>
      <c r="CG110" s="71">
        <v>0</v>
      </c>
      <c r="CH110" s="71">
        <v>0</v>
      </c>
      <c r="CI110" s="71">
        <v>0</v>
      </c>
      <c r="CJ110" s="71">
        <v>0</v>
      </c>
      <c r="CK110" s="71">
        <v>0</v>
      </c>
      <c r="CL110" s="70">
        <v>0</v>
      </c>
      <c r="CM110" s="70">
        <v>0</v>
      </c>
      <c r="CN110" s="70">
        <v>0</v>
      </c>
      <c r="CO110" s="70">
        <v>0</v>
      </c>
      <c r="CP110" s="70">
        <v>0</v>
      </c>
      <c r="CQ110" s="70">
        <v>0</v>
      </c>
      <c r="CR110" s="66">
        <v>0</v>
      </c>
      <c r="CS110" s="66">
        <v>0</v>
      </c>
      <c r="CT110" s="66">
        <v>0</v>
      </c>
      <c r="CU110" s="66">
        <v>0</v>
      </c>
      <c r="CV110" s="66">
        <v>0</v>
      </c>
      <c r="CW110" s="66">
        <v>0</v>
      </c>
      <c r="CX110" s="66">
        <v>0</v>
      </c>
      <c r="CY110" s="66">
        <v>0</v>
      </c>
      <c r="CZ110" s="66">
        <v>0</v>
      </c>
      <c r="DA110" s="66">
        <v>0</v>
      </c>
      <c r="DB110" s="66">
        <v>0</v>
      </c>
      <c r="DC110" s="66">
        <v>0</v>
      </c>
      <c r="DD110" s="66">
        <v>0</v>
      </c>
      <c r="DE110" s="66">
        <v>0</v>
      </c>
      <c r="DF110" s="66">
        <v>0</v>
      </c>
      <c r="DG110" s="66">
        <v>0</v>
      </c>
      <c r="DH110" s="66">
        <v>0</v>
      </c>
      <c r="DI110" s="66">
        <v>0</v>
      </c>
      <c r="DJ110" s="66">
        <v>0</v>
      </c>
      <c r="DK110" s="66">
        <v>0</v>
      </c>
      <c r="DL110" s="66">
        <v>0</v>
      </c>
      <c r="DM110" s="66">
        <v>0</v>
      </c>
      <c r="DN110" s="66">
        <v>0</v>
      </c>
      <c r="DO110" s="66">
        <v>0</v>
      </c>
      <c r="DP110" s="66">
        <v>0</v>
      </c>
      <c r="DQ110" s="66">
        <v>0</v>
      </c>
      <c r="DR110" s="66">
        <v>0</v>
      </c>
      <c r="DS110" s="66">
        <v>0</v>
      </c>
      <c r="DT110" s="66">
        <v>0</v>
      </c>
      <c r="DU110" s="66">
        <v>0</v>
      </c>
      <c r="DV110" s="66">
        <v>0</v>
      </c>
      <c r="DW110" s="66">
        <v>0</v>
      </c>
      <c r="DX110" s="66">
        <v>0</v>
      </c>
      <c r="DY110" s="66">
        <v>0</v>
      </c>
      <c r="DZ110" s="66">
        <v>0</v>
      </c>
      <c r="EA110" s="66">
        <v>0</v>
      </c>
      <c r="EB110" s="66">
        <v>0</v>
      </c>
      <c r="EC110" s="66">
        <v>0</v>
      </c>
      <c r="ED110" s="66">
        <v>0</v>
      </c>
      <c r="EE110" s="66">
        <v>0</v>
      </c>
      <c r="EF110" s="47">
        <v>0</v>
      </c>
      <c r="EG110" s="66">
        <v>0</v>
      </c>
      <c r="EH110" s="66">
        <v>0</v>
      </c>
      <c r="EI110" s="66">
        <v>0</v>
      </c>
      <c r="EJ110" s="66">
        <v>0</v>
      </c>
      <c r="EK110" s="66">
        <v>0</v>
      </c>
      <c r="EL110" s="146">
        <v>0</v>
      </c>
    </row>
    <row r="111" spans="1:153" x14ac:dyDescent="0.25">
      <c r="A111" s="3" t="s">
        <v>6</v>
      </c>
      <c r="B111" s="21">
        <f t="shared" si="196"/>
        <v>0</v>
      </c>
      <c r="C111" s="21">
        <f t="shared" si="197"/>
        <v>0</v>
      </c>
      <c r="D111" s="79" t="s">
        <v>1002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21" t="s">
        <v>304</v>
      </c>
      <c r="AN111" s="70">
        <v>0</v>
      </c>
      <c r="AO111" s="70">
        <v>0</v>
      </c>
      <c r="AP111" s="70">
        <v>0</v>
      </c>
      <c r="AQ111" s="70">
        <v>0</v>
      </c>
      <c r="AR111" s="70">
        <v>0</v>
      </c>
      <c r="AS111" s="70">
        <v>0</v>
      </c>
      <c r="AT111" s="70">
        <v>0</v>
      </c>
      <c r="AU111" s="70">
        <v>0</v>
      </c>
      <c r="AV111" s="70">
        <v>0</v>
      </c>
      <c r="AW111" s="70">
        <v>0</v>
      </c>
      <c r="AX111" s="70">
        <v>0</v>
      </c>
      <c r="AY111" s="70">
        <v>0</v>
      </c>
      <c r="AZ111" s="70">
        <v>0</v>
      </c>
      <c r="BA111" s="70">
        <v>0</v>
      </c>
      <c r="BB111" s="70">
        <v>0</v>
      </c>
      <c r="BC111" s="70">
        <v>0</v>
      </c>
      <c r="BD111" s="70">
        <v>0</v>
      </c>
      <c r="BE111" s="70">
        <v>0</v>
      </c>
      <c r="BF111" s="70">
        <v>0</v>
      </c>
      <c r="BG111" s="70">
        <v>0</v>
      </c>
      <c r="BH111" s="70">
        <v>0</v>
      </c>
      <c r="BI111" s="70">
        <v>0</v>
      </c>
      <c r="BJ111" s="70">
        <v>0</v>
      </c>
      <c r="BK111" s="70">
        <v>0</v>
      </c>
      <c r="BL111" s="70">
        <v>0</v>
      </c>
      <c r="BM111" s="70">
        <v>0</v>
      </c>
      <c r="BN111" s="70">
        <v>0</v>
      </c>
      <c r="BO111" s="70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  <c r="BV111" s="71">
        <v>0</v>
      </c>
      <c r="BW111" s="71">
        <v>0</v>
      </c>
      <c r="BX111" s="71">
        <v>0</v>
      </c>
      <c r="BY111" s="71">
        <v>0</v>
      </c>
      <c r="BZ111" s="71">
        <v>0</v>
      </c>
      <c r="CA111" s="71">
        <v>0</v>
      </c>
      <c r="CB111" s="71">
        <v>0</v>
      </c>
      <c r="CC111" s="71">
        <v>0</v>
      </c>
      <c r="CD111" s="71">
        <v>0</v>
      </c>
      <c r="CE111" s="71">
        <v>0</v>
      </c>
      <c r="CF111" s="71">
        <v>0</v>
      </c>
      <c r="CG111" s="71">
        <v>0</v>
      </c>
      <c r="CH111" s="71">
        <v>0</v>
      </c>
      <c r="CI111" s="71">
        <v>0</v>
      </c>
      <c r="CJ111" s="71">
        <v>0</v>
      </c>
      <c r="CK111" s="71">
        <v>0</v>
      </c>
      <c r="CL111" s="70">
        <v>0</v>
      </c>
      <c r="CM111" s="70">
        <v>0</v>
      </c>
      <c r="CN111" s="70">
        <v>0</v>
      </c>
      <c r="CO111" s="70">
        <v>0</v>
      </c>
      <c r="CP111" s="70">
        <v>0</v>
      </c>
      <c r="CQ111" s="70">
        <v>0</v>
      </c>
      <c r="CR111" s="66">
        <v>0</v>
      </c>
      <c r="CS111" s="66">
        <v>0</v>
      </c>
      <c r="CT111" s="66">
        <v>0</v>
      </c>
      <c r="CU111" s="66">
        <v>0</v>
      </c>
      <c r="CV111" s="66">
        <v>0</v>
      </c>
      <c r="CW111" s="66">
        <v>0</v>
      </c>
      <c r="CX111" s="66">
        <v>0</v>
      </c>
      <c r="CY111" s="66">
        <v>0</v>
      </c>
      <c r="CZ111" s="66">
        <v>0</v>
      </c>
      <c r="DA111" s="66">
        <v>0</v>
      </c>
      <c r="DB111" s="66">
        <v>0</v>
      </c>
      <c r="DC111" s="66">
        <v>0</v>
      </c>
      <c r="DD111" s="66">
        <v>0</v>
      </c>
      <c r="DE111" s="66">
        <v>0</v>
      </c>
      <c r="DF111" s="66">
        <v>0</v>
      </c>
      <c r="DG111" s="66">
        <v>0</v>
      </c>
      <c r="DH111" s="66">
        <v>0</v>
      </c>
      <c r="DI111" s="66">
        <v>0</v>
      </c>
      <c r="DJ111" s="66">
        <v>0</v>
      </c>
      <c r="DK111" s="66">
        <v>0</v>
      </c>
      <c r="DL111" s="66">
        <v>0</v>
      </c>
      <c r="DM111" s="66">
        <v>0</v>
      </c>
      <c r="DN111" s="66">
        <v>0</v>
      </c>
      <c r="DO111" s="66">
        <v>0</v>
      </c>
      <c r="DP111" s="66">
        <v>0</v>
      </c>
      <c r="DQ111" s="66">
        <v>0</v>
      </c>
      <c r="DR111" s="66">
        <v>0</v>
      </c>
      <c r="DS111" s="66">
        <v>0</v>
      </c>
      <c r="DT111" s="66">
        <v>0</v>
      </c>
      <c r="DU111" s="66">
        <v>0</v>
      </c>
      <c r="DV111" s="66">
        <v>0</v>
      </c>
      <c r="DW111" s="66">
        <v>0</v>
      </c>
      <c r="DX111" s="66">
        <v>0</v>
      </c>
      <c r="DY111" s="66">
        <v>0</v>
      </c>
      <c r="DZ111" s="66">
        <v>0</v>
      </c>
      <c r="EA111" s="66">
        <v>0</v>
      </c>
      <c r="EB111" s="66">
        <v>0</v>
      </c>
      <c r="EC111" s="66">
        <v>0</v>
      </c>
      <c r="ED111" s="66">
        <v>0</v>
      </c>
      <c r="EE111" s="66">
        <v>0</v>
      </c>
      <c r="EF111" s="47">
        <v>0</v>
      </c>
      <c r="EG111" s="66">
        <v>0</v>
      </c>
      <c r="EH111" s="66">
        <v>0</v>
      </c>
      <c r="EI111" s="66">
        <v>0</v>
      </c>
      <c r="EJ111" s="66">
        <v>0</v>
      </c>
      <c r="EK111" s="66">
        <v>0</v>
      </c>
      <c r="EL111" s="146">
        <v>0</v>
      </c>
    </row>
    <row r="112" spans="1:153" x14ac:dyDescent="0.25">
      <c r="A112" s="3" t="s">
        <v>7</v>
      </c>
      <c r="B112" s="21">
        <f t="shared" si="196"/>
        <v>0</v>
      </c>
      <c r="C112" s="21">
        <f t="shared" si="197"/>
        <v>0</v>
      </c>
      <c r="D112" s="79" t="s">
        <v>1002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 t="s">
        <v>304</v>
      </c>
      <c r="AN112" s="70">
        <v>0</v>
      </c>
      <c r="AO112" s="70">
        <v>0</v>
      </c>
      <c r="AP112" s="70">
        <v>0</v>
      </c>
      <c r="AQ112" s="70">
        <v>0</v>
      </c>
      <c r="AR112" s="70">
        <v>0</v>
      </c>
      <c r="AS112" s="70">
        <v>0</v>
      </c>
      <c r="AT112" s="70">
        <v>0</v>
      </c>
      <c r="AU112" s="70">
        <v>0</v>
      </c>
      <c r="AV112" s="70">
        <v>0</v>
      </c>
      <c r="AW112" s="70">
        <v>0</v>
      </c>
      <c r="AX112" s="70">
        <v>0</v>
      </c>
      <c r="AY112" s="70">
        <v>0</v>
      </c>
      <c r="AZ112" s="70">
        <v>0</v>
      </c>
      <c r="BA112" s="70">
        <v>0</v>
      </c>
      <c r="BB112" s="70">
        <v>0</v>
      </c>
      <c r="BC112" s="70">
        <v>0</v>
      </c>
      <c r="BD112" s="70">
        <v>0</v>
      </c>
      <c r="BE112" s="70">
        <v>0</v>
      </c>
      <c r="BF112" s="70">
        <v>0</v>
      </c>
      <c r="BG112" s="70">
        <v>0</v>
      </c>
      <c r="BH112" s="70">
        <v>0</v>
      </c>
      <c r="BI112" s="70">
        <v>0</v>
      </c>
      <c r="BJ112" s="70">
        <v>0</v>
      </c>
      <c r="BK112" s="70">
        <v>0</v>
      </c>
      <c r="BL112" s="70">
        <v>0</v>
      </c>
      <c r="BM112" s="70">
        <v>0</v>
      </c>
      <c r="BN112" s="70">
        <v>0</v>
      </c>
      <c r="BO112" s="70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  <c r="BV112" s="71">
        <v>0</v>
      </c>
      <c r="BW112" s="71">
        <v>0</v>
      </c>
      <c r="BX112" s="71">
        <v>0</v>
      </c>
      <c r="BY112" s="71">
        <v>0</v>
      </c>
      <c r="BZ112" s="71">
        <v>0</v>
      </c>
      <c r="CA112" s="71">
        <v>0</v>
      </c>
      <c r="CB112" s="71">
        <v>0</v>
      </c>
      <c r="CC112" s="71">
        <v>0</v>
      </c>
      <c r="CD112" s="71">
        <v>0</v>
      </c>
      <c r="CE112" s="71">
        <v>0</v>
      </c>
      <c r="CF112" s="71">
        <v>0</v>
      </c>
      <c r="CG112" s="71">
        <v>0</v>
      </c>
      <c r="CH112" s="71">
        <v>0</v>
      </c>
      <c r="CI112" s="71">
        <v>0</v>
      </c>
      <c r="CJ112" s="71">
        <v>0</v>
      </c>
      <c r="CK112" s="71">
        <v>0</v>
      </c>
      <c r="CL112" s="70">
        <v>0</v>
      </c>
      <c r="CM112" s="70">
        <v>0</v>
      </c>
      <c r="CN112" s="70">
        <v>0</v>
      </c>
      <c r="CO112" s="70">
        <v>0</v>
      </c>
      <c r="CP112" s="70">
        <v>0</v>
      </c>
      <c r="CQ112" s="70">
        <v>0</v>
      </c>
      <c r="CR112" s="66">
        <v>0</v>
      </c>
      <c r="CS112" s="66">
        <v>0</v>
      </c>
      <c r="CT112" s="66">
        <v>0</v>
      </c>
      <c r="CU112" s="66">
        <v>0</v>
      </c>
      <c r="CV112" s="66">
        <v>0</v>
      </c>
      <c r="CW112" s="66">
        <v>0</v>
      </c>
      <c r="CX112" s="66">
        <v>0</v>
      </c>
      <c r="CY112" s="66">
        <v>0</v>
      </c>
      <c r="CZ112" s="66">
        <v>0</v>
      </c>
      <c r="DA112" s="66">
        <v>0</v>
      </c>
      <c r="DB112" s="66">
        <v>0</v>
      </c>
      <c r="DC112" s="66">
        <v>0</v>
      </c>
      <c r="DD112" s="66">
        <v>0</v>
      </c>
      <c r="DE112" s="66">
        <v>0</v>
      </c>
      <c r="DF112" s="66">
        <v>0</v>
      </c>
      <c r="DG112" s="66">
        <v>0</v>
      </c>
      <c r="DH112" s="66">
        <v>0</v>
      </c>
      <c r="DI112" s="66">
        <v>0</v>
      </c>
      <c r="DJ112" s="66">
        <v>0</v>
      </c>
      <c r="DK112" s="66">
        <v>0</v>
      </c>
      <c r="DL112" s="66">
        <v>0</v>
      </c>
      <c r="DM112" s="66">
        <v>0</v>
      </c>
      <c r="DN112" s="66">
        <v>0</v>
      </c>
      <c r="DO112" s="66">
        <v>0</v>
      </c>
      <c r="DP112" s="66">
        <v>0</v>
      </c>
      <c r="DQ112" s="66">
        <v>0</v>
      </c>
      <c r="DR112" s="66">
        <v>0</v>
      </c>
      <c r="DS112" s="66">
        <v>0</v>
      </c>
      <c r="DT112" s="66">
        <v>0</v>
      </c>
      <c r="DU112" s="66">
        <v>0</v>
      </c>
      <c r="DV112" s="66">
        <v>0</v>
      </c>
      <c r="DW112" s="66">
        <v>0</v>
      </c>
      <c r="DX112" s="66">
        <v>0</v>
      </c>
      <c r="DY112" s="66">
        <v>0</v>
      </c>
      <c r="DZ112" s="66">
        <v>0</v>
      </c>
      <c r="EA112" s="66">
        <v>0</v>
      </c>
      <c r="EB112" s="66">
        <v>0</v>
      </c>
      <c r="EC112" s="66">
        <v>0</v>
      </c>
      <c r="ED112" s="66">
        <v>0</v>
      </c>
      <c r="EE112" s="66">
        <v>0</v>
      </c>
      <c r="EF112" s="47">
        <v>0</v>
      </c>
      <c r="EG112" s="66">
        <v>0</v>
      </c>
      <c r="EH112" s="66">
        <v>0</v>
      </c>
      <c r="EI112" s="66">
        <v>0</v>
      </c>
      <c r="EJ112" s="66">
        <v>0</v>
      </c>
      <c r="EK112" s="66">
        <v>0</v>
      </c>
      <c r="EL112" s="146">
        <v>0</v>
      </c>
    </row>
    <row r="113" spans="1:153" x14ac:dyDescent="0.25">
      <c r="A113" s="3" t="s">
        <v>8</v>
      </c>
      <c r="B113" s="21">
        <f t="shared" si="196"/>
        <v>0</v>
      </c>
      <c r="C113" s="21">
        <f t="shared" si="197"/>
        <v>0</v>
      </c>
      <c r="D113" s="79" t="s">
        <v>1002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 t="s">
        <v>304</v>
      </c>
      <c r="AN113" s="70">
        <v>0</v>
      </c>
      <c r="AO113" s="70">
        <v>0</v>
      </c>
      <c r="AP113" s="70">
        <v>0</v>
      </c>
      <c r="AQ113" s="70">
        <v>0</v>
      </c>
      <c r="AR113" s="70">
        <v>0</v>
      </c>
      <c r="AS113" s="70">
        <v>0</v>
      </c>
      <c r="AT113" s="70">
        <v>0</v>
      </c>
      <c r="AU113" s="70">
        <v>0</v>
      </c>
      <c r="AV113" s="70">
        <v>0</v>
      </c>
      <c r="AW113" s="70">
        <v>0</v>
      </c>
      <c r="AX113" s="70">
        <v>0</v>
      </c>
      <c r="AY113" s="70">
        <v>0</v>
      </c>
      <c r="AZ113" s="70">
        <v>0</v>
      </c>
      <c r="BA113" s="70">
        <v>0</v>
      </c>
      <c r="BB113" s="70">
        <v>0</v>
      </c>
      <c r="BC113" s="70">
        <v>0</v>
      </c>
      <c r="BD113" s="70">
        <v>0</v>
      </c>
      <c r="BE113" s="70">
        <v>0</v>
      </c>
      <c r="BF113" s="70">
        <v>0</v>
      </c>
      <c r="BG113" s="70">
        <v>0</v>
      </c>
      <c r="BH113" s="70">
        <v>0</v>
      </c>
      <c r="BI113" s="70">
        <v>0</v>
      </c>
      <c r="BJ113" s="70">
        <v>0</v>
      </c>
      <c r="BK113" s="70">
        <v>0</v>
      </c>
      <c r="BL113" s="70">
        <v>0</v>
      </c>
      <c r="BM113" s="70">
        <v>0</v>
      </c>
      <c r="BN113" s="70">
        <v>0</v>
      </c>
      <c r="BO113" s="70">
        <v>0</v>
      </c>
      <c r="BP113" s="71">
        <v>0</v>
      </c>
      <c r="BQ113" s="71">
        <v>0</v>
      </c>
      <c r="BR113" s="71">
        <v>0</v>
      </c>
      <c r="BS113" s="71">
        <v>0</v>
      </c>
      <c r="BT113" s="71">
        <v>0</v>
      </c>
      <c r="BU113" s="71">
        <v>0</v>
      </c>
      <c r="BV113" s="71">
        <v>0</v>
      </c>
      <c r="BW113" s="71">
        <v>0</v>
      </c>
      <c r="BX113" s="71">
        <v>0</v>
      </c>
      <c r="BY113" s="71">
        <v>0</v>
      </c>
      <c r="BZ113" s="71">
        <v>0</v>
      </c>
      <c r="CA113" s="71">
        <v>0</v>
      </c>
      <c r="CB113" s="71">
        <v>0</v>
      </c>
      <c r="CC113" s="71">
        <v>0</v>
      </c>
      <c r="CD113" s="71">
        <v>0</v>
      </c>
      <c r="CE113" s="71">
        <v>0</v>
      </c>
      <c r="CF113" s="71">
        <v>0</v>
      </c>
      <c r="CG113" s="71">
        <v>0</v>
      </c>
      <c r="CH113" s="71">
        <v>0</v>
      </c>
      <c r="CI113" s="71">
        <v>0</v>
      </c>
      <c r="CJ113" s="71">
        <v>0</v>
      </c>
      <c r="CK113" s="71">
        <v>0</v>
      </c>
      <c r="CL113" s="70">
        <v>0</v>
      </c>
      <c r="CM113" s="70">
        <v>0</v>
      </c>
      <c r="CN113" s="70">
        <v>0</v>
      </c>
      <c r="CO113" s="70">
        <v>0</v>
      </c>
      <c r="CP113" s="70">
        <v>0</v>
      </c>
      <c r="CQ113" s="70">
        <v>0</v>
      </c>
      <c r="CR113" s="66">
        <v>0</v>
      </c>
      <c r="CS113" s="66">
        <v>0</v>
      </c>
      <c r="CT113" s="66">
        <v>0</v>
      </c>
      <c r="CU113" s="66">
        <v>0</v>
      </c>
      <c r="CV113" s="66">
        <v>0</v>
      </c>
      <c r="CW113" s="66">
        <v>0</v>
      </c>
      <c r="CX113" s="66">
        <v>0</v>
      </c>
      <c r="CY113" s="66">
        <v>0</v>
      </c>
      <c r="CZ113" s="66">
        <v>0</v>
      </c>
      <c r="DA113" s="66">
        <v>0</v>
      </c>
      <c r="DB113" s="66">
        <v>0</v>
      </c>
      <c r="DC113" s="66">
        <v>0</v>
      </c>
      <c r="DD113" s="66">
        <v>0</v>
      </c>
      <c r="DE113" s="66">
        <v>0</v>
      </c>
      <c r="DF113" s="66">
        <v>0</v>
      </c>
      <c r="DG113" s="66">
        <v>0</v>
      </c>
      <c r="DH113" s="66">
        <v>0</v>
      </c>
      <c r="DI113" s="66">
        <v>0</v>
      </c>
      <c r="DJ113" s="66">
        <v>0</v>
      </c>
      <c r="DK113" s="66">
        <v>0</v>
      </c>
      <c r="DL113" s="66">
        <v>0</v>
      </c>
      <c r="DM113" s="66">
        <v>0</v>
      </c>
      <c r="DN113" s="66">
        <v>0</v>
      </c>
      <c r="DO113" s="66">
        <v>0</v>
      </c>
      <c r="DP113" s="66">
        <v>0</v>
      </c>
      <c r="DQ113" s="66">
        <v>0</v>
      </c>
      <c r="DR113" s="66">
        <v>0</v>
      </c>
      <c r="DS113" s="66">
        <v>0</v>
      </c>
      <c r="DT113" s="66">
        <v>0</v>
      </c>
      <c r="DU113" s="66">
        <v>0</v>
      </c>
      <c r="DV113" s="66">
        <v>0</v>
      </c>
      <c r="DW113" s="66">
        <v>0</v>
      </c>
      <c r="DX113" s="66">
        <v>0</v>
      </c>
      <c r="DY113" s="66">
        <v>0</v>
      </c>
      <c r="DZ113" s="66">
        <v>0</v>
      </c>
      <c r="EA113" s="66">
        <v>0</v>
      </c>
      <c r="EB113" s="66">
        <v>0</v>
      </c>
      <c r="EC113" s="66">
        <v>0</v>
      </c>
      <c r="ED113" s="66">
        <v>0</v>
      </c>
      <c r="EE113" s="66">
        <v>0</v>
      </c>
      <c r="EF113" s="47">
        <v>0</v>
      </c>
      <c r="EG113" s="66">
        <v>0</v>
      </c>
      <c r="EH113" s="66">
        <v>0</v>
      </c>
      <c r="EI113" s="66">
        <v>0</v>
      </c>
      <c r="EJ113" s="66">
        <v>0</v>
      </c>
      <c r="EK113" s="66">
        <v>0</v>
      </c>
      <c r="EL113" s="146">
        <v>0</v>
      </c>
    </row>
    <row r="114" spans="1:153" x14ac:dyDescent="0.25">
      <c r="A114" s="3" t="s">
        <v>9</v>
      </c>
      <c r="B114" s="21">
        <f t="shared" si="196"/>
        <v>0</v>
      </c>
      <c r="C114" s="21">
        <f t="shared" si="197"/>
        <v>2.9411764705882353E-2</v>
      </c>
      <c r="D114" s="79" t="s">
        <v>1002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 t="s">
        <v>304</v>
      </c>
      <c r="AN114" s="70">
        <v>0</v>
      </c>
      <c r="AO114" s="70">
        <v>0</v>
      </c>
      <c r="AP114" s="70">
        <v>0</v>
      </c>
      <c r="AQ114" s="70">
        <v>1</v>
      </c>
      <c r="AR114" s="70">
        <v>0</v>
      </c>
      <c r="AS114" s="70">
        <v>0</v>
      </c>
      <c r="AT114" s="70">
        <v>1</v>
      </c>
      <c r="AU114" s="70">
        <v>0</v>
      </c>
      <c r="AV114" s="70">
        <v>0</v>
      </c>
      <c r="AW114" s="70">
        <v>0</v>
      </c>
      <c r="AX114" s="70">
        <v>0</v>
      </c>
      <c r="AY114" s="70">
        <v>0</v>
      </c>
      <c r="AZ114" s="70">
        <v>0</v>
      </c>
      <c r="BA114" s="70">
        <v>0</v>
      </c>
      <c r="BB114" s="70">
        <v>0</v>
      </c>
      <c r="BC114" s="70">
        <v>0</v>
      </c>
      <c r="BD114" s="70">
        <v>0</v>
      </c>
      <c r="BE114" s="70">
        <v>0</v>
      </c>
      <c r="BF114" s="70">
        <v>0</v>
      </c>
      <c r="BG114" s="70">
        <v>0</v>
      </c>
      <c r="BH114" s="70">
        <v>0</v>
      </c>
      <c r="BI114" s="70">
        <v>0</v>
      </c>
      <c r="BJ114" s="70">
        <v>0</v>
      </c>
      <c r="BK114" s="70">
        <v>1</v>
      </c>
      <c r="BL114" s="70">
        <v>0</v>
      </c>
      <c r="BM114" s="70">
        <v>0</v>
      </c>
      <c r="BN114" s="70">
        <v>0</v>
      </c>
      <c r="BO114" s="70">
        <v>0</v>
      </c>
      <c r="BP114" s="71">
        <v>0</v>
      </c>
      <c r="BQ114" s="71">
        <v>0</v>
      </c>
      <c r="BR114" s="71">
        <v>0</v>
      </c>
      <c r="BS114" s="71">
        <v>0</v>
      </c>
      <c r="BT114" s="71">
        <v>0</v>
      </c>
      <c r="BU114" s="71">
        <v>1</v>
      </c>
      <c r="BV114" s="71">
        <v>0</v>
      </c>
      <c r="BW114" s="71">
        <v>0</v>
      </c>
      <c r="BX114" s="71">
        <v>0</v>
      </c>
      <c r="BY114" s="71">
        <v>0</v>
      </c>
      <c r="BZ114" s="71">
        <v>0</v>
      </c>
      <c r="CA114" s="71">
        <v>0</v>
      </c>
      <c r="CB114" s="71">
        <v>0</v>
      </c>
      <c r="CC114" s="71">
        <v>0</v>
      </c>
      <c r="CD114" s="71">
        <v>0</v>
      </c>
      <c r="CE114" s="71">
        <v>0</v>
      </c>
      <c r="CF114" s="71">
        <v>0</v>
      </c>
      <c r="CG114" s="71">
        <v>0</v>
      </c>
      <c r="CH114" s="71">
        <v>0</v>
      </c>
      <c r="CI114" s="71">
        <v>0</v>
      </c>
      <c r="CJ114" s="71">
        <v>0</v>
      </c>
      <c r="CK114" s="71">
        <v>0</v>
      </c>
      <c r="CL114" s="70">
        <v>0</v>
      </c>
      <c r="CM114" s="70">
        <v>0</v>
      </c>
      <c r="CN114" s="70">
        <v>0</v>
      </c>
      <c r="CO114" s="70">
        <v>0</v>
      </c>
      <c r="CP114" s="70">
        <v>0</v>
      </c>
      <c r="CQ114" s="70">
        <v>0</v>
      </c>
      <c r="CR114" s="66">
        <v>0</v>
      </c>
      <c r="CS114" s="66">
        <v>0</v>
      </c>
      <c r="CT114" s="66">
        <v>0</v>
      </c>
      <c r="CU114" s="66">
        <v>0</v>
      </c>
      <c r="CV114" s="66">
        <v>0</v>
      </c>
      <c r="CW114" s="66">
        <v>0</v>
      </c>
      <c r="CX114" s="66">
        <v>0</v>
      </c>
      <c r="CY114" s="66">
        <v>0</v>
      </c>
      <c r="CZ114" s="66">
        <v>0</v>
      </c>
      <c r="DA114" s="66">
        <v>0</v>
      </c>
      <c r="DB114" s="66">
        <v>0</v>
      </c>
      <c r="DC114" s="66">
        <v>0</v>
      </c>
      <c r="DD114" s="66">
        <v>0</v>
      </c>
      <c r="DE114" s="66">
        <v>0</v>
      </c>
      <c r="DF114" s="66">
        <v>0</v>
      </c>
      <c r="DG114" s="66">
        <v>0</v>
      </c>
      <c r="DH114" s="66">
        <v>0</v>
      </c>
      <c r="DI114" s="66">
        <v>0</v>
      </c>
      <c r="DJ114" s="66">
        <v>0</v>
      </c>
      <c r="DK114" s="66">
        <v>0</v>
      </c>
      <c r="DL114" s="66">
        <v>0</v>
      </c>
      <c r="DM114" s="66">
        <v>0</v>
      </c>
      <c r="DN114" s="66">
        <v>0</v>
      </c>
      <c r="DO114" s="66">
        <v>0</v>
      </c>
      <c r="DP114" s="66">
        <v>0</v>
      </c>
      <c r="DQ114" s="66">
        <v>0</v>
      </c>
      <c r="DR114" s="66">
        <v>0</v>
      </c>
      <c r="DS114" s="66">
        <v>0</v>
      </c>
      <c r="DT114" s="66">
        <v>0</v>
      </c>
      <c r="DU114" s="66">
        <v>0</v>
      </c>
      <c r="DV114" s="66">
        <v>0</v>
      </c>
      <c r="DW114" s="66">
        <v>0</v>
      </c>
      <c r="DX114" s="66">
        <v>0</v>
      </c>
      <c r="DY114" s="66">
        <v>0</v>
      </c>
      <c r="DZ114" s="66">
        <v>0</v>
      </c>
      <c r="EA114" s="66">
        <v>0</v>
      </c>
      <c r="EB114" s="66">
        <v>0</v>
      </c>
      <c r="EC114" s="66">
        <v>0</v>
      </c>
      <c r="ED114" s="66">
        <v>0</v>
      </c>
      <c r="EE114" s="66">
        <v>0</v>
      </c>
      <c r="EF114" s="47">
        <v>0</v>
      </c>
      <c r="EG114" s="66">
        <v>0</v>
      </c>
      <c r="EH114" s="66">
        <v>0</v>
      </c>
      <c r="EI114" s="66">
        <v>0</v>
      </c>
      <c r="EJ114" s="66">
        <v>0</v>
      </c>
      <c r="EK114" s="4">
        <v>0</v>
      </c>
      <c r="EL114" s="146">
        <v>0</v>
      </c>
    </row>
    <row r="115" spans="1:153" x14ac:dyDescent="0.25">
      <c r="A115" s="3" t="s">
        <v>10</v>
      </c>
      <c r="B115" s="21">
        <f t="shared" si="196"/>
        <v>1.6</v>
      </c>
      <c r="C115" s="21">
        <f t="shared" si="197"/>
        <v>1.5588235294117647</v>
      </c>
      <c r="D115" s="79" t="s">
        <v>1002</v>
      </c>
      <c r="E115" s="21">
        <v>1</v>
      </c>
      <c r="F115" s="21">
        <v>0</v>
      </c>
      <c r="G115" s="241">
        <v>7</v>
      </c>
      <c r="H115" s="21">
        <v>0</v>
      </c>
      <c r="I115" s="21">
        <v>0</v>
      </c>
      <c r="J115" s="21">
        <v>3</v>
      </c>
      <c r="K115" s="21">
        <v>4</v>
      </c>
      <c r="L115" s="21">
        <v>3</v>
      </c>
      <c r="M115" s="21">
        <v>5</v>
      </c>
      <c r="N115" s="21">
        <v>0</v>
      </c>
      <c r="O115" s="21">
        <v>6</v>
      </c>
      <c r="P115" s="21">
        <v>2</v>
      </c>
      <c r="Q115" s="21">
        <v>0</v>
      </c>
      <c r="R115" s="21">
        <v>4</v>
      </c>
      <c r="S115" s="21">
        <v>4</v>
      </c>
      <c r="T115" s="21">
        <v>1</v>
      </c>
      <c r="U115" s="21">
        <v>0</v>
      </c>
      <c r="V115" s="21">
        <v>0</v>
      </c>
      <c r="W115" s="21">
        <v>0</v>
      </c>
      <c r="X115" s="21">
        <v>2</v>
      </c>
      <c r="Y115" s="21">
        <v>5</v>
      </c>
      <c r="Z115" s="21">
        <v>0</v>
      </c>
      <c r="AA115" s="21">
        <v>0</v>
      </c>
      <c r="AB115" s="21">
        <v>0</v>
      </c>
      <c r="AC115" s="21">
        <v>0</v>
      </c>
      <c r="AD115" s="21">
        <v>4</v>
      </c>
      <c r="AE115" s="21">
        <v>1</v>
      </c>
      <c r="AF115" s="21">
        <v>2</v>
      </c>
      <c r="AG115" s="241">
        <v>3</v>
      </c>
      <c r="AH115" s="21">
        <v>0</v>
      </c>
      <c r="AI115" s="21">
        <v>0</v>
      </c>
      <c r="AJ115" s="21">
        <v>0</v>
      </c>
      <c r="AK115" s="21">
        <v>1</v>
      </c>
      <c r="AL115" s="21">
        <v>5</v>
      </c>
      <c r="AM115" s="21" t="s">
        <v>304</v>
      </c>
      <c r="AN115" s="70">
        <v>0</v>
      </c>
      <c r="AO115" s="70">
        <v>0</v>
      </c>
      <c r="AP115" s="70">
        <v>7</v>
      </c>
      <c r="AQ115" s="70">
        <v>4</v>
      </c>
      <c r="AR115" s="70">
        <v>9</v>
      </c>
      <c r="AS115" s="70">
        <v>1</v>
      </c>
      <c r="AT115" s="70">
        <v>2</v>
      </c>
      <c r="AU115" s="70">
        <v>4</v>
      </c>
      <c r="AV115" s="70">
        <v>3</v>
      </c>
      <c r="AW115" s="70">
        <v>0</v>
      </c>
      <c r="AX115" s="70">
        <v>5</v>
      </c>
      <c r="AY115" s="70">
        <v>0</v>
      </c>
      <c r="AZ115" s="70">
        <v>0</v>
      </c>
      <c r="BA115" s="70">
        <v>0</v>
      </c>
      <c r="BB115" s="70">
        <v>1</v>
      </c>
      <c r="BC115" s="70">
        <v>0</v>
      </c>
      <c r="BD115" s="70">
        <v>0</v>
      </c>
      <c r="BE115" s="70">
        <v>1</v>
      </c>
      <c r="BF115" s="70">
        <v>0</v>
      </c>
      <c r="BG115" s="70">
        <v>5</v>
      </c>
      <c r="BH115" s="70">
        <v>2</v>
      </c>
      <c r="BI115" s="70">
        <v>0</v>
      </c>
      <c r="BJ115" s="70">
        <v>3</v>
      </c>
      <c r="BK115" s="70">
        <v>0</v>
      </c>
      <c r="BL115" s="70">
        <v>3</v>
      </c>
      <c r="BM115" s="70">
        <v>1</v>
      </c>
      <c r="BN115" s="70">
        <v>2</v>
      </c>
      <c r="BO115" s="70">
        <v>0</v>
      </c>
      <c r="BP115" s="71">
        <v>2</v>
      </c>
      <c r="BQ115" s="71">
        <v>0</v>
      </c>
      <c r="BR115" s="71">
        <v>0</v>
      </c>
      <c r="BS115" s="71">
        <v>1</v>
      </c>
      <c r="BT115" s="71">
        <v>1</v>
      </c>
      <c r="BU115" s="71">
        <v>0</v>
      </c>
      <c r="BV115" s="71">
        <v>0</v>
      </c>
      <c r="BW115" s="71">
        <v>0</v>
      </c>
      <c r="BX115" s="71">
        <v>0</v>
      </c>
      <c r="BY115" s="71">
        <v>3</v>
      </c>
      <c r="BZ115" s="71">
        <v>1</v>
      </c>
      <c r="CA115" s="71">
        <v>4</v>
      </c>
      <c r="CB115" s="71">
        <v>1</v>
      </c>
      <c r="CC115" s="71">
        <v>0</v>
      </c>
      <c r="CD115" s="71">
        <v>0</v>
      </c>
      <c r="CE115" s="71">
        <v>0</v>
      </c>
      <c r="CF115" s="71">
        <v>0</v>
      </c>
      <c r="CG115" s="71">
        <v>1</v>
      </c>
      <c r="CH115" s="71">
        <v>0</v>
      </c>
      <c r="CI115" s="71">
        <v>0</v>
      </c>
      <c r="CJ115" s="71">
        <v>9</v>
      </c>
      <c r="CK115" s="71">
        <v>2</v>
      </c>
      <c r="CL115" s="70">
        <v>0</v>
      </c>
      <c r="CM115" s="70">
        <v>3</v>
      </c>
      <c r="CN115" s="70">
        <v>1</v>
      </c>
      <c r="CO115" s="70">
        <v>0</v>
      </c>
      <c r="CP115" s="70">
        <v>3</v>
      </c>
      <c r="CQ115" s="70">
        <v>0</v>
      </c>
      <c r="CR115" s="66">
        <v>3</v>
      </c>
      <c r="CS115" s="66">
        <v>0</v>
      </c>
      <c r="CT115" s="66">
        <v>3</v>
      </c>
      <c r="CU115" s="66">
        <v>0</v>
      </c>
      <c r="CV115" s="66">
        <v>1</v>
      </c>
      <c r="CW115" s="66">
        <v>0</v>
      </c>
      <c r="CX115" s="66">
        <v>0</v>
      </c>
      <c r="CY115" s="66">
        <v>6</v>
      </c>
      <c r="CZ115" s="66">
        <v>0</v>
      </c>
      <c r="DA115" s="66">
        <v>0</v>
      </c>
      <c r="DB115" s="66">
        <v>1</v>
      </c>
      <c r="DC115" s="66">
        <v>0</v>
      </c>
      <c r="DD115" s="66">
        <v>11</v>
      </c>
      <c r="DE115" s="66">
        <v>0</v>
      </c>
      <c r="DF115" s="66">
        <v>0</v>
      </c>
      <c r="DG115" s="66">
        <v>3</v>
      </c>
      <c r="DH115" s="66">
        <v>1</v>
      </c>
      <c r="DI115" s="66">
        <v>0</v>
      </c>
      <c r="DJ115" s="66">
        <v>0</v>
      </c>
      <c r="DK115" s="66">
        <v>0</v>
      </c>
      <c r="DL115" s="234">
        <v>11</v>
      </c>
      <c r="DM115" s="66">
        <v>0</v>
      </c>
      <c r="DN115" s="66">
        <v>0</v>
      </c>
      <c r="DO115" s="66">
        <v>1</v>
      </c>
      <c r="DP115" s="66">
        <v>0</v>
      </c>
      <c r="DQ115" s="234">
        <v>10</v>
      </c>
      <c r="DR115" s="66">
        <v>3</v>
      </c>
      <c r="DS115" s="66">
        <v>0</v>
      </c>
      <c r="DT115" s="66">
        <v>0</v>
      </c>
      <c r="DU115" s="66">
        <v>0</v>
      </c>
      <c r="DV115" s="66">
        <v>0</v>
      </c>
      <c r="DW115" s="66">
        <v>0</v>
      </c>
      <c r="DX115" s="66">
        <v>0</v>
      </c>
      <c r="DY115" s="66">
        <v>0</v>
      </c>
      <c r="DZ115" s="66">
        <v>0</v>
      </c>
      <c r="EA115" s="66">
        <v>3</v>
      </c>
      <c r="EB115" s="66">
        <v>0</v>
      </c>
      <c r="EC115" s="66">
        <v>4</v>
      </c>
      <c r="ED115" s="66">
        <v>1</v>
      </c>
      <c r="EE115" s="66">
        <v>0</v>
      </c>
      <c r="EF115" s="47">
        <v>1</v>
      </c>
      <c r="EG115" s="66">
        <v>0</v>
      </c>
      <c r="EH115" s="66">
        <v>0</v>
      </c>
      <c r="EI115" s="66">
        <v>1</v>
      </c>
      <c r="EJ115" s="66">
        <v>0</v>
      </c>
      <c r="EK115" s="4">
        <v>0</v>
      </c>
      <c r="EL115" s="146">
        <v>0</v>
      </c>
    </row>
    <row r="116" spans="1:153" ht="15.75" thickBot="1" x14ac:dyDescent="0.3">
      <c r="A116" s="3" t="s">
        <v>11</v>
      </c>
      <c r="B116" s="21">
        <f t="shared" si="196"/>
        <v>6.2333333333333334</v>
      </c>
      <c r="C116" s="21">
        <f t="shared" si="197"/>
        <v>6.7777777777777777</v>
      </c>
      <c r="D116" s="79" t="s">
        <v>1000</v>
      </c>
      <c r="E116" s="241">
        <v>7</v>
      </c>
      <c r="F116" s="21" t="s">
        <v>304</v>
      </c>
      <c r="G116" s="21">
        <v>5</v>
      </c>
      <c r="H116" s="21">
        <v>10</v>
      </c>
      <c r="I116" s="21">
        <v>6</v>
      </c>
      <c r="J116" s="21">
        <v>9</v>
      </c>
      <c r="K116" s="21">
        <v>4</v>
      </c>
      <c r="L116" s="241">
        <v>17</v>
      </c>
      <c r="M116" s="241">
        <v>23</v>
      </c>
      <c r="N116" s="21">
        <v>7</v>
      </c>
      <c r="O116" s="241">
        <v>14</v>
      </c>
      <c r="P116" s="21">
        <v>7</v>
      </c>
      <c r="Q116" s="21">
        <v>3</v>
      </c>
      <c r="R116" s="21">
        <v>7</v>
      </c>
      <c r="S116" s="21">
        <v>7</v>
      </c>
      <c r="T116" s="21">
        <v>4</v>
      </c>
      <c r="U116" s="21">
        <v>1</v>
      </c>
      <c r="V116" s="241">
        <v>18</v>
      </c>
      <c r="W116" s="21">
        <v>1</v>
      </c>
      <c r="X116" s="21">
        <v>4</v>
      </c>
      <c r="Y116" s="241">
        <v>15</v>
      </c>
      <c r="Z116" s="21">
        <v>4</v>
      </c>
      <c r="AA116" s="21">
        <v>0</v>
      </c>
      <c r="AB116" s="21">
        <v>3</v>
      </c>
      <c r="AC116" s="241">
        <v>15</v>
      </c>
      <c r="AD116" s="21">
        <v>10</v>
      </c>
      <c r="AE116" s="21">
        <v>9</v>
      </c>
      <c r="AF116" s="21">
        <v>4</v>
      </c>
      <c r="AG116" s="21">
        <v>0</v>
      </c>
      <c r="AH116" s="21">
        <v>0</v>
      </c>
      <c r="AI116" s="21">
        <v>0</v>
      </c>
      <c r="AJ116" s="21">
        <v>3</v>
      </c>
      <c r="AK116" s="21">
        <v>3</v>
      </c>
      <c r="AL116" s="21">
        <v>2</v>
      </c>
      <c r="AM116" s="21" t="s">
        <v>304</v>
      </c>
      <c r="AN116" s="241">
        <v>18</v>
      </c>
      <c r="AO116" s="70">
        <v>0</v>
      </c>
      <c r="AP116" s="70">
        <v>8</v>
      </c>
      <c r="AQ116" s="241">
        <v>9</v>
      </c>
      <c r="AR116" s="241">
        <v>9</v>
      </c>
      <c r="AS116" s="70">
        <v>2</v>
      </c>
      <c r="AT116" s="241">
        <v>12</v>
      </c>
      <c r="AU116" s="70">
        <v>3</v>
      </c>
      <c r="AV116" s="241">
        <v>9</v>
      </c>
      <c r="AW116" s="70">
        <v>6</v>
      </c>
      <c r="AX116" s="241">
        <v>16</v>
      </c>
      <c r="AY116" s="241">
        <v>12</v>
      </c>
      <c r="AZ116" s="70">
        <v>5</v>
      </c>
      <c r="BA116" s="241">
        <v>6</v>
      </c>
      <c r="BB116" s="241">
        <v>11</v>
      </c>
      <c r="BC116" s="70">
        <v>5</v>
      </c>
      <c r="BD116" s="70">
        <v>17</v>
      </c>
      <c r="BE116" s="70">
        <v>2</v>
      </c>
      <c r="BF116" s="70">
        <v>6</v>
      </c>
      <c r="BG116" s="70">
        <v>0</v>
      </c>
      <c r="BH116" s="70">
        <v>8</v>
      </c>
      <c r="BI116" s="241">
        <v>15</v>
      </c>
      <c r="BJ116" s="241">
        <v>18</v>
      </c>
      <c r="BK116" s="70">
        <v>15</v>
      </c>
      <c r="BL116" s="70">
        <v>8</v>
      </c>
      <c r="BM116" s="70">
        <v>2</v>
      </c>
      <c r="BN116" s="70">
        <v>11</v>
      </c>
      <c r="BO116" s="70">
        <v>10</v>
      </c>
      <c r="BP116" s="71">
        <v>5</v>
      </c>
      <c r="BQ116" s="71">
        <v>13</v>
      </c>
      <c r="BR116" s="71">
        <v>7</v>
      </c>
      <c r="BS116" s="242">
        <v>9</v>
      </c>
      <c r="BT116" s="71">
        <v>1</v>
      </c>
      <c r="BU116" s="71">
        <v>10</v>
      </c>
      <c r="BV116" s="71">
        <v>0</v>
      </c>
      <c r="BW116" s="242">
        <v>12</v>
      </c>
      <c r="BX116" s="71">
        <v>6</v>
      </c>
      <c r="BY116" s="71">
        <v>0</v>
      </c>
      <c r="BZ116" s="71">
        <v>3</v>
      </c>
      <c r="CA116" s="71">
        <v>9</v>
      </c>
      <c r="CB116" s="71">
        <v>6</v>
      </c>
      <c r="CC116" s="71">
        <v>2</v>
      </c>
      <c r="CD116" s="242">
        <v>8</v>
      </c>
      <c r="CE116" s="71">
        <v>3</v>
      </c>
      <c r="CF116" s="242">
        <v>12</v>
      </c>
      <c r="CG116" s="242">
        <v>15</v>
      </c>
      <c r="CH116" s="71">
        <v>19</v>
      </c>
      <c r="CI116" s="71">
        <v>9</v>
      </c>
      <c r="CJ116" s="71">
        <v>0</v>
      </c>
      <c r="CK116" s="71">
        <v>0</v>
      </c>
      <c r="CL116" s="70">
        <v>6</v>
      </c>
      <c r="CM116" s="241">
        <v>12</v>
      </c>
      <c r="CN116" s="241">
        <v>27</v>
      </c>
      <c r="CO116" s="70">
        <v>9</v>
      </c>
      <c r="CP116" s="70">
        <v>1</v>
      </c>
      <c r="CQ116" s="70">
        <v>2</v>
      </c>
      <c r="CR116" s="234">
        <v>4</v>
      </c>
      <c r="CS116" s="234">
        <v>1</v>
      </c>
      <c r="CT116" s="234">
        <v>5</v>
      </c>
      <c r="CU116" s="234">
        <v>9</v>
      </c>
      <c r="CV116" s="66">
        <v>2</v>
      </c>
      <c r="CW116" s="66">
        <v>9</v>
      </c>
      <c r="CX116" s="66">
        <v>2</v>
      </c>
      <c r="CY116" s="66">
        <v>7</v>
      </c>
      <c r="CZ116" s="234">
        <v>13</v>
      </c>
      <c r="DA116" s="66">
        <v>1</v>
      </c>
      <c r="DB116" s="66">
        <v>7</v>
      </c>
      <c r="DC116" s="66">
        <v>4</v>
      </c>
      <c r="DD116" s="66">
        <v>2</v>
      </c>
      <c r="DE116" s="66">
        <v>5</v>
      </c>
      <c r="DF116" s="66">
        <v>5</v>
      </c>
      <c r="DG116" s="234">
        <v>4</v>
      </c>
      <c r="DH116" s="234">
        <v>4</v>
      </c>
      <c r="DI116" s="66">
        <v>5</v>
      </c>
      <c r="DJ116" s="66">
        <v>4</v>
      </c>
      <c r="DK116" s="66">
        <v>7</v>
      </c>
      <c r="DL116" s="66">
        <v>0</v>
      </c>
      <c r="DM116" s="66">
        <v>2</v>
      </c>
      <c r="DN116" s="234">
        <v>16</v>
      </c>
      <c r="DO116" s="66">
        <v>12</v>
      </c>
      <c r="DP116" s="66">
        <v>3</v>
      </c>
      <c r="DQ116" s="234">
        <v>10</v>
      </c>
      <c r="DR116" s="66">
        <v>5</v>
      </c>
      <c r="DS116" s="66">
        <v>3</v>
      </c>
      <c r="DT116" s="234">
        <v>9</v>
      </c>
      <c r="DU116" s="234">
        <v>15</v>
      </c>
      <c r="DV116" s="66">
        <v>2</v>
      </c>
      <c r="DW116" s="66">
        <v>2</v>
      </c>
      <c r="DX116" s="66">
        <v>5</v>
      </c>
      <c r="DY116" s="66">
        <v>0</v>
      </c>
      <c r="DZ116" s="234">
        <v>9</v>
      </c>
      <c r="EA116" s="234">
        <v>5</v>
      </c>
      <c r="EB116" s="66">
        <v>8</v>
      </c>
      <c r="EC116" s="66">
        <v>20</v>
      </c>
      <c r="ED116" s="66">
        <v>0</v>
      </c>
      <c r="EE116" s="66">
        <v>10</v>
      </c>
      <c r="EF116" s="47">
        <v>0</v>
      </c>
      <c r="EG116" s="66">
        <v>6</v>
      </c>
      <c r="EH116" s="66">
        <v>0</v>
      </c>
      <c r="EI116" s="66">
        <v>0</v>
      </c>
      <c r="EJ116" s="66">
        <v>0</v>
      </c>
      <c r="EK116" s="4">
        <v>2</v>
      </c>
      <c r="EL116" s="4"/>
    </row>
    <row r="117" spans="1:153" s="170" customFormat="1" x14ac:dyDescent="0.25">
      <c r="A117" s="164" t="s">
        <v>13</v>
      </c>
      <c r="B117" s="165">
        <f>AVERAGE(CZ117:EC117)</f>
        <v>25.033333333333335</v>
      </c>
      <c r="C117" s="176">
        <f t="shared" si="197"/>
        <v>27.198529411764707</v>
      </c>
      <c r="D117" s="175" t="s">
        <v>1007</v>
      </c>
      <c r="E117" s="191">
        <f t="shared" ref="E117:AL117" si="198">SUM(E105:E116)</f>
        <v>12</v>
      </c>
      <c r="F117" s="191">
        <f t="shared" si="198"/>
        <v>26</v>
      </c>
      <c r="G117" s="191">
        <f t="shared" si="198"/>
        <v>14</v>
      </c>
      <c r="H117" s="191">
        <f t="shared" si="198"/>
        <v>31</v>
      </c>
      <c r="I117" s="191">
        <f t="shared" si="198"/>
        <v>36</v>
      </c>
      <c r="J117" s="191">
        <f t="shared" si="198"/>
        <v>44</v>
      </c>
      <c r="K117" s="191">
        <f t="shared" si="198"/>
        <v>40</v>
      </c>
      <c r="L117" s="191">
        <f t="shared" si="198"/>
        <v>56</v>
      </c>
      <c r="M117" s="191">
        <f t="shared" si="198"/>
        <v>50</v>
      </c>
      <c r="N117" s="191">
        <f t="shared" si="198"/>
        <v>34</v>
      </c>
      <c r="O117" s="191">
        <f t="shared" si="198"/>
        <v>44</v>
      </c>
      <c r="P117" s="191">
        <f t="shared" si="198"/>
        <v>37</v>
      </c>
      <c r="Q117" s="191">
        <f t="shared" si="198"/>
        <v>22</v>
      </c>
      <c r="R117" s="191">
        <f t="shared" si="198"/>
        <v>54</v>
      </c>
      <c r="S117" s="191">
        <f t="shared" si="198"/>
        <v>25</v>
      </c>
      <c r="T117" s="191">
        <f t="shared" si="198"/>
        <v>23</v>
      </c>
      <c r="U117" s="191">
        <f t="shared" si="198"/>
        <v>5</v>
      </c>
      <c r="V117" s="191">
        <f t="shared" si="198"/>
        <v>26</v>
      </c>
      <c r="W117" s="191">
        <f t="shared" si="198"/>
        <v>15</v>
      </c>
      <c r="X117" s="191">
        <f t="shared" si="198"/>
        <v>41</v>
      </c>
      <c r="Y117" s="191">
        <f t="shared" si="198"/>
        <v>25</v>
      </c>
      <c r="Z117" s="191">
        <f t="shared" si="198"/>
        <v>15</v>
      </c>
      <c r="AA117" s="191">
        <f t="shared" si="198"/>
        <v>11</v>
      </c>
      <c r="AB117" s="191">
        <f t="shared" si="198"/>
        <v>13</v>
      </c>
      <c r="AC117" s="191">
        <f t="shared" si="198"/>
        <v>26</v>
      </c>
      <c r="AD117" s="191">
        <f t="shared" si="198"/>
        <v>36</v>
      </c>
      <c r="AE117" s="191">
        <f t="shared" si="198"/>
        <v>26</v>
      </c>
      <c r="AF117" s="191">
        <f t="shared" si="198"/>
        <v>37</v>
      </c>
      <c r="AG117" s="191">
        <f t="shared" si="198"/>
        <v>5</v>
      </c>
      <c r="AH117" s="191">
        <f t="shared" si="198"/>
        <v>12</v>
      </c>
      <c r="AI117" s="191">
        <f t="shared" si="198"/>
        <v>19</v>
      </c>
      <c r="AJ117" s="191">
        <f t="shared" si="198"/>
        <v>15</v>
      </c>
      <c r="AK117" s="191">
        <f t="shared" si="198"/>
        <v>22</v>
      </c>
      <c r="AL117" s="191">
        <f t="shared" si="198"/>
        <v>20</v>
      </c>
      <c r="AM117" s="191" t="s">
        <v>304</v>
      </c>
      <c r="AN117" s="191">
        <f>SUM(AN105:AN116)</f>
        <v>55</v>
      </c>
      <c r="AO117" s="191">
        <f t="shared" ref="AO117:BO117" si="199">SUM(AO105:AO116)</f>
        <v>10</v>
      </c>
      <c r="AP117" s="191">
        <f t="shared" si="199"/>
        <v>37</v>
      </c>
      <c r="AQ117" s="191">
        <f t="shared" si="199"/>
        <v>16</v>
      </c>
      <c r="AR117" s="191">
        <f t="shared" si="199"/>
        <v>19</v>
      </c>
      <c r="AS117" s="191">
        <f t="shared" si="199"/>
        <v>35</v>
      </c>
      <c r="AT117" s="191">
        <f t="shared" si="199"/>
        <v>24</v>
      </c>
      <c r="AU117" s="191">
        <f t="shared" si="199"/>
        <v>44</v>
      </c>
      <c r="AV117" s="191">
        <f t="shared" si="199"/>
        <v>19</v>
      </c>
      <c r="AW117" s="191">
        <f t="shared" si="199"/>
        <v>16</v>
      </c>
      <c r="AX117" s="191">
        <f t="shared" si="199"/>
        <v>29</v>
      </c>
      <c r="AY117" s="191">
        <f t="shared" si="199"/>
        <v>22</v>
      </c>
      <c r="AZ117" s="191">
        <f t="shared" si="199"/>
        <v>59</v>
      </c>
      <c r="BA117" s="191">
        <f t="shared" si="199"/>
        <v>13</v>
      </c>
      <c r="BB117" s="191">
        <f t="shared" si="199"/>
        <v>34</v>
      </c>
      <c r="BC117" s="191">
        <f t="shared" si="199"/>
        <v>21</v>
      </c>
      <c r="BD117" s="191">
        <f t="shared" si="199"/>
        <v>46</v>
      </c>
      <c r="BE117" s="191">
        <f t="shared" si="199"/>
        <v>10</v>
      </c>
      <c r="BF117" s="191">
        <f t="shared" si="199"/>
        <v>28</v>
      </c>
      <c r="BG117" s="191">
        <f t="shared" si="199"/>
        <v>13</v>
      </c>
      <c r="BH117" s="191">
        <f t="shared" si="199"/>
        <v>29</v>
      </c>
      <c r="BI117" s="191">
        <f t="shared" si="199"/>
        <v>24</v>
      </c>
      <c r="BJ117" s="191">
        <f t="shared" si="199"/>
        <v>27</v>
      </c>
      <c r="BK117" s="191">
        <f t="shared" si="199"/>
        <v>67</v>
      </c>
      <c r="BL117" s="191">
        <f t="shared" si="199"/>
        <v>43</v>
      </c>
      <c r="BM117" s="191">
        <f t="shared" si="199"/>
        <v>59</v>
      </c>
      <c r="BN117" s="191">
        <f t="shared" si="199"/>
        <v>27</v>
      </c>
      <c r="BO117" s="191">
        <f t="shared" si="199"/>
        <v>26</v>
      </c>
      <c r="BP117" s="192">
        <f>SUM(BP105:BP116)</f>
        <v>27</v>
      </c>
      <c r="BQ117" s="192">
        <f t="shared" ref="BQ117:EB117" si="200">SUM(BQ105:BQ116)</f>
        <v>35</v>
      </c>
      <c r="BR117" s="192">
        <f t="shared" si="200"/>
        <v>58</v>
      </c>
      <c r="BS117" s="192">
        <f t="shared" si="200"/>
        <v>21</v>
      </c>
      <c r="BT117" s="192">
        <f t="shared" si="200"/>
        <v>16</v>
      </c>
      <c r="BU117" s="192">
        <f t="shared" si="200"/>
        <v>33</v>
      </c>
      <c r="BV117" s="192">
        <f t="shared" si="200"/>
        <v>14</v>
      </c>
      <c r="BW117" s="192">
        <f t="shared" si="200"/>
        <v>31</v>
      </c>
      <c r="BX117" s="192">
        <f t="shared" si="200"/>
        <v>27</v>
      </c>
      <c r="BY117" s="192">
        <f t="shared" si="200"/>
        <v>42</v>
      </c>
      <c r="BZ117" s="192">
        <f t="shared" si="200"/>
        <v>38</v>
      </c>
      <c r="CA117" s="192">
        <f t="shared" si="200"/>
        <v>54</v>
      </c>
      <c r="CB117" s="192">
        <f t="shared" si="200"/>
        <v>18</v>
      </c>
      <c r="CC117" s="192">
        <f t="shared" si="200"/>
        <v>21</v>
      </c>
      <c r="CD117" s="192">
        <f t="shared" si="200"/>
        <v>23</v>
      </c>
      <c r="CE117" s="192">
        <f t="shared" si="200"/>
        <v>24</v>
      </c>
      <c r="CF117" s="192">
        <f t="shared" si="200"/>
        <v>22</v>
      </c>
      <c r="CG117" s="192">
        <f t="shared" si="200"/>
        <v>31</v>
      </c>
      <c r="CH117" s="192">
        <f t="shared" si="200"/>
        <v>71</v>
      </c>
      <c r="CI117" s="192">
        <f t="shared" si="200"/>
        <v>32</v>
      </c>
      <c r="CJ117" s="192">
        <f t="shared" si="200"/>
        <v>30</v>
      </c>
      <c r="CK117" s="192">
        <f t="shared" si="200"/>
        <v>31</v>
      </c>
      <c r="CL117" s="192">
        <f t="shared" si="200"/>
        <v>16</v>
      </c>
      <c r="CM117" s="192">
        <f t="shared" si="200"/>
        <v>32</v>
      </c>
      <c r="CN117" s="192">
        <f t="shared" si="200"/>
        <v>54</v>
      </c>
      <c r="CO117" s="192">
        <f t="shared" si="200"/>
        <v>40</v>
      </c>
      <c r="CP117" s="192">
        <f t="shared" si="200"/>
        <v>23</v>
      </c>
      <c r="CQ117" s="192">
        <f t="shared" si="200"/>
        <v>17</v>
      </c>
      <c r="CR117" s="192">
        <f t="shared" si="200"/>
        <v>13</v>
      </c>
      <c r="CS117" s="192">
        <f t="shared" si="200"/>
        <v>3</v>
      </c>
      <c r="CT117" s="192">
        <f t="shared" si="200"/>
        <v>10</v>
      </c>
      <c r="CU117" s="192">
        <f t="shared" si="200"/>
        <v>27</v>
      </c>
      <c r="CV117" s="192">
        <f t="shared" si="200"/>
        <v>12</v>
      </c>
      <c r="CW117" s="192">
        <f t="shared" si="200"/>
        <v>22</v>
      </c>
      <c r="CX117" s="192">
        <f t="shared" si="200"/>
        <v>23</v>
      </c>
      <c r="CY117" s="192">
        <f t="shared" si="200"/>
        <v>39</v>
      </c>
      <c r="CZ117" s="192">
        <f t="shared" si="200"/>
        <v>32</v>
      </c>
      <c r="DA117" s="192">
        <f t="shared" si="200"/>
        <v>19</v>
      </c>
      <c r="DB117" s="192">
        <f t="shared" si="200"/>
        <v>21</v>
      </c>
      <c r="DC117" s="192">
        <f t="shared" si="200"/>
        <v>12</v>
      </c>
      <c r="DD117" s="192">
        <f t="shared" si="200"/>
        <v>50</v>
      </c>
      <c r="DE117" s="192">
        <f t="shared" si="200"/>
        <v>42</v>
      </c>
      <c r="DF117" s="192">
        <f t="shared" si="200"/>
        <v>46</v>
      </c>
      <c r="DG117" s="192">
        <f t="shared" si="200"/>
        <v>9</v>
      </c>
      <c r="DH117" s="192">
        <f t="shared" si="200"/>
        <v>5</v>
      </c>
      <c r="DI117" s="192">
        <f t="shared" si="200"/>
        <v>11</v>
      </c>
      <c r="DJ117" s="192">
        <f t="shared" si="200"/>
        <v>21</v>
      </c>
      <c r="DK117" s="192">
        <f t="shared" si="200"/>
        <v>16</v>
      </c>
      <c r="DL117" s="192">
        <f t="shared" si="200"/>
        <v>25</v>
      </c>
      <c r="DM117" s="192">
        <f t="shared" si="200"/>
        <v>8</v>
      </c>
      <c r="DN117" s="192">
        <f t="shared" si="200"/>
        <v>25</v>
      </c>
      <c r="DO117" s="192">
        <f t="shared" si="200"/>
        <v>52</v>
      </c>
      <c r="DP117" s="192">
        <f t="shared" si="200"/>
        <v>22</v>
      </c>
      <c r="DQ117" s="192">
        <f t="shared" si="200"/>
        <v>28</v>
      </c>
      <c r="DR117" s="192">
        <f t="shared" si="200"/>
        <v>17</v>
      </c>
      <c r="DS117" s="192">
        <f t="shared" si="200"/>
        <v>11</v>
      </c>
      <c r="DT117" s="192">
        <f t="shared" si="200"/>
        <v>21</v>
      </c>
      <c r="DU117" s="192">
        <f t="shared" si="200"/>
        <v>23</v>
      </c>
      <c r="DV117" s="192">
        <f t="shared" si="200"/>
        <v>27</v>
      </c>
      <c r="DW117" s="192">
        <f t="shared" si="200"/>
        <v>18</v>
      </c>
      <c r="DX117" s="192">
        <f t="shared" si="200"/>
        <v>32</v>
      </c>
      <c r="DY117" s="192">
        <f t="shared" si="200"/>
        <v>35</v>
      </c>
      <c r="DZ117" s="192">
        <f t="shared" si="200"/>
        <v>13</v>
      </c>
      <c r="EA117" s="192">
        <f t="shared" si="200"/>
        <v>13</v>
      </c>
      <c r="EB117" s="192">
        <f t="shared" si="200"/>
        <v>34</v>
      </c>
      <c r="EC117" s="192">
        <f t="shared" ref="EC117:EK117" si="201">SUM(EC105:EC116)</f>
        <v>63</v>
      </c>
      <c r="ED117" s="192">
        <f t="shared" si="201"/>
        <v>18</v>
      </c>
      <c r="EE117" s="192">
        <f t="shared" si="201"/>
        <v>27</v>
      </c>
      <c r="EF117" s="192">
        <f t="shared" si="201"/>
        <v>36</v>
      </c>
      <c r="EG117" s="192">
        <f t="shared" si="201"/>
        <v>14</v>
      </c>
      <c r="EH117" s="192">
        <f t="shared" si="201"/>
        <v>4</v>
      </c>
      <c r="EI117" s="192">
        <f t="shared" si="201"/>
        <v>13</v>
      </c>
      <c r="EJ117" s="192">
        <f t="shared" si="201"/>
        <v>21</v>
      </c>
      <c r="EK117" s="192">
        <f t="shared" si="201"/>
        <v>16</v>
      </c>
      <c r="EL117" s="192"/>
      <c r="EM117" s="164"/>
      <c r="EN117" s="164"/>
      <c r="EO117" s="164"/>
      <c r="EP117" s="164"/>
      <c r="EQ117" s="164"/>
      <c r="ER117" s="164"/>
      <c r="ES117" s="164"/>
      <c r="ET117" s="164"/>
      <c r="EU117" s="164"/>
      <c r="EV117" s="164"/>
      <c r="EW117" s="164"/>
    </row>
    <row r="118" spans="1:153" ht="15.75" thickBot="1" x14ac:dyDescent="0.3">
      <c r="A118" s="3"/>
      <c r="B118" s="20"/>
      <c r="C118" s="21"/>
      <c r="D118" s="79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</row>
    <row r="119" spans="1:153" s="173" customFormat="1" ht="15.75" thickBot="1" x14ac:dyDescent="0.3">
      <c r="A119" s="166" t="s">
        <v>1439</v>
      </c>
      <c r="B119" s="171">
        <f>SUM(B115:B116)</f>
        <v>7.8333333333333339</v>
      </c>
      <c r="C119" s="171">
        <f t="shared" ref="C119:BN119" si="202">SUM(C115:C116)</f>
        <v>8.3366013071895431</v>
      </c>
      <c r="D119" s="179" t="s">
        <v>1002</v>
      </c>
      <c r="E119" s="171">
        <f t="shared" si="202"/>
        <v>8</v>
      </c>
      <c r="F119" s="171">
        <f t="shared" si="202"/>
        <v>0</v>
      </c>
      <c r="G119" s="171">
        <f t="shared" si="202"/>
        <v>12</v>
      </c>
      <c r="H119" s="171">
        <f t="shared" si="202"/>
        <v>10</v>
      </c>
      <c r="I119" s="171">
        <f t="shared" si="202"/>
        <v>6</v>
      </c>
      <c r="J119" s="171">
        <f t="shared" si="202"/>
        <v>12</v>
      </c>
      <c r="K119" s="171">
        <f t="shared" si="202"/>
        <v>8</v>
      </c>
      <c r="L119" s="171">
        <f t="shared" si="202"/>
        <v>20</v>
      </c>
      <c r="M119" s="171">
        <f t="shared" si="202"/>
        <v>28</v>
      </c>
      <c r="N119" s="171">
        <f t="shared" si="202"/>
        <v>7</v>
      </c>
      <c r="O119" s="171">
        <f t="shared" si="202"/>
        <v>20</v>
      </c>
      <c r="P119" s="171">
        <f t="shared" si="202"/>
        <v>9</v>
      </c>
      <c r="Q119" s="171">
        <f t="shared" si="202"/>
        <v>3</v>
      </c>
      <c r="R119" s="171">
        <f t="shared" si="202"/>
        <v>11</v>
      </c>
      <c r="S119" s="171">
        <f t="shared" si="202"/>
        <v>11</v>
      </c>
      <c r="T119" s="171">
        <f t="shared" si="202"/>
        <v>5</v>
      </c>
      <c r="U119" s="171">
        <f t="shared" si="202"/>
        <v>1</v>
      </c>
      <c r="V119" s="171">
        <f t="shared" si="202"/>
        <v>18</v>
      </c>
      <c r="W119" s="171">
        <f t="shared" si="202"/>
        <v>1</v>
      </c>
      <c r="X119" s="171">
        <f t="shared" si="202"/>
        <v>6</v>
      </c>
      <c r="Y119" s="171">
        <f t="shared" si="202"/>
        <v>20</v>
      </c>
      <c r="Z119" s="171">
        <f t="shared" si="202"/>
        <v>4</v>
      </c>
      <c r="AA119" s="171">
        <f t="shared" si="202"/>
        <v>0</v>
      </c>
      <c r="AB119" s="171">
        <f t="shared" si="202"/>
        <v>3</v>
      </c>
      <c r="AC119" s="171">
        <f t="shared" si="202"/>
        <v>15</v>
      </c>
      <c r="AD119" s="171">
        <f t="shared" si="202"/>
        <v>14</v>
      </c>
      <c r="AE119" s="171">
        <f t="shared" si="202"/>
        <v>10</v>
      </c>
      <c r="AF119" s="171">
        <f t="shared" si="202"/>
        <v>6</v>
      </c>
      <c r="AG119" s="171">
        <f t="shared" si="202"/>
        <v>3</v>
      </c>
      <c r="AH119" s="171">
        <f t="shared" si="202"/>
        <v>0</v>
      </c>
      <c r="AI119" s="171">
        <f t="shared" si="202"/>
        <v>0</v>
      </c>
      <c r="AJ119" s="171">
        <f t="shared" si="202"/>
        <v>3</v>
      </c>
      <c r="AK119" s="171">
        <f t="shared" si="202"/>
        <v>4</v>
      </c>
      <c r="AL119" s="171">
        <f t="shared" si="202"/>
        <v>7</v>
      </c>
      <c r="AM119" s="171" t="s">
        <v>304</v>
      </c>
      <c r="AN119" s="171">
        <f t="shared" si="202"/>
        <v>18</v>
      </c>
      <c r="AO119" s="171">
        <f t="shared" si="202"/>
        <v>0</v>
      </c>
      <c r="AP119" s="171">
        <f t="shared" si="202"/>
        <v>15</v>
      </c>
      <c r="AQ119" s="171">
        <f t="shared" si="202"/>
        <v>13</v>
      </c>
      <c r="AR119" s="171">
        <f t="shared" si="202"/>
        <v>18</v>
      </c>
      <c r="AS119" s="171">
        <f t="shared" si="202"/>
        <v>3</v>
      </c>
      <c r="AT119" s="171">
        <f t="shared" si="202"/>
        <v>14</v>
      </c>
      <c r="AU119" s="171">
        <f t="shared" si="202"/>
        <v>7</v>
      </c>
      <c r="AV119" s="171">
        <f t="shared" si="202"/>
        <v>12</v>
      </c>
      <c r="AW119" s="171">
        <f t="shared" si="202"/>
        <v>6</v>
      </c>
      <c r="AX119" s="171">
        <f t="shared" si="202"/>
        <v>21</v>
      </c>
      <c r="AY119" s="171">
        <f t="shared" si="202"/>
        <v>12</v>
      </c>
      <c r="AZ119" s="171">
        <f t="shared" si="202"/>
        <v>5</v>
      </c>
      <c r="BA119" s="171">
        <f t="shared" si="202"/>
        <v>6</v>
      </c>
      <c r="BB119" s="171">
        <f t="shared" si="202"/>
        <v>12</v>
      </c>
      <c r="BC119" s="171">
        <f t="shared" si="202"/>
        <v>5</v>
      </c>
      <c r="BD119" s="171">
        <f t="shared" si="202"/>
        <v>17</v>
      </c>
      <c r="BE119" s="171">
        <f t="shared" si="202"/>
        <v>3</v>
      </c>
      <c r="BF119" s="171">
        <f t="shared" si="202"/>
        <v>6</v>
      </c>
      <c r="BG119" s="171">
        <f t="shared" si="202"/>
        <v>5</v>
      </c>
      <c r="BH119" s="171">
        <f t="shared" si="202"/>
        <v>10</v>
      </c>
      <c r="BI119" s="171">
        <f t="shared" si="202"/>
        <v>15</v>
      </c>
      <c r="BJ119" s="171">
        <f t="shared" si="202"/>
        <v>21</v>
      </c>
      <c r="BK119" s="171">
        <f t="shared" si="202"/>
        <v>15</v>
      </c>
      <c r="BL119" s="171">
        <f t="shared" si="202"/>
        <v>11</v>
      </c>
      <c r="BM119" s="171">
        <f t="shared" si="202"/>
        <v>3</v>
      </c>
      <c r="BN119" s="171">
        <f t="shared" si="202"/>
        <v>13</v>
      </c>
      <c r="BO119" s="171">
        <f t="shared" ref="BO119:DZ119" si="203">SUM(BO115:BO116)</f>
        <v>10</v>
      </c>
      <c r="BP119" s="171">
        <f t="shared" si="203"/>
        <v>7</v>
      </c>
      <c r="BQ119" s="171">
        <f t="shared" si="203"/>
        <v>13</v>
      </c>
      <c r="BR119" s="171">
        <f t="shared" si="203"/>
        <v>7</v>
      </c>
      <c r="BS119" s="171">
        <f t="shared" si="203"/>
        <v>10</v>
      </c>
      <c r="BT119" s="171">
        <f t="shared" si="203"/>
        <v>2</v>
      </c>
      <c r="BU119" s="171">
        <f t="shared" si="203"/>
        <v>10</v>
      </c>
      <c r="BV119" s="171">
        <f t="shared" si="203"/>
        <v>0</v>
      </c>
      <c r="BW119" s="171">
        <f t="shared" si="203"/>
        <v>12</v>
      </c>
      <c r="BX119" s="171">
        <f t="shared" si="203"/>
        <v>6</v>
      </c>
      <c r="BY119" s="171">
        <f t="shared" si="203"/>
        <v>3</v>
      </c>
      <c r="BZ119" s="171">
        <f t="shared" si="203"/>
        <v>4</v>
      </c>
      <c r="CA119" s="171">
        <f t="shared" si="203"/>
        <v>13</v>
      </c>
      <c r="CB119" s="171">
        <f t="shared" si="203"/>
        <v>7</v>
      </c>
      <c r="CC119" s="171">
        <f t="shared" si="203"/>
        <v>2</v>
      </c>
      <c r="CD119" s="171">
        <f t="shared" si="203"/>
        <v>8</v>
      </c>
      <c r="CE119" s="171">
        <f t="shared" si="203"/>
        <v>3</v>
      </c>
      <c r="CF119" s="171">
        <f t="shared" si="203"/>
        <v>12</v>
      </c>
      <c r="CG119" s="171">
        <f t="shared" si="203"/>
        <v>16</v>
      </c>
      <c r="CH119" s="171">
        <f t="shared" si="203"/>
        <v>19</v>
      </c>
      <c r="CI119" s="171">
        <f t="shared" si="203"/>
        <v>9</v>
      </c>
      <c r="CJ119" s="171">
        <f t="shared" si="203"/>
        <v>9</v>
      </c>
      <c r="CK119" s="171">
        <f t="shared" si="203"/>
        <v>2</v>
      </c>
      <c r="CL119" s="171">
        <f t="shared" si="203"/>
        <v>6</v>
      </c>
      <c r="CM119" s="171">
        <f t="shared" si="203"/>
        <v>15</v>
      </c>
      <c r="CN119" s="171">
        <f t="shared" si="203"/>
        <v>28</v>
      </c>
      <c r="CO119" s="171">
        <f t="shared" si="203"/>
        <v>9</v>
      </c>
      <c r="CP119" s="171">
        <f t="shared" si="203"/>
        <v>4</v>
      </c>
      <c r="CQ119" s="171">
        <f t="shared" si="203"/>
        <v>2</v>
      </c>
      <c r="CR119" s="171">
        <f t="shared" si="203"/>
        <v>7</v>
      </c>
      <c r="CS119" s="171">
        <f t="shared" si="203"/>
        <v>1</v>
      </c>
      <c r="CT119" s="171">
        <f t="shared" si="203"/>
        <v>8</v>
      </c>
      <c r="CU119" s="171">
        <f t="shared" si="203"/>
        <v>9</v>
      </c>
      <c r="CV119" s="171">
        <f t="shared" si="203"/>
        <v>3</v>
      </c>
      <c r="CW119" s="171">
        <f t="shared" si="203"/>
        <v>9</v>
      </c>
      <c r="CX119" s="171">
        <f t="shared" si="203"/>
        <v>2</v>
      </c>
      <c r="CY119" s="171">
        <f t="shared" si="203"/>
        <v>13</v>
      </c>
      <c r="CZ119" s="171">
        <f t="shared" si="203"/>
        <v>13</v>
      </c>
      <c r="DA119" s="171">
        <f t="shared" si="203"/>
        <v>1</v>
      </c>
      <c r="DB119" s="171">
        <f t="shared" si="203"/>
        <v>8</v>
      </c>
      <c r="DC119" s="171">
        <f t="shared" si="203"/>
        <v>4</v>
      </c>
      <c r="DD119" s="171">
        <f t="shared" si="203"/>
        <v>13</v>
      </c>
      <c r="DE119" s="171">
        <f t="shared" si="203"/>
        <v>5</v>
      </c>
      <c r="DF119" s="171">
        <f t="shared" si="203"/>
        <v>5</v>
      </c>
      <c r="DG119" s="171">
        <f t="shared" si="203"/>
        <v>7</v>
      </c>
      <c r="DH119" s="171">
        <f t="shared" si="203"/>
        <v>5</v>
      </c>
      <c r="DI119" s="171">
        <f t="shared" si="203"/>
        <v>5</v>
      </c>
      <c r="DJ119" s="171">
        <f t="shared" si="203"/>
        <v>4</v>
      </c>
      <c r="DK119" s="171">
        <f t="shared" si="203"/>
        <v>7</v>
      </c>
      <c r="DL119" s="171">
        <f t="shared" si="203"/>
        <v>11</v>
      </c>
      <c r="DM119" s="171">
        <f t="shared" si="203"/>
        <v>2</v>
      </c>
      <c r="DN119" s="171">
        <f t="shared" si="203"/>
        <v>16</v>
      </c>
      <c r="DO119" s="171">
        <f t="shared" si="203"/>
        <v>13</v>
      </c>
      <c r="DP119" s="171">
        <f t="shared" si="203"/>
        <v>3</v>
      </c>
      <c r="DQ119" s="171">
        <f t="shared" si="203"/>
        <v>20</v>
      </c>
      <c r="DR119" s="171">
        <f t="shared" si="203"/>
        <v>8</v>
      </c>
      <c r="DS119" s="171">
        <f t="shared" si="203"/>
        <v>3</v>
      </c>
      <c r="DT119" s="171">
        <f t="shared" si="203"/>
        <v>9</v>
      </c>
      <c r="DU119" s="171">
        <f t="shared" si="203"/>
        <v>15</v>
      </c>
      <c r="DV119" s="171">
        <f t="shared" si="203"/>
        <v>2</v>
      </c>
      <c r="DW119" s="171">
        <f t="shared" si="203"/>
        <v>2</v>
      </c>
      <c r="DX119" s="171">
        <f t="shared" si="203"/>
        <v>5</v>
      </c>
      <c r="DY119" s="171">
        <f t="shared" si="203"/>
        <v>0</v>
      </c>
      <c r="DZ119" s="171">
        <f t="shared" si="203"/>
        <v>9</v>
      </c>
      <c r="EA119" s="171">
        <f t="shared" ref="EA119:EJ119" si="204">SUM(EA115:EA116)</f>
        <v>8</v>
      </c>
      <c r="EB119" s="171">
        <f t="shared" si="204"/>
        <v>8</v>
      </c>
      <c r="EC119" s="171">
        <f t="shared" si="204"/>
        <v>24</v>
      </c>
      <c r="ED119" s="171">
        <f t="shared" si="204"/>
        <v>1</v>
      </c>
      <c r="EE119" s="171">
        <f t="shared" si="204"/>
        <v>10</v>
      </c>
      <c r="EF119" s="171">
        <f t="shared" si="204"/>
        <v>1</v>
      </c>
      <c r="EG119" s="171">
        <f t="shared" si="204"/>
        <v>6</v>
      </c>
      <c r="EH119" s="171">
        <f t="shared" si="204"/>
        <v>0</v>
      </c>
      <c r="EI119" s="171">
        <f t="shared" si="204"/>
        <v>1</v>
      </c>
      <c r="EJ119" s="171">
        <f t="shared" si="204"/>
        <v>0</v>
      </c>
      <c r="EK119" s="171">
        <f t="shared" ref="EK119" si="205">SUM(EK115:EK116)</f>
        <v>2</v>
      </c>
      <c r="EL119" s="171"/>
      <c r="EM119" s="166"/>
      <c r="EN119" s="166"/>
      <c r="EO119" s="166"/>
      <c r="EP119" s="166"/>
      <c r="EQ119" s="166"/>
      <c r="ER119" s="166"/>
      <c r="ES119" s="166"/>
      <c r="ET119" s="166"/>
      <c r="EU119" s="166"/>
      <c r="EV119" s="166"/>
      <c r="EW119" s="166"/>
    </row>
    <row r="120" spans="1:153" x14ac:dyDescent="0.25">
      <c r="A120" s="3" t="s">
        <v>1440</v>
      </c>
      <c r="B120" s="20">
        <f>SUM(B105:B107)</f>
        <v>17.166666666666668</v>
      </c>
      <c r="C120" s="20">
        <f t="shared" ref="C120:BN120" si="206">SUM(C105:C107)</f>
        <v>18.925816993464053</v>
      </c>
      <c r="D120" s="149" t="s">
        <v>1007</v>
      </c>
      <c r="E120" s="20">
        <f t="shared" si="206"/>
        <v>4</v>
      </c>
      <c r="F120" s="20">
        <f t="shared" si="206"/>
        <v>26</v>
      </c>
      <c r="G120" s="20">
        <f t="shared" si="206"/>
        <v>2</v>
      </c>
      <c r="H120" s="20">
        <f t="shared" si="206"/>
        <v>21</v>
      </c>
      <c r="I120" s="20">
        <f t="shared" si="206"/>
        <v>30</v>
      </c>
      <c r="J120" s="20">
        <f t="shared" si="206"/>
        <v>32</v>
      </c>
      <c r="K120" s="20">
        <f t="shared" si="206"/>
        <v>32</v>
      </c>
      <c r="L120" s="20">
        <f t="shared" si="206"/>
        <v>36</v>
      </c>
      <c r="M120" s="20">
        <f t="shared" si="206"/>
        <v>22</v>
      </c>
      <c r="N120" s="20">
        <f t="shared" si="206"/>
        <v>26</v>
      </c>
      <c r="O120" s="20">
        <f t="shared" si="206"/>
        <v>24</v>
      </c>
      <c r="P120" s="20">
        <f t="shared" si="206"/>
        <v>28</v>
      </c>
      <c r="Q120" s="20">
        <f t="shared" si="206"/>
        <v>19</v>
      </c>
      <c r="R120" s="20">
        <f t="shared" si="206"/>
        <v>43</v>
      </c>
      <c r="S120" s="20">
        <f t="shared" si="206"/>
        <v>14</v>
      </c>
      <c r="T120" s="20">
        <f t="shared" si="206"/>
        <v>18</v>
      </c>
      <c r="U120" s="20">
        <f t="shared" si="206"/>
        <v>4</v>
      </c>
      <c r="V120" s="20">
        <f t="shared" si="206"/>
        <v>8</v>
      </c>
      <c r="W120" s="20">
        <f t="shared" si="206"/>
        <v>14</v>
      </c>
      <c r="X120" s="20">
        <f t="shared" si="206"/>
        <v>35</v>
      </c>
      <c r="Y120" s="20">
        <f t="shared" si="206"/>
        <v>5</v>
      </c>
      <c r="Z120" s="20">
        <f t="shared" si="206"/>
        <v>11</v>
      </c>
      <c r="AA120" s="20">
        <f t="shared" si="206"/>
        <v>11</v>
      </c>
      <c r="AB120" s="20">
        <f t="shared" si="206"/>
        <v>10</v>
      </c>
      <c r="AC120" s="20">
        <f t="shared" si="206"/>
        <v>11</v>
      </c>
      <c r="AD120" s="20">
        <f t="shared" si="206"/>
        <v>22</v>
      </c>
      <c r="AE120" s="20">
        <f t="shared" si="206"/>
        <v>16</v>
      </c>
      <c r="AF120" s="20">
        <f t="shared" si="206"/>
        <v>31</v>
      </c>
      <c r="AG120" s="20">
        <f t="shared" si="206"/>
        <v>2</v>
      </c>
      <c r="AH120" s="20">
        <f t="shared" si="206"/>
        <v>12</v>
      </c>
      <c r="AI120" s="20">
        <f t="shared" si="206"/>
        <v>19</v>
      </c>
      <c r="AJ120" s="20">
        <f t="shared" si="206"/>
        <v>12</v>
      </c>
      <c r="AK120" s="20">
        <f t="shared" si="206"/>
        <v>18</v>
      </c>
      <c r="AL120" s="20">
        <f t="shared" si="206"/>
        <v>13</v>
      </c>
      <c r="AM120" s="20" t="s">
        <v>304</v>
      </c>
      <c r="AN120" s="20">
        <f t="shared" si="206"/>
        <v>37</v>
      </c>
      <c r="AO120" s="20">
        <f t="shared" si="206"/>
        <v>10</v>
      </c>
      <c r="AP120" s="20">
        <f t="shared" si="206"/>
        <v>22</v>
      </c>
      <c r="AQ120" s="20">
        <f t="shared" si="206"/>
        <v>2</v>
      </c>
      <c r="AR120" s="20">
        <f t="shared" si="206"/>
        <v>1</v>
      </c>
      <c r="AS120" s="20">
        <f t="shared" si="206"/>
        <v>32</v>
      </c>
      <c r="AT120" s="20">
        <f t="shared" si="206"/>
        <v>9</v>
      </c>
      <c r="AU120" s="20">
        <f t="shared" si="206"/>
        <v>37</v>
      </c>
      <c r="AV120" s="20">
        <f t="shared" si="206"/>
        <v>7</v>
      </c>
      <c r="AW120" s="20">
        <f t="shared" si="206"/>
        <v>10</v>
      </c>
      <c r="AX120" s="20">
        <f t="shared" si="206"/>
        <v>8</v>
      </c>
      <c r="AY120" s="20">
        <f t="shared" si="206"/>
        <v>10</v>
      </c>
      <c r="AZ120" s="20">
        <f t="shared" si="206"/>
        <v>53</v>
      </c>
      <c r="BA120" s="20">
        <f t="shared" si="206"/>
        <v>7</v>
      </c>
      <c r="BB120" s="20">
        <f t="shared" si="206"/>
        <v>22</v>
      </c>
      <c r="BC120" s="20">
        <f t="shared" si="206"/>
        <v>16</v>
      </c>
      <c r="BD120" s="20">
        <f t="shared" si="206"/>
        <v>29</v>
      </c>
      <c r="BE120" s="20">
        <f t="shared" si="206"/>
        <v>7</v>
      </c>
      <c r="BF120" s="20">
        <f t="shared" si="206"/>
        <v>22</v>
      </c>
      <c r="BG120" s="20">
        <f t="shared" si="206"/>
        <v>8</v>
      </c>
      <c r="BH120" s="20">
        <f t="shared" si="206"/>
        <v>19</v>
      </c>
      <c r="BI120" s="20">
        <f t="shared" si="206"/>
        <v>9</v>
      </c>
      <c r="BJ120" s="20">
        <f t="shared" si="206"/>
        <v>6</v>
      </c>
      <c r="BK120" s="20">
        <f t="shared" si="206"/>
        <v>51</v>
      </c>
      <c r="BL120" s="20">
        <f t="shared" si="206"/>
        <v>32</v>
      </c>
      <c r="BM120" s="20">
        <f t="shared" si="206"/>
        <v>56</v>
      </c>
      <c r="BN120" s="20">
        <f t="shared" si="206"/>
        <v>14</v>
      </c>
      <c r="BO120" s="20">
        <f t="shared" ref="BO120:DZ120" si="207">SUM(BO105:BO107)</f>
        <v>16</v>
      </c>
      <c r="BP120" s="20">
        <f t="shared" si="207"/>
        <v>20</v>
      </c>
      <c r="BQ120" s="20">
        <f t="shared" si="207"/>
        <v>22</v>
      </c>
      <c r="BR120" s="20">
        <f t="shared" si="207"/>
        <v>51</v>
      </c>
      <c r="BS120" s="20">
        <f t="shared" si="207"/>
        <v>11</v>
      </c>
      <c r="BT120" s="20">
        <f t="shared" si="207"/>
        <v>14</v>
      </c>
      <c r="BU120" s="20">
        <f t="shared" si="207"/>
        <v>22</v>
      </c>
      <c r="BV120" s="20">
        <f t="shared" si="207"/>
        <v>14</v>
      </c>
      <c r="BW120" s="20">
        <f t="shared" si="207"/>
        <v>19</v>
      </c>
      <c r="BX120" s="20">
        <f t="shared" si="207"/>
        <v>21</v>
      </c>
      <c r="BY120" s="20">
        <f t="shared" si="207"/>
        <v>39</v>
      </c>
      <c r="BZ120" s="20">
        <f t="shared" si="207"/>
        <v>34</v>
      </c>
      <c r="CA120" s="20">
        <f t="shared" si="207"/>
        <v>40</v>
      </c>
      <c r="CB120" s="20">
        <f t="shared" si="207"/>
        <v>11</v>
      </c>
      <c r="CC120" s="20">
        <f t="shared" si="207"/>
        <v>19</v>
      </c>
      <c r="CD120" s="20">
        <f t="shared" si="207"/>
        <v>15</v>
      </c>
      <c r="CE120" s="20">
        <f t="shared" si="207"/>
        <v>21</v>
      </c>
      <c r="CF120" s="20">
        <f t="shared" si="207"/>
        <v>10</v>
      </c>
      <c r="CG120" s="20">
        <f t="shared" si="207"/>
        <v>15</v>
      </c>
      <c r="CH120" s="20">
        <f t="shared" si="207"/>
        <v>52</v>
      </c>
      <c r="CI120" s="20">
        <f t="shared" si="207"/>
        <v>23</v>
      </c>
      <c r="CJ120" s="20">
        <f t="shared" si="207"/>
        <v>21</v>
      </c>
      <c r="CK120" s="20">
        <f t="shared" si="207"/>
        <v>29</v>
      </c>
      <c r="CL120" s="20">
        <f t="shared" si="207"/>
        <v>10</v>
      </c>
      <c r="CM120" s="20">
        <f t="shared" si="207"/>
        <v>17</v>
      </c>
      <c r="CN120" s="20">
        <f t="shared" si="207"/>
        <v>26</v>
      </c>
      <c r="CO120" s="20">
        <f t="shared" si="207"/>
        <v>31</v>
      </c>
      <c r="CP120" s="20">
        <f t="shared" si="207"/>
        <v>19</v>
      </c>
      <c r="CQ120" s="20">
        <f t="shared" si="207"/>
        <v>15</v>
      </c>
      <c r="CR120" s="20">
        <f t="shared" si="207"/>
        <v>6</v>
      </c>
      <c r="CS120" s="20">
        <f t="shared" si="207"/>
        <v>2</v>
      </c>
      <c r="CT120" s="20">
        <f t="shared" si="207"/>
        <v>2</v>
      </c>
      <c r="CU120" s="20">
        <f t="shared" si="207"/>
        <v>18</v>
      </c>
      <c r="CV120" s="20">
        <f t="shared" si="207"/>
        <v>9</v>
      </c>
      <c r="CW120" s="20">
        <f t="shared" si="207"/>
        <v>13</v>
      </c>
      <c r="CX120" s="20">
        <f t="shared" si="207"/>
        <v>21</v>
      </c>
      <c r="CY120" s="20">
        <f t="shared" si="207"/>
        <v>26</v>
      </c>
      <c r="CZ120" s="20">
        <f t="shared" si="207"/>
        <v>19</v>
      </c>
      <c r="DA120" s="20">
        <f t="shared" si="207"/>
        <v>18</v>
      </c>
      <c r="DB120" s="20">
        <f t="shared" si="207"/>
        <v>13</v>
      </c>
      <c r="DC120" s="20">
        <f t="shared" si="207"/>
        <v>8</v>
      </c>
      <c r="DD120" s="20">
        <f t="shared" si="207"/>
        <v>37</v>
      </c>
      <c r="DE120" s="20">
        <f t="shared" si="207"/>
        <v>36</v>
      </c>
      <c r="DF120" s="20">
        <f t="shared" si="207"/>
        <v>41</v>
      </c>
      <c r="DG120" s="20">
        <f t="shared" si="207"/>
        <v>2</v>
      </c>
      <c r="DH120" s="20">
        <f t="shared" si="207"/>
        <v>0</v>
      </c>
      <c r="DI120" s="20">
        <f t="shared" si="207"/>
        <v>6</v>
      </c>
      <c r="DJ120" s="20">
        <f t="shared" si="207"/>
        <v>17</v>
      </c>
      <c r="DK120" s="20">
        <f t="shared" si="207"/>
        <v>9</v>
      </c>
      <c r="DL120" s="20">
        <f t="shared" si="207"/>
        <v>14</v>
      </c>
      <c r="DM120" s="20">
        <f t="shared" si="207"/>
        <v>6</v>
      </c>
      <c r="DN120" s="20">
        <f t="shared" si="207"/>
        <v>9</v>
      </c>
      <c r="DO120" s="20">
        <f t="shared" si="207"/>
        <v>39</v>
      </c>
      <c r="DP120" s="20">
        <f t="shared" si="207"/>
        <v>19</v>
      </c>
      <c r="DQ120" s="20">
        <f t="shared" si="207"/>
        <v>8</v>
      </c>
      <c r="DR120" s="20">
        <f t="shared" si="207"/>
        <v>9</v>
      </c>
      <c r="DS120" s="20">
        <f t="shared" si="207"/>
        <v>8</v>
      </c>
      <c r="DT120" s="20">
        <f t="shared" si="207"/>
        <v>12</v>
      </c>
      <c r="DU120" s="20">
        <f t="shared" si="207"/>
        <v>8</v>
      </c>
      <c r="DV120" s="20">
        <f t="shared" si="207"/>
        <v>25</v>
      </c>
      <c r="DW120" s="20">
        <f t="shared" si="207"/>
        <v>16</v>
      </c>
      <c r="DX120" s="20">
        <f t="shared" si="207"/>
        <v>27</v>
      </c>
      <c r="DY120" s="20">
        <f t="shared" si="207"/>
        <v>35</v>
      </c>
      <c r="DZ120" s="20">
        <f t="shared" si="207"/>
        <v>4</v>
      </c>
      <c r="EA120" s="20">
        <f t="shared" ref="EA120:EI120" si="208">SUM(EA105:EA107)</f>
        <v>5</v>
      </c>
      <c r="EB120" s="20">
        <f t="shared" si="208"/>
        <v>26</v>
      </c>
      <c r="EC120" s="20">
        <f t="shared" si="208"/>
        <v>39</v>
      </c>
      <c r="ED120" s="20">
        <f t="shared" si="208"/>
        <v>17</v>
      </c>
      <c r="EE120" s="20">
        <f t="shared" si="208"/>
        <v>17</v>
      </c>
      <c r="EF120" s="20">
        <f t="shared" si="208"/>
        <v>35</v>
      </c>
      <c r="EG120" s="20">
        <f t="shared" si="208"/>
        <v>8</v>
      </c>
      <c r="EH120" s="20">
        <f t="shared" si="208"/>
        <v>4</v>
      </c>
      <c r="EI120" s="20">
        <f t="shared" si="208"/>
        <v>12</v>
      </c>
      <c r="EJ120" s="20">
        <f>SUM(EJ105:EJ107)</f>
        <v>21</v>
      </c>
      <c r="EK120" s="20">
        <f>SUM(EK105:EK107)</f>
        <v>14</v>
      </c>
      <c r="EL120" s="20">
        <f>SUM(EL105:EL107)</f>
        <v>6</v>
      </c>
    </row>
    <row r="121" spans="1:153" ht="15.75" thickBot="1" x14ac:dyDescent="0.3">
      <c r="A121" s="18"/>
      <c r="B121" s="3"/>
      <c r="C121" s="20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</row>
    <row r="122" spans="1:153" s="166" customFormat="1" ht="30" customHeight="1" thickBot="1" x14ac:dyDescent="0.3">
      <c r="A122" s="202" t="s">
        <v>1390</v>
      </c>
      <c r="B122" s="178" t="s">
        <v>891</v>
      </c>
      <c r="C122" s="178" t="s">
        <v>1408</v>
      </c>
      <c r="D122" s="195" t="s">
        <v>14</v>
      </c>
      <c r="E122" s="195" t="s">
        <v>1044</v>
      </c>
      <c r="F122" s="195" t="s">
        <v>1045</v>
      </c>
      <c r="G122" s="195" t="s">
        <v>1046</v>
      </c>
      <c r="H122" s="195" t="s">
        <v>1047</v>
      </c>
      <c r="I122" s="195" t="s">
        <v>1048</v>
      </c>
      <c r="J122" s="195" t="s">
        <v>1049</v>
      </c>
      <c r="K122" s="195" t="s">
        <v>1050</v>
      </c>
      <c r="L122" s="195" t="s">
        <v>1051</v>
      </c>
      <c r="M122" s="195" t="s">
        <v>1052</v>
      </c>
      <c r="N122" s="195" t="s">
        <v>1053</v>
      </c>
      <c r="O122" s="195" t="s">
        <v>1054</v>
      </c>
      <c r="P122" s="195" t="s">
        <v>1055</v>
      </c>
      <c r="Q122" s="195" t="s">
        <v>1056</v>
      </c>
      <c r="R122" s="195" t="s">
        <v>1057</v>
      </c>
      <c r="S122" s="195" t="s">
        <v>1058</v>
      </c>
      <c r="T122" s="195" t="s">
        <v>1025</v>
      </c>
      <c r="U122" s="195" t="s">
        <v>1026</v>
      </c>
      <c r="V122" s="195" t="s">
        <v>1027</v>
      </c>
      <c r="W122" s="195" t="s">
        <v>1028</v>
      </c>
      <c r="X122" s="195" t="s">
        <v>1029</v>
      </c>
      <c r="Y122" s="195" t="s">
        <v>1030</v>
      </c>
      <c r="Z122" s="195" t="s">
        <v>1031</v>
      </c>
      <c r="AA122" s="195" t="s">
        <v>1032</v>
      </c>
      <c r="AB122" s="195" t="s">
        <v>1033</v>
      </c>
      <c r="AC122" s="195" t="s">
        <v>1034</v>
      </c>
      <c r="AD122" s="195" t="s">
        <v>1035</v>
      </c>
      <c r="AE122" s="195" t="s">
        <v>1036</v>
      </c>
      <c r="AF122" s="195" t="s">
        <v>1037</v>
      </c>
      <c r="AG122" s="195" t="s">
        <v>1038</v>
      </c>
      <c r="AH122" s="195" t="s">
        <v>1039</v>
      </c>
      <c r="AI122" s="195" t="s">
        <v>1040</v>
      </c>
      <c r="AJ122" s="195" t="s">
        <v>1041</v>
      </c>
      <c r="AK122" s="195" t="s">
        <v>1042</v>
      </c>
      <c r="AL122" s="195" t="s">
        <v>1043</v>
      </c>
      <c r="AM122" s="195" t="s">
        <v>1024</v>
      </c>
      <c r="AN122" s="195" t="s">
        <v>182</v>
      </c>
      <c r="AO122" s="195" t="s">
        <v>183</v>
      </c>
      <c r="AP122" s="195" t="s">
        <v>184</v>
      </c>
      <c r="AQ122" s="195" t="s">
        <v>185</v>
      </c>
      <c r="AR122" s="195" t="s">
        <v>181</v>
      </c>
      <c r="AS122" s="195" t="s">
        <v>180</v>
      </c>
      <c r="AT122" s="195" t="s">
        <v>179</v>
      </c>
      <c r="AU122" s="195" t="s">
        <v>178</v>
      </c>
      <c r="AV122" s="195" t="s">
        <v>177</v>
      </c>
      <c r="AW122" s="195" t="s">
        <v>176</v>
      </c>
      <c r="AX122" s="195" t="s">
        <v>175</v>
      </c>
      <c r="AY122" s="195" t="s">
        <v>174</v>
      </c>
      <c r="AZ122" s="195" t="s">
        <v>173</v>
      </c>
      <c r="BA122" s="195" t="s">
        <v>172</v>
      </c>
      <c r="BB122" s="195" t="s">
        <v>171</v>
      </c>
      <c r="BC122" s="195" t="s">
        <v>170</v>
      </c>
      <c r="BD122" s="195" t="s">
        <v>169</v>
      </c>
      <c r="BE122" s="195" t="s">
        <v>168</v>
      </c>
      <c r="BF122" s="195" t="s">
        <v>167</v>
      </c>
      <c r="BG122" s="195" t="s">
        <v>166</v>
      </c>
      <c r="BH122" s="195" t="s">
        <v>165</v>
      </c>
      <c r="BI122" s="195" t="s">
        <v>164</v>
      </c>
      <c r="BJ122" s="195" t="s">
        <v>163</v>
      </c>
      <c r="BK122" s="195" t="s">
        <v>162</v>
      </c>
      <c r="BL122" s="195" t="s">
        <v>161</v>
      </c>
      <c r="BM122" s="195" t="s">
        <v>160</v>
      </c>
      <c r="BN122" s="223" t="s">
        <v>159</v>
      </c>
      <c r="BO122" s="195" t="s">
        <v>158</v>
      </c>
      <c r="BP122" s="196" t="s">
        <v>135</v>
      </c>
      <c r="BQ122" s="196" t="s">
        <v>134</v>
      </c>
      <c r="BR122" s="196" t="s">
        <v>133</v>
      </c>
      <c r="BS122" s="196" t="s">
        <v>132</v>
      </c>
      <c r="BT122" s="196" t="s">
        <v>131</v>
      </c>
      <c r="BU122" s="196" t="s">
        <v>130</v>
      </c>
      <c r="BV122" s="196" t="s">
        <v>129</v>
      </c>
      <c r="BW122" s="196" t="s">
        <v>128</v>
      </c>
      <c r="BX122" s="196" t="s">
        <v>127</v>
      </c>
      <c r="BY122" s="196" t="s">
        <v>126</v>
      </c>
      <c r="BZ122" s="196" t="s">
        <v>125</v>
      </c>
      <c r="CA122" s="196" t="s">
        <v>124</v>
      </c>
      <c r="CB122" s="196" t="s">
        <v>123</v>
      </c>
      <c r="CC122" s="196" t="s">
        <v>122</v>
      </c>
      <c r="CD122" s="196" t="s">
        <v>121</v>
      </c>
      <c r="CE122" s="196" t="s">
        <v>120</v>
      </c>
      <c r="CF122" s="196" t="s">
        <v>119</v>
      </c>
      <c r="CG122" s="196" t="s">
        <v>118</v>
      </c>
      <c r="CH122" s="196" t="s">
        <v>117</v>
      </c>
      <c r="CI122" s="196" t="s">
        <v>116</v>
      </c>
      <c r="CJ122" s="196" t="s">
        <v>115</v>
      </c>
      <c r="CK122" s="196" t="s">
        <v>114</v>
      </c>
      <c r="CL122" s="223" t="s">
        <v>102</v>
      </c>
      <c r="CM122" s="223" t="s">
        <v>101</v>
      </c>
      <c r="CN122" s="223" t="s">
        <v>100</v>
      </c>
      <c r="CO122" s="223" t="s">
        <v>99</v>
      </c>
      <c r="CP122" s="223" t="s">
        <v>98</v>
      </c>
      <c r="CQ122" s="223" t="s">
        <v>97</v>
      </c>
      <c r="CR122" s="166">
        <v>1973</v>
      </c>
      <c r="CS122" s="166">
        <v>1974</v>
      </c>
      <c r="CT122" s="166">
        <v>1975</v>
      </c>
      <c r="CU122" s="166">
        <v>1976</v>
      </c>
      <c r="CV122" s="166">
        <v>1977</v>
      </c>
      <c r="CW122" s="166">
        <v>1978</v>
      </c>
      <c r="CX122" s="166">
        <v>1979</v>
      </c>
      <c r="CY122" s="166">
        <v>1980</v>
      </c>
      <c r="CZ122" s="166">
        <v>1981</v>
      </c>
      <c r="DA122" s="166">
        <v>1982</v>
      </c>
      <c r="DB122" s="166">
        <v>1983</v>
      </c>
      <c r="DC122" s="166">
        <v>1984</v>
      </c>
      <c r="DD122" s="166">
        <v>1985</v>
      </c>
      <c r="DE122" s="166">
        <v>1986</v>
      </c>
      <c r="DF122" s="166">
        <v>1987</v>
      </c>
      <c r="DG122" s="166">
        <v>1988</v>
      </c>
      <c r="DH122" s="166">
        <v>1989</v>
      </c>
      <c r="DI122" s="166">
        <v>1990</v>
      </c>
      <c r="DJ122" s="166">
        <v>1991</v>
      </c>
      <c r="DK122" s="166">
        <v>1992</v>
      </c>
      <c r="DL122" s="166">
        <v>1993</v>
      </c>
      <c r="DM122" s="166">
        <v>1994</v>
      </c>
      <c r="DN122" s="166">
        <v>1995</v>
      </c>
      <c r="DO122" s="166">
        <v>1996</v>
      </c>
      <c r="DP122" s="166">
        <v>1997</v>
      </c>
      <c r="DQ122" s="166">
        <v>1998</v>
      </c>
      <c r="DR122" s="166">
        <v>1999</v>
      </c>
      <c r="DS122" s="166">
        <v>2000</v>
      </c>
      <c r="DT122" s="166">
        <v>2001</v>
      </c>
      <c r="DU122" s="166">
        <v>2002</v>
      </c>
      <c r="DV122" s="166">
        <v>2003</v>
      </c>
      <c r="DW122" s="166">
        <v>2004</v>
      </c>
      <c r="DX122" s="166">
        <v>2005</v>
      </c>
      <c r="DY122" s="166">
        <v>2006</v>
      </c>
      <c r="DZ122" s="166">
        <v>2007</v>
      </c>
      <c r="EA122" s="166">
        <v>2008</v>
      </c>
      <c r="EB122" s="166">
        <v>2009</v>
      </c>
      <c r="EC122" s="166">
        <v>2010</v>
      </c>
      <c r="ED122" s="166">
        <v>2011</v>
      </c>
      <c r="EE122" s="166">
        <v>2012</v>
      </c>
      <c r="EF122" s="166">
        <v>2013</v>
      </c>
      <c r="EG122" s="166">
        <v>2014</v>
      </c>
      <c r="EH122" s="166">
        <v>2015</v>
      </c>
      <c r="EI122" s="166">
        <v>2016</v>
      </c>
      <c r="EJ122" s="166">
        <v>2017</v>
      </c>
      <c r="EK122" s="166">
        <v>2018</v>
      </c>
      <c r="EL122" s="209" t="s">
        <v>1675</v>
      </c>
    </row>
    <row r="123" spans="1:153" x14ac:dyDescent="0.25">
      <c r="A123" s="3" t="s">
        <v>0</v>
      </c>
      <c r="B123" s="20">
        <f>AVERAGE(CZ123:EC123)</f>
        <v>0.53333333333333333</v>
      </c>
      <c r="C123" s="20">
        <f>AVERAGE(E123:EK123)</f>
        <v>0.38970588235294118</v>
      </c>
      <c r="D123" s="79" t="s">
        <v>998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1</v>
      </c>
      <c r="O123" s="21">
        <v>0</v>
      </c>
      <c r="P123" s="21">
        <v>0</v>
      </c>
      <c r="Q123" s="21">
        <v>1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3</v>
      </c>
      <c r="Y123" s="21">
        <v>0</v>
      </c>
      <c r="Z123" s="21">
        <v>0</v>
      </c>
      <c r="AA123" s="21">
        <v>0</v>
      </c>
      <c r="AB123" s="21">
        <v>1</v>
      </c>
      <c r="AC123" s="21">
        <v>0</v>
      </c>
      <c r="AD123" s="21">
        <v>2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 t="s">
        <v>304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2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9</v>
      </c>
      <c r="BL123" s="21">
        <v>1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4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4</v>
      </c>
      <c r="BZ123" s="21">
        <v>0</v>
      </c>
      <c r="CA123" s="21">
        <v>1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4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1</v>
      </c>
      <c r="CP123" s="21">
        <v>1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2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4</v>
      </c>
      <c r="DE123" s="21">
        <v>0</v>
      </c>
      <c r="DF123" s="21">
        <v>6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1</v>
      </c>
      <c r="DP123" s="21">
        <v>1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2</v>
      </c>
      <c r="DW123" s="21">
        <v>0</v>
      </c>
      <c r="DX123" s="21">
        <v>0</v>
      </c>
      <c r="DY123" s="21">
        <v>1</v>
      </c>
      <c r="DZ123" s="21">
        <v>0</v>
      </c>
      <c r="EA123" s="21">
        <v>0</v>
      </c>
      <c r="EB123" s="21">
        <v>1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0">
        <v>0</v>
      </c>
      <c r="EL123" s="146">
        <v>0</v>
      </c>
      <c r="EM123" s="20"/>
      <c r="EN123" s="20"/>
      <c r="EO123" s="20"/>
      <c r="EP123" s="20"/>
      <c r="EQ123" s="20"/>
      <c r="ER123" s="20"/>
      <c r="ES123" s="20"/>
    </row>
    <row r="124" spans="1:153" x14ac:dyDescent="0.25">
      <c r="A124" s="3" t="s">
        <v>1</v>
      </c>
      <c r="B124" s="20">
        <f t="shared" ref="B124:B135" si="209">AVERAGE(CZ124:EC124)</f>
        <v>6.6666666666666666E-2</v>
      </c>
      <c r="C124" s="20">
        <f t="shared" ref="C124:C135" si="210">AVERAGE(E124:EK124)</f>
        <v>0.23529411764705882</v>
      </c>
      <c r="D124" s="79" t="s">
        <v>1002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1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 t="s">
        <v>304</v>
      </c>
      <c r="AN124" s="21">
        <v>2</v>
      </c>
      <c r="AO124" s="21">
        <v>0</v>
      </c>
      <c r="AP124" s="21">
        <v>0</v>
      </c>
      <c r="AQ124" s="21">
        <v>0</v>
      </c>
      <c r="AR124" s="21">
        <v>0</v>
      </c>
      <c r="AS124" s="21">
        <v>2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6</v>
      </c>
      <c r="BA124" s="21">
        <v>0</v>
      </c>
      <c r="BB124" s="21">
        <v>0</v>
      </c>
      <c r="BC124" s="21">
        <v>2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4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1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2</v>
      </c>
      <c r="BZ124" s="21">
        <v>0</v>
      </c>
      <c r="CA124" s="21">
        <v>7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1</v>
      </c>
      <c r="DE124" s="21">
        <v>1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3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0">
        <v>0</v>
      </c>
      <c r="EL124" s="146">
        <v>0</v>
      </c>
      <c r="EM124" s="20"/>
      <c r="EN124" s="20"/>
      <c r="EO124" s="20"/>
      <c r="EP124" s="20"/>
      <c r="EQ124" s="20"/>
      <c r="ER124" s="20"/>
      <c r="ES124" s="20"/>
    </row>
    <row r="125" spans="1:153" x14ac:dyDescent="0.25">
      <c r="A125" s="3" t="s">
        <v>2</v>
      </c>
      <c r="B125" s="20">
        <f t="shared" si="209"/>
        <v>0</v>
      </c>
      <c r="C125" s="20">
        <f t="shared" si="210"/>
        <v>0</v>
      </c>
      <c r="D125" s="79" t="s">
        <v>1002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 t="s">
        <v>304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0">
        <v>0</v>
      </c>
      <c r="EL125" s="146">
        <v>0</v>
      </c>
      <c r="EM125" s="20"/>
      <c r="EN125" s="20"/>
      <c r="EO125" s="20"/>
      <c r="EP125" s="20"/>
      <c r="EQ125" s="20"/>
      <c r="ER125" s="20"/>
      <c r="ES125" s="20"/>
    </row>
    <row r="126" spans="1:153" x14ac:dyDescent="0.25">
      <c r="A126" s="3" t="s">
        <v>3</v>
      </c>
      <c r="B126" s="20">
        <f t="shared" si="209"/>
        <v>0</v>
      </c>
      <c r="C126" s="20">
        <f t="shared" si="210"/>
        <v>0</v>
      </c>
      <c r="D126" s="79" t="s">
        <v>1002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 t="s">
        <v>304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0">
        <v>0</v>
      </c>
      <c r="EL126" s="146">
        <v>0</v>
      </c>
      <c r="EM126" s="20"/>
      <c r="EN126" s="20"/>
      <c r="EO126" s="20"/>
      <c r="EP126" s="20"/>
      <c r="EQ126" s="20"/>
      <c r="ER126" s="20"/>
      <c r="ES126" s="20"/>
    </row>
    <row r="127" spans="1:153" x14ac:dyDescent="0.25">
      <c r="A127" s="3" t="s">
        <v>4</v>
      </c>
      <c r="B127" s="20">
        <f t="shared" si="209"/>
        <v>0</v>
      </c>
      <c r="C127" s="20">
        <f t="shared" si="210"/>
        <v>0</v>
      </c>
      <c r="D127" s="79" t="s">
        <v>1002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 t="s">
        <v>304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0">
        <v>0</v>
      </c>
      <c r="EL127" s="146">
        <v>0</v>
      </c>
      <c r="EM127" s="20"/>
      <c r="EN127" s="20"/>
      <c r="EO127" s="20"/>
      <c r="EP127" s="20"/>
      <c r="EQ127" s="20"/>
      <c r="ER127" s="20"/>
      <c r="ES127" s="20"/>
    </row>
    <row r="128" spans="1:153" x14ac:dyDescent="0.25">
      <c r="A128" s="3" t="s">
        <v>5</v>
      </c>
      <c r="B128" s="20">
        <f t="shared" si="209"/>
        <v>0</v>
      </c>
      <c r="C128" s="20">
        <f t="shared" si="210"/>
        <v>0</v>
      </c>
      <c r="D128" s="79" t="s">
        <v>1002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 t="s">
        <v>304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0">
        <v>0</v>
      </c>
      <c r="EL128" s="146">
        <v>0</v>
      </c>
      <c r="EM128" s="20"/>
      <c r="EN128" s="20"/>
      <c r="EO128" s="20"/>
      <c r="EP128" s="20"/>
      <c r="EQ128" s="20"/>
      <c r="ER128" s="20"/>
      <c r="ES128" s="20"/>
    </row>
    <row r="129" spans="1:153" x14ac:dyDescent="0.25">
      <c r="A129" s="3" t="s">
        <v>6</v>
      </c>
      <c r="B129" s="20">
        <f t="shared" si="209"/>
        <v>0</v>
      </c>
      <c r="C129" s="20">
        <f t="shared" si="210"/>
        <v>0</v>
      </c>
      <c r="D129" s="79" t="s">
        <v>1002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 t="s">
        <v>304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0">
        <v>0</v>
      </c>
      <c r="EL129" s="146">
        <v>0</v>
      </c>
      <c r="EM129" s="20"/>
      <c r="EN129" s="20"/>
      <c r="EO129" s="20"/>
      <c r="EP129" s="20"/>
      <c r="EQ129" s="20"/>
      <c r="ER129" s="20"/>
      <c r="ES129" s="20"/>
    </row>
    <row r="130" spans="1:153" x14ac:dyDescent="0.25">
      <c r="A130" s="3" t="s">
        <v>7</v>
      </c>
      <c r="B130" s="20">
        <f t="shared" si="209"/>
        <v>0</v>
      </c>
      <c r="C130" s="20">
        <f t="shared" si="210"/>
        <v>0</v>
      </c>
      <c r="D130" s="79" t="s">
        <v>1002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 t="s">
        <v>304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0">
        <v>0</v>
      </c>
      <c r="EL130" s="146">
        <v>0</v>
      </c>
      <c r="EM130" s="20"/>
      <c r="EN130" s="20"/>
      <c r="EO130" s="20"/>
      <c r="EP130" s="20"/>
      <c r="EQ130" s="20"/>
      <c r="ER130" s="20"/>
      <c r="ES130" s="20"/>
    </row>
    <row r="131" spans="1:153" x14ac:dyDescent="0.25">
      <c r="A131" s="3" t="s">
        <v>8</v>
      </c>
      <c r="B131" s="20">
        <f t="shared" si="209"/>
        <v>0</v>
      </c>
      <c r="C131" s="20">
        <f t="shared" si="210"/>
        <v>0</v>
      </c>
      <c r="D131" s="79" t="s">
        <v>1002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 t="s">
        <v>304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0">
        <v>0</v>
      </c>
      <c r="EL131" s="146">
        <v>0</v>
      </c>
      <c r="EM131" s="20"/>
      <c r="EN131" s="20"/>
      <c r="EO131" s="20"/>
      <c r="EP131" s="20"/>
      <c r="EQ131" s="20"/>
      <c r="ER131" s="20"/>
      <c r="ES131" s="20"/>
    </row>
    <row r="132" spans="1:153" x14ac:dyDescent="0.25">
      <c r="A132" s="3" t="s">
        <v>9</v>
      </c>
      <c r="B132" s="20">
        <f t="shared" si="209"/>
        <v>0</v>
      </c>
      <c r="C132" s="20">
        <f t="shared" si="210"/>
        <v>0</v>
      </c>
      <c r="D132" s="79" t="s">
        <v>1002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 t="s">
        <v>304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21">
        <v>0</v>
      </c>
      <c r="AU132" s="21">
        <v>0</v>
      </c>
      <c r="AV132" s="21">
        <v>0</v>
      </c>
      <c r="AW132" s="21">
        <v>0</v>
      </c>
      <c r="AX132" s="21">
        <v>0</v>
      </c>
      <c r="AY132" s="21">
        <v>0</v>
      </c>
      <c r="AZ132" s="21">
        <v>0</v>
      </c>
      <c r="BA132" s="21">
        <v>0</v>
      </c>
      <c r="BB132" s="21">
        <v>0</v>
      </c>
      <c r="BC132" s="21">
        <v>0</v>
      </c>
      <c r="BD132" s="21">
        <v>0</v>
      </c>
      <c r="BE132" s="21">
        <v>0</v>
      </c>
      <c r="BF132" s="21">
        <v>0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0</v>
      </c>
      <c r="BM132" s="21">
        <v>0</v>
      </c>
      <c r="BN132" s="21">
        <v>0</v>
      </c>
      <c r="BO132" s="21">
        <v>0</v>
      </c>
      <c r="BP132" s="21">
        <v>0</v>
      </c>
      <c r="BQ132" s="21">
        <v>0</v>
      </c>
      <c r="BR132" s="21">
        <v>0</v>
      </c>
      <c r="BS132" s="21">
        <v>0</v>
      </c>
      <c r="BT132" s="21">
        <v>0</v>
      </c>
      <c r="BU132" s="21">
        <v>0</v>
      </c>
      <c r="BV132" s="21">
        <v>0</v>
      </c>
      <c r="BW132" s="21">
        <v>0</v>
      </c>
      <c r="BX132" s="21">
        <v>0</v>
      </c>
      <c r="BY132" s="21">
        <v>0</v>
      </c>
      <c r="BZ132" s="21">
        <v>0</v>
      </c>
      <c r="CA132" s="21">
        <v>0</v>
      </c>
      <c r="CB132" s="21">
        <v>0</v>
      </c>
      <c r="CC132" s="21">
        <v>0</v>
      </c>
      <c r="CD132" s="21">
        <v>0</v>
      </c>
      <c r="CE132" s="21">
        <v>0</v>
      </c>
      <c r="CF132" s="21">
        <v>0</v>
      </c>
      <c r="CG132" s="21">
        <v>0</v>
      </c>
      <c r="CH132" s="21">
        <v>0</v>
      </c>
      <c r="CI132" s="21">
        <v>0</v>
      </c>
      <c r="CJ132" s="21">
        <v>0</v>
      </c>
      <c r="CK132" s="21">
        <v>0</v>
      </c>
      <c r="CL132" s="21">
        <v>0</v>
      </c>
      <c r="CM132" s="21">
        <v>0</v>
      </c>
      <c r="CN132" s="21">
        <v>0</v>
      </c>
      <c r="CO132" s="21">
        <v>0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0</v>
      </c>
      <c r="DN132" s="21">
        <v>0</v>
      </c>
      <c r="DO132" s="21">
        <v>0</v>
      </c>
      <c r="DP132" s="21">
        <v>0</v>
      </c>
      <c r="DQ132" s="21">
        <v>0</v>
      </c>
      <c r="DR132" s="21">
        <v>0</v>
      </c>
      <c r="DS132" s="21">
        <v>0</v>
      </c>
      <c r="DT132" s="21">
        <v>0</v>
      </c>
      <c r="DU132" s="21">
        <v>0</v>
      </c>
      <c r="DV132" s="21">
        <v>0</v>
      </c>
      <c r="DW132" s="21">
        <v>0</v>
      </c>
      <c r="DX132" s="21">
        <v>0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0</v>
      </c>
      <c r="EK132" s="20">
        <v>0</v>
      </c>
      <c r="EL132" s="146">
        <v>0</v>
      </c>
      <c r="EM132" s="20"/>
      <c r="EN132" s="20"/>
      <c r="EO132" s="20"/>
      <c r="EP132" s="20"/>
      <c r="EQ132" s="20"/>
      <c r="ER132" s="20"/>
      <c r="ES132" s="20"/>
    </row>
    <row r="133" spans="1:153" x14ac:dyDescent="0.25">
      <c r="A133" s="3" t="s">
        <v>10</v>
      </c>
      <c r="B133" s="20">
        <f t="shared" si="209"/>
        <v>0</v>
      </c>
      <c r="C133" s="20">
        <f t="shared" si="210"/>
        <v>7.3529411764705881E-3</v>
      </c>
      <c r="D133" s="79" t="s">
        <v>1002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1">
        <v>0</v>
      </c>
      <c r="AM133" s="21" t="s">
        <v>304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0</v>
      </c>
      <c r="AU133" s="21">
        <v>0</v>
      </c>
      <c r="AV133" s="21">
        <v>0</v>
      </c>
      <c r="AW133" s="21">
        <v>0</v>
      </c>
      <c r="AX133" s="21">
        <v>0</v>
      </c>
      <c r="AY133" s="21">
        <v>0</v>
      </c>
      <c r="AZ133" s="21">
        <v>0</v>
      </c>
      <c r="BA133" s="21">
        <v>0</v>
      </c>
      <c r="BB133" s="21">
        <v>0</v>
      </c>
      <c r="BC133" s="21">
        <v>0</v>
      </c>
      <c r="BD133" s="21">
        <v>0</v>
      </c>
      <c r="BE133" s="21">
        <v>0</v>
      </c>
      <c r="BF133" s="21">
        <v>0</v>
      </c>
      <c r="BG133" s="21">
        <v>0</v>
      </c>
      <c r="BH133" s="21">
        <v>0</v>
      </c>
      <c r="BI133" s="21">
        <v>0</v>
      </c>
      <c r="BJ133" s="21">
        <v>0</v>
      </c>
      <c r="BK133" s="21">
        <v>0</v>
      </c>
      <c r="BL133" s="21">
        <v>0</v>
      </c>
      <c r="BM133" s="21">
        <v>0</v>
      </c>
      <c r="BN133" s="21">
        <v>0</v>
      </c>
      <c r="BO133" s="21">
        <v>0</v>
      </c>
      <c r="BP133" s="21">
        <v>0</v>
      </c>
      <c r="BQ133" s="21">
        <v>0</v>
      </c>
      <c r="BR133" s="21">
        <v>0</v>
      </c>
      <c r="BS133" s="21">
        <v>0</v>
      </c>
      <c r="BT133" s="21">
        <v>0</v>
      </c>
      <c r="BU133" s="21">
        <v>0</v>
      </c>
      <c r="BV133" s="21">
        <v>0</v>
      </c>
      <c r="BW133" s="21">
        <v>0</v>
      </c>
      <c r="BX133" s="21">
        <v>0</v>
      </c>
      <c r="BY133" s="21">
        <v>0</v>
      </c>
      <c r="BZ133" s="21">
        <v>0</v>
      </c>
      <c r="CA133" s="21">
        <v>0</v>
      </c>
      <c r="CB133" s="21">
        <v>0</v>
      </c>
      <c r="CC133" s="21">
        <v>0</v>
      </c>
      <c r="CD133" s="21">
        <v>0</v>
      </c>
      <c r="CE133" s="21">
        <v>0</v>
      </c>
      <c r="CF133" s="21">
        <v>0</v>
      </c>
      <c r="CG133" s="21">
        <v>0</v>
      </c>
      <c r="CH133" s="21">
        <v>0</v>
      </c>
      <c r="CI133" s="21">
        <v>0</v>
      </c>
      <c r="CJ133" s="21">
        <v>0</v>
      </c>
      <c r="CK133" s="21">
        <v>0</v>
      </c>
      <c r="CL133" s="21">
        <v>0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0</v>
      </c>
      <c r="DQ133" s="21">
        <v>0</v>
      </c>
      <c r="DR133" s="21">
        <v>0</v>
      </c>
      <c r="DS133" s="21">
        <v>0</v>
      </c>
      <c r="DT133" s="21">
        <v>0</v>
      </c>
      <c r="DU133" s="21">
        <v>0</v>
      </c>
      <c r="DV133" s="21">
        <v>0</v>
      </c>
      <c r="DW133" s="21">
        <v>0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0">
        <v>0</v>
      </c>
      <c r="EL133" s="146">
        <v>0</v>
      </c>
      <c r="EM133" s="20"/>
      <c r="EN133" s="20"/>
      <c r="EO133" s="20"/>
      <c r="EP133" s="20"/>
      <c r="EQ133" s="20"/>
      <c r="ER133" s="20"/>
      <c r="ES133" s="20"/>
    </row>
    <row r="134" spans="1:153" ht="15.75" thickBot="1" x14ac:dyDescent="0.3">
      <c r="A134" s="3" t="s">
        <v>11</v>
      </c>
      <c r="B134" s="20">
        <f t="shared" si="209"/>
        <v>0.1</v>
      </c>
      <c r="C134" s="20">
        <f t="shared" si="210"/>
        <v>0.13970588235294118</v>
      </c>
      <c r="D134" s="79" t="s">
        <v>1002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2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3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 t="s">
        <v>304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1</v>
      </c>
      <c r="AY134" s="21">
        <v>0</v>
      </c>
      <c r="AZ134" s="21">
        <v>0</v>
      </c>
      <c r="BA134" s="21">
        <v>0</v>
      </c>
      <c r="BB134" s="21">
        <v>0</v>
      </c>
      <c r="BC134" s="21">
        <v>0</v>
      </c>
      <c r="BD134" s="21">
        <v>3</v>
      </c>
      <c r="BE134" s="21">
        <v>0</v>
      </c>
      <c r="BF134" s="21">
        <v>0</v>
      </c>
      <c r="BG134" s="21">
        <v>0</v>
      </c>
      <c r="BH134" s="21">
        <v>0</v>
      </c>
      <c r="BI134" s="21">
        <v>2</v>
      </c>
      <c r="BJ134" s="21">
        <v>0</v>
      </c>
      <c r="BK134" s="21">
        <v>0</v>
      </c>
      <c r="BL134" s="21">
        <v>0</v>
      </c>
      <c r="BM134" s="21">
        <v>0</v>
      </c>
      <c r="BN134" s="21">
        <v>0</v>
      </c>
      <c r="BO134" s="21">
        <v>0</v>
      </c>
      <c r="BP134" s="21">
        <v>0</v>
      </c>
      <c r="BQ134" s="21">
        <v>0</v>
      </c>
      <c r="BR134" s="21">
        <v>0</v>
      </c>
      <c r="BS134" s="21">
        <v>0</v>
      </c>
      <c r="BT134" s="21">
        <v>0</v>
      </c>
      <c r="BU134" s="21">
        <v>1</v>
      </c>
      <c r="BV134" s="21">
        <v>0</v>
      </c>
      <c r="BW134" s="21">
        <v>0</v>
      </c>
      <c r="BX134" s="21">
        <v>0</v>
      </c>
      <c r="BY134" s="21">
        <v>0</v>
      </c>
      <c r="BZ134" s="21">
        <v>0</v>
      </c>
      <c r="CA134" s="21">
        <v>0</v>
      </c>
      <c r="CB134" s="21">
        <v>0</v>
      </c>
      <c r="CC134" s="21">
        <v>0</v>
      </c>
      <c r="CD134" s="21">
        <v>0</v>
      </c>
      <c r="CE134" s="21">
        <v>0</v>
      </c>
      <c r="CF134" s="21">
        <v>1</v>
      </c>
      <c r="CG134" s="21">
        <v>1</v>
      </c>
      <c r="CH134" s="21">
        <v>0</v>
      </c>
      <c r="CI134" s="21">
        <v>0</v>
      </c>
      <c r="CJ134" s="21">
        <v>0</v>
      </c>
      <c r="CK134" s="21">
        <v>0</v>
      </c>
      <c r="CL134" s="21">
        <v>0</v>
      </c>
      <c r="CM134" s="21">
        <v>0</v>
      </c>
      <c r="CN134" s="21">
        <v>2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3</v>
      </c>
      <c r="DP134" s="21">
        <v>0</v>
      </c>
      <c r="DQ134" s="21">
        <v>0</v>
      </c>
      <c r="DR134" s="21">
        <v>0</v>
      </c>
      <c r="DS134" s="21">
        <v>0</v>
      </c>
      <c r="DT134" s="21">
        <v>0</v>
      </c>
      <c r="DU134" s="21">
        <v>0</v>
      </c>
      <c r="DV134" s="21">
        <v>0</v>
      </c>
      <c r="DW134" s="21">
        <v>0</v>
      </c>
      <c r="DX134" s="21">
        <v>0</v>
      </c>
      <c r="DY134" s="21">
        <v>0</v>
      </c>
      <c r="DZ134" s="21">
        <v>0</v>
      </c>
      <c r="EA134" s="21">
        <v>0</v>
      </c>
      <c r="EB134" s="21">
        <v>0</v>
      </c>
      <c r="EC134" s="21">
        <v>0</v>
      </c>
      <c r="ED134" s="21">
        <v>0</v>
      </c>
      <c r="EE134" s="21">
        <v>0</v>
      </c>
      <c r="EF134" s="21">
        <v>0</v>
      </c>
      <c r="EG134" s="21">
        <v>0</v>
      </c>
      <c r="EH134" s="21">
        <v>0</v>
      </c>
      <c r="EI134" s="21">
        <v>0</v>
      </c>
      <c r="EJ134" s="21">
        <v>0</v>
      </c>
      <c r="EK134" s="20">
        <v>0</v>
      </c>
      <c r="EM134" s="20"/>
      <c r="EN134" s="20"/>
      <c r="EO134" s="20"/>
      <c r="EP134" s="20"/>
      <c r="EQ134" s="20"/>
      <c r="ER134" s="20"/>
      <c r="ES134" s="20"/>
    </row>
    <row r="135" spans="1:153" s="170" customFormat="1" x14ac:dyDescent="0.25">
      <c r="A135" s="164" t="s">
        <v>13</v>
      </c>
      <c r="B135" s="165">
        <f t="shared" si="209"/>
        <v>0.7</v>
      </c>
      <c r="C135" s="165">
        <f t="shared" si="210"/>
        <v>0.7720588235294118</v>
      </c>
      <c r="D135" s="175" t="s">
        <v>1002</v>
      </c>
      <c r="E135" s="176">
        <f>SUM(E123:E134)</f>
        <v>0</v>
      </c>
      <c r="F135" s="176">
        <f t="shared" ref="F135:BQ135" si="211">SUM(F123:F134)</f>
        <v>0</v>
      </c>
      <c r="G135" s="176">
        <f t="shared" si="211"/>
        <v>0</v>
      </c>
      <c r="H135" s="176">
        <f t="shared" si="211"/>
        <v>0</v>
      </c>
      <c r="I135" s="176">
        <f t="shared" si="211"/>
        <v>0</v>
      </c>
      <c r="J135" s="176">
        <f t="shared" si="211"/>
        <v>0</v>
      </c>
      <c r="K135" s="176">
        <f t="shared" si="211"/>
        <v>0</v>
      </c>
      <c r="L135" s="176">
        <f t="shared" si="211"/>
        <v>0</v>
      </c>
      <c r="M135" s="176">
        <f t="shared" si="211"/>
        <v>1</v>
      </c>
      <c r="N135" s="176">
        <f t="shared" si="211"/>
        <v>1</v>
      </c>
      <c r="O135" s="176">
        <f t="shared" si="211"/>
        <v>0</v>
      </c>
      <c r="P135" s="176">
        <f t="shared" si="211"/>
        <v>0</v>
      </c>
      <c r="Q135" s="176">
        <f t="shared" si="211"/>
        <v>1</v>
      </c>
      <c r="R135" s="176">
        <f t="shared" si="211"/>
        <v>1</v>
      </c>
      <c r="S135" s="176">
        <f t="shared" si="211"/>
        <v>0</v>
      </c>
      <c r="T135" s="176">
        <f t="shared" si="211"/>
        <v>0</v>
      </c>
      <c r="U135" s="176">
        <f t="shared" si="211"/>
        <v>0</v>
      </c>
      <c r="V135" s="176">
        <f t="shared" si="211"/>
        <v>0</v>
      </c>
      <c r="W135" s="176">
        <f t="shared" si="211"/>
        <v>0</v>
      </c>
      <c r="X135" s="176">
        <f t="shared" si="211"/>
        <v>3</v>
      </c>
      <c r="Y135" s="176">
        <f t="shared" si="211"/>
        <v>2</v>
      </c>
      <c r="Z135" s="176">
        <f t="shared" si="211"/>
        <v>0</v>
      </c>
      <c r="AA135" s="176">
        <f t="shared" si="211"/>
        <v>0</v>
      </c>
      <c r="AB135" s="176">
        <f t="shared" si="211"/>
        <v>1</v>
      </c>
      <c r="AC135" s="176">
        <f t="shared" si="211"/>
        <v>0</v>
      </c>
      <c r="AD135" s="176">
        <f t="shared" si="211"/>
        <v>2</v>
      </c>
      <c r="AE135" s="176">
        <f t="shared" si="211"/>
        <v>3</v>
      </c>
      <c r="AF135" s="176">
        <f t="shared" si="211"/>
        <v>0</v>
      </c>
      <c r="AG135" s="176">
        <f t="shared" si="211"/>
        <v>0</v>
      </c>
      <c r="AH135" s="176">
        <f t="shared" si="211"/>
        <v>0</v>
      </c>
      <c r="AI135" s="176">
        <f t="shared" si="211"/>
        <v>0</v>
      </c>
      <c r="AJ135" s="176">
        <f t="shared" si="211"/>
        <v>0</v>
      </c>
      <c r="AK135" s="176">
        <f t="shared" si="211"/>
        <v>0</v>
      </c>
      <c r="AL135" s="176">
        <f t="shared" si="211"/>
        <v>0</v>
      </c>
      <c r="AM135" s="176" t="s">
        <v>304</v>
      </c>
      <c r="AN135" s="176">
        <f t="shared" si="211"/>
        <v>2</v>
      </c>
      <c r="AO135" s="176">
        <f t="shared" si="211"/>
        <v>0</v>
      </c>
      <c r="AP135" s="176">
        <f t="shared" si="211"/>
        <v>0</v>
      </c>
      <c r="AQ135" s="176">
        <f t="shared" si="211"/>
        <v>0</v>
      </c>
      <c r="AR135" s="176">
        <f t="shared" si="211"/>
        <v>0</v>
      </c>
      <c r="AS135" s="176">
        <f t="shared" si="211"/>
        <v>2</v>
      </c>
      <c r="AT135" s="176">
        <f t="shared" si="211"/>
        <v>0</v>
      </c>
      <c r="AU135" s="176">
        <f t="shared" si="211"/>
        <v>0</v>
      </c>
      <c r="AV135" s="176">
        <f t="shared" si="211"/>
        <v>0</v>
      </c>
      <c r="AW135" s="176">
        <f t="shared" si="211"/>
        <v>0</v>
      </c>
      <c r="AX135" s="176">
        <f t="shared" si="211"/>
        <v>1</v>
      </c>
      <c r="AY135" s="176">
        <f t="shared" si="211"/>
        <v>0</v>
      </c>
      <c r="AZ135" s="176">
        <f t="shared" si="211"/>
        <v>6</v>
      </c>
      <c r="BA135" s="176">
        <f t="shared" si="211"/>
        <v>0</v>
      </c>
      <c r="BB135" s="176">
        <f t="shared" si="211"/>
        <v>0</v>
      </c>
      <c r="BC135" s="176">
        <f t="shared" si="211"/>
        <v>2</v>
      </c>
      <c r="BD135" s="176">
        <f t="shared" si="211"/>
        <v>5</v>
      </c>
      <c r="BE135" s="176">
        <f t="shared" si="211"/>
        <v>0</v>
      </c>
      <c r="BF135" s="176">
        <f t="shared" si="211"/>
        <v>0</v>
      </c>
      <c r="BG135" s="176">
        <f t="shared" si="211"/>
        <v>0</v>
      </c>
      <c r="BH135" s="176">
        <f t="shared" si="211"/>
        <v>0</v>
      </c>
      <c r="BI135" s="176">
        <f t="shared" si="211"/>
        <v>2</v>
      </c>
      <c r="BJ135" s="176">
        <f t="shared" si="211"/>
        <v>0</v>
      </c>
      <c r="BK135" s="176">
        <f t="shared" si="211"/>
        <v>13</v>
      </c>
      <c r="BL135" s="176">
        <f t="shared" si="211"/>
        <v>1</v>
      </c>
      <c r="BM135" s="176">
        <f t="shared" si="211"/>
        <v>0</v>
      </c>
      <c r="BN135" s="176">
        <f t="shared" si="211"/>
        <v>0</v>
      </c>
      <c r="BO135" s="176">
        <f t="shared" si="211"/>
        <v>0</v>
      </c>
      <c r="BP135" s="176">
        <f t="shared" si="211"/>
        <v>0</v>
      </c>
      <c r="BQ135" s="176">
        <f t="shared" si="211"/>
        <v>0</v>
      </c>
      <c r="BR135" s="176">
        <f t="shared" ref="BR135:EC135" si="212">SUM(BR123:BR134)</f>
        <v>5</v>
      </c>
      <c r="BS135" s="176">
        <f t="shared" si="212"/>
        <v>0</v>
      </c>
      <c r="BT135" s="176">
        <f t="shared" si="212"/>
        <v>0</v>
      </c>
      <c r="BU135" s="176">
        <f t="shared" si="212"/>
        <v>1</v>
      </c>
      <c r="BV135" s="176">
        <f t="shared" si="212"/>
        <v>0</v>
      </c>
      <c r="BW135" s="176">
        <f t="shared" si="212"/>
        <v>0</v>
      </c>
      <c r="BX135" s="176">
        <f t="shared" si="212"/>
        <v>0</v>
      </c>
      <c r="BY135" s="176">
        <f t="shared" si="212"/>
        <v>6</v>
      </c>
      <c r="BZ135" s="176">
        <f t="shared" si="212"/>
        <v>0</v>
      </c>
      <c r="CA135" s="176">
        <f t="shared" si="212"/>
        <v>8</v>
      </c>
      <c r="CB135" s="176">
        <f t="shared" si="212"/>
        <v>0</v>
      </c>
      <c r="CC135" s="176">
        <f t="shared" si="212"/>
        <v>0</v>
      </c>
      <c r="CD135" s="176">
        <f t="shared" si="212"/>
        <v>0</v>
      </c>
      <c r="CE135" s="176">
        <f t="shared" si="212"/>
        <v>0</v>
      </c>
      <c r="CF135" s="176">
        <f t="shared" si="212"/>
        <v>1</v>
      </c>
      <c r="CG135" s="176">
        <f t="shared" si="212"/>
        <v>1</v>
      </c>
      <c r="CH135" s="176">
        <f t="shared" si="212"/>
        <v>4</v>
      </c>
      <c r="CI135" s="176">
        <f t="shared" si="212"/>
        <v>0</v>
      </c>
      <c r="CJ135" s="176">
        <f t="shared" si="212"/>
        <v>0</v>
      </c>
      <c r="CK135" s="176">
        <f t="shared" si="212"/>
        <v>0</v>
      </c>
      <c r="CL135" s="176">
        <f t="shared" si="212"/>
        <v>0</v>
      </c>
      <c r="CM135" s="176">
        <f t="shared" si="212"/>
        <v>0</v>
      </c>
      <c r="CN135" s="176">
        <f t="shared" si="212"/>
        <v>2</v>
      </c>
      <c r="CO135" s="176">
        <f t="shared" si="212"/>
        <v>1</v>
      </c>
      <c r="CP135" s="176">
        <f t="shared" si="212"/>
        <v>1</v>
      </c>
      <c r="CQ135" s="176">
        <f t="shared" si="212"/>
        <v>0</v>
      </c>
      <c r="CR135" s="176">
        <f t="shared" si="212"/>
        <v>0</v>
      </c>
      <c r="CS135" s="176">
        <f t="shared" si="212"/>
        <v>0</v>
      </c>
      <c r="CT135" s="176">
        <f t="shared" si="212"/>
        <v>0</v>
      </c>
      <c r="CU135" s="176">
        <f t="shared" si="212"/>
        <v>0</v>
      </c>
      <c r="CV135" s="176">
        <f t="shared" si="212"/>
        <v>0</v>
      </c>
      <c r="CW135" s="176">
        <f t="shared" si="212"/>
        <v>0</v>
      </c>
      <c r="CX135" s="176">
        <f t="shared" si="212"/>
        <v>2</v>
      </c>
      <c r="CY135" s="176">
        <f t="shared" si="212"/>
        <v>0</v>
      </c>
      <c r="CZ135" s="176">
        <f t="shared" si="212"/>
        <v>0</v>
      </c>
      <c r="DA135" s="176">
        <f t="shared" si="212"/>
        <v>0</v>
      </c>
      <c r="DB135" s="176">
        <f t="shared" si="212"/>
        <v>0</v>
      </c>
      <c r="DC135" s="176">
        <f t="shared" si="212"/>
        <v>0</v>
      </c>
      <c r="DD135" s="176">
        <f t="shared" si="212"/>
        <v>5</v>
      </c>
      <c r="DE135" s="176">
        <f t="shared" si="212"/>
        <v>1</v>
      </c>
      <c r="DF135" s="176">
        <f t="shared" si="212"/>
        <v>6</v>
      </c>
      <c r="DG135" s="176">
        <f t="shared" si="212"/>
        <v>0</v>
      </c>
      <c r="DH135" s="176">
        <f t="shared" si="212"/>
        <v>0</v>
      </c>
      <c r="DI135" s="176">
        <f t="shared" si="212"/>
        <v>0</v>
      </c>
      <c r="DJ135" s="176">
        <f t="shared" si="212"/>
        <v>0</v>
      </c>
      <c r="DK135" s="176">
        <f t="shared" si="212"/>
        <v>0</v>
      </c>
      <c r="DL135" s="176">
        <f t="shared" si="212"/>
        <v>0</v>
      </c>
      <c r="DM135" s="176">
        <f t="shared" si="212"/>
        <v>0</v>
      </c>
      <c r="DN135" s="176">
        <f t="shared" si="212"/>
        <v>0</v>
      </c>
      <c r="DO135" s="176">
        <f t="shared" si="212"/>
        <v>4</v>
      </c>
      <c r="DP135" s="176">
        <f t="shared" si="212"/>
        <v>1</v>
      </c>
      <c r="DQ135" s="176">
        <f t="shared" si="212"/>
        <v>0</v>
      </c>
      <c r="DR135" s="176">
        <f t="shared" si="212"/>
        <v>0</v>
      </c>
      <c r="DS135" s="176">
        <f t="shared" si="212"/>
        <v>0</v>
      </c>
      <c r="DT135" s="176">
        <f t="shared" si="212"/>
        <v>0</v>
      </c>
      <c r="DU135" s="176">
        <f t="shared" si="212"/>
        <v>0</v>
      </c>
      <c r="DV135" s="176">
        <f t="shared" si="212"/>
        <v>2</v>
      </c>
      <c r="DW135" s="176">
        <f t="shared" si="212"/>
        <v>0</v>
      </c>
      <c r="DX135" s="176">
        <f t="shared" si="212"/>
        <v>0</v>
      </c>
      <c r="DY135" s="176">
        <f t="shared" si="212"/>
        <v>1</v>
      </c>
      <c r="DZ135" s="176">
        <f t="shared" si="212"/>
        <v>0</v>
      </c>
      <c r="EA135" s="176">
        <f t="shared" si="212"/>
        <v>0</v>
      </c>
      <c r="EB135" s="176">
        <f t="shared" si="212"/>
        <v>1</v>
      </c>
      <c r="EC135" s="176">
        <f t="shared" si="212"/>
        <v>0</v>
      </c>
      <c r="ED135" s="176">
        <f t="shared" ref="ED135:EL135" si="213">SUM(ED123:ED134)</f>
        <v>0</v>
      </c>
      <c r="EE135" s="176">
        <f t="shared" si="213"/>
        <v>3</v>
      </c>
      <c r="EF135" s="176">
        <f t="shared" si="213"/>
        <v>0</v>
      </c>
      <c r="EG135" s="176">
        <f t="shared" si="213"/>
        <v>0</v>
      </c>
      <c r="EH135" s="176">
        <f t="shared" si="213"/>
        <v>0</v>
      </c>
      <c r="EI135" s="176">
        <f t="shared" si="213"/>
        <v>0</v>
      </c>
      <c r="EJ135" s="176">
        <f t="shared" si="213"/>
        <v>0</v>
      </c>
      <c r="EK135" s="176">
        <f t="shared" si="213"/>
        <v>0</v>
      </c>
      <c r="EL135" s="228">
        <f t="shared" si="213"/>
        <v>0</v>
      </c>
      <c r="EM135" s="165"/>
      <c r="EN135" s="165"/>
      <c r="EO135" s="165"/>
      <c r="EP135" s="165"/>
      <c r="EQ135" s="165"/>
      <c r="ER135" s="165"/>
      <c r="ES135" s="165"/>
      <c r="ET135" s="164"/>
      <c r="EU135" s="164"/>
      <c r="EV135" s="164"/>
      <c r="EW135" s="164"/>
    </row>
    <row r="136" spans="1:153" ht="15.75" thickBot="1" x14ac:dyDescent="0.3">
      <c r="A136" s="18"/>
      <c r="B136" s="3"/>
      <c r="C136" s="20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137"/>
      <c r="BQ136" s="137"/>
      <c r="BR136" s="137"/>
      <c r="BS136" s="137"/>
      <c r="BT136" s="137"/>
      <c r="BU136" s="137"/>
      <c r="BV136" s="137"/>
      <c r="BW136" s="137"/>
      <c r="BX136" s="137"/>
      <c r="BY136" s="137"/>
      <c r="BZ136" s="137"/>
      <c r="CA136" s="137"/>
      <c r="CB136" s="137"/>
      <c r="CC136" s="137"/>
      <c r="CD136" s="137"/>
      <c r="CE136" s="137"/>
      <c r="CF136" s="137"/>
      <c r="CG136" s="137"/>
      <c r="CH136" s="137"/>
      <c r="CI136" s="137"/>
      <c r="CJ136" s="137"/>
      <c r="CK136" s="137"/>
      <c r="CL136" s="137"/>
      <c r="CM136" s="137"/>
      <c r="CN136" s="137"/>
      <c r="CO136" s="137"/>
      <c r="CP136" s="137"/>
      <c r="CQ136" s="137"/>
      <c r="CR136" s="137"/>
      <c r="CS136" s="137"/>
      <c r="CT136" s="137"/>
      <c r="CU136" s="137"/>
      <c r="CV136" s="137"/>
      <c r="CW136" s="137"/>
      <c r="CX136" s="137"/>
      <c r="CY136" s="137"/>
      <c r="CZ136" s="137"/>
      <c r="DA136" s="137"/>
      <c r="DB136" s="137"/>
      <c r="DC136" s="137"/>
      <c r="DD136" s="137"/>
      <c r="DE136" s="137"/>
      <c r="DF136" s="137"/>
      <c r="DG136" s="137"/>
      <c r="DH136" s="137"/>
      <c r="DI136" s="137"/>
      <c r="DJ136" s="137"/>
      <c r="DK136" s="137"/>
      <c r="DL136" s="137"/>
      <c r="DM136" s="137"/>
      <c r="DN136" s="137"/>
      <c r="DO136" s="137"/>
      <c r="DP136" s="137"/>
      <c r="DQ136" s="137"/>
      <c r="DR136" s="137"/>
      <c r="DS136" s="137"/>
      <c r="DT136" s="137"/>
      <c r="DU136" s="137"/>
      <c r="DV136" s="137"/>
      <c r="DW136" s="137"/>
      <c r="DX136" s="137"/>
      <c r="DY136" s="137"/>
      <c r="DZ136" s="137"/>
      <c r="EA136" s="137"/>
      <c r="EB136" s="137"/>
      <c r="EC136" s="137"/>
      <c r="ED136" s="137"/>
      <c r="EE136" s="137"/>
      <c r="EF136" s="137"/>
    </row>
    <row r="137" spans="1:153" s="166" customFormat="1" ht="30" customHeight="1" thickBot="1" x14ac:dyDescent="0.3">
      <c r="A137" s="202" t="s">
        <v>17</v>
      </c>
      <c r="B137" s="178" t="s">
        <v>891</v>
      </c>
      <c r="C137" s="178" t="s">
        <v>1408</v>
      </c>
      <c r="D137" s="195" t="s">
        <v>14</v>
      </c>
      <c r="E137" s="195" t="s">
        <v>1044</v>
      </c>
      <c r="F137" s="195" t="s">
        <v>1045</v>
      </c>
      <c r="G137" s="195" t="s">
        <v>1046</v>
      </c>
      <c r="H137" s="195" t="s">
        <v>1047</v>
      </c>
      <c r="I137" s="195" t="s">
        <v>1048</v>
      </c>
      <c r="J137" s="195" t="s">
        <v>1049</v>
      </c>
      <c r="K137" s="195" t="s">
        <v>1050</v>
      </c>
      <c r="L137" s="195" t="s">
        <v>1051</v>
      </c>
      <c r="M137" s="195" t="s">
        <v>1052</v>
      </c>
      <c r="N137" s="195" t="s">
        <v>1053</v>
      </c>
      <c r="O137" s="195" t="s">
        <v>1054</v>
      </c>
      <c r="P137" s="195" t="s">
        <v>1055</v>
      </c>
      <c r="Q137" s="195" t="s">
        <v>1056</v>
      </c>
      <c r="R137" s="195" t="s">
        <v>1057</v>
      </c>
      <c r="S137" s="195" t="s">
        <v>1058</v>
      </c>
      <c r="T137" s="195" t="s">
        <v>1025</v>
      </c>
      <c r="U137" s="195" t="s">
        <v>1026</v>
      </c>
      <c r="V137" s="195" t="s">
        <v>1027</v>
      </c>
      <c r="W137" s="195" t="s">
        <v>1028</v>
      </c>
      <c r="X137" s="195" t="s">
        <v>1029</v>
      </c>
      <c r="Y137" s="195" t="s">
        <v>1030</v>
      </c>
      <c r="Z137" s="195" t="s">
        <v>1031</v>
      </c>
      <c r="AA137" s="195" t="s">
        <v>1032</v>
      </c>
      <c r="AB137" s="195" t="s">
        <v>1033</v>
      </c>
      <c r="AC137" s="195" t="s">
        <v>1034</v>
      </c>
      <c r="AD137" s="195" t="s">
        <v>1035</v>
      </c>
      <c r="AE137" s="195" t="s">
        <v>1036</v>
      </c>
      <c r="AF137" s="195" t="s">
        <v>1037</v>
      </c>
      <c r="AG137" s="195" t="s">
        <v>1038</v>
      </c>
      <c r="AH137" s="195" t="s">
        <v>1039</v>
      </c>
      <c r="AI137" s="195" t="s">
        <v>1040</v>
      </c>
      <c r="AJ137" s="195" t="s">
        <v>1041</v>
      </c>
      <c r="AK137" s="195" t="s">
        <v>1042</v>
      </c>
      <c r="AL137" s="195" t="s">
        <v>1043</v>
      </c>
      <c r="AM137" s="195" t="s">
        <v>1024</v>
      </c>
      <c r="AN137" s="195" t="s">
        <v>182</v>
      </c>
      <c r="AO137" s="195" t="s">
        <v>183</v>
      </c>
      <c r="AP137" s="195" t="s">
        <v>184</v>
      </c>
      <c r="AQ137" s="195" t="s">
        <v>185</v>
      </c>
      <c r="AR137" s="195" t="s">
        <v>181</v>
      </c>
      <c r="AS137" s="195" t="s">
        <v>180</v>
      </c>
      <c r="AT137" s="195" t="s">
        <v>179</v>
      </c>
      <c r="AU137" s="195" t="s">
        <v>178</v>
      </c>
      <c r="AV137" s="195" t="s">
        <v>177</v>
      </c>
      <c r="AW137" s="195" t="s">
        <v>176</v>
      </c>
      <c r="AX137" s="195" t="s">
        <v>175</v>
      </c>
      <c r="AY137" s="195" t="s">
        <v>174</v>
      </c>
      <c r="AZ137" s="195" t="s">
        <v>173</v>
      </c>
      <c r="BA137" s="195" t="s">
        <v>172</v>
      </c>
      <c r="BB137" s="195" t="s">
        <v>171</v>
      </c>
      <c r="BC137" s="195" t="s">
        <v>170</v>
      </c>
      <c r="BD137" s="195" t="s">
        <v>169</v>
      </c>
      <c r="BE137" s="195" t="s">
        <v>168</v>
      </c>
      <c r="BF137" s="195" t="s">
        <v>167</v>
      </c>
      <c r="BG137" s="195" t="s">
        <v>166</v>
      </c>
      <c r="BH137" s="195" t="s">
        <v>165</v>
      </c>
      <c r="BI137" s="195" t="s">
        <v>164</v>
      </c>
      <c r="BJ137" s="195" t="s">
        <v>163</v>
      </c>
      <c r="BK137" s="195" t="s">
        <v>162</v>
      </c>
      <c r="BL137" s="195" t="s">
        <v>161</v>
      </c>
      <c r="BM137" s="195" t="s">
        <v>160</v>
      </c>
      <c r="BN137" s="223" t="s">
        <v>159</v>
      </c>
      <c r="BO137" s="195" t="s">
        <v>158</v>
      </c>
      <c r="BP137" s="196" t="s">
        <v>135</v>
      </c>
      <c r="BQ137" s="196" t="s">
        <v>134</v>
      </c>
      <c r="BR137" s="196" t="s">
        <v>133</v>
      </c>
      <c r="BS137" s="196" t="s">
        <v>132</v>
      </c>
      <c r="BT137" s="196" t="s">
        <v>131</v>
      </c>
      <c r="BU137" s="196" t="s">
        <v>130</v>
      </c>
      <c r="BV137" s="196" t="s">
        <v>129</v>
      </c>
      <c r="BW137" s="196" t="s">
        <v>128</v>
      </c>
      <c r="BX137" s="196" t="s">
        <v>127</v>
      </c>
      <c r="BY137" s="196" t="s">
        <v>126</v>
      </c>
      <c r="BZ137" s="196" t="s">
        <v>125</v>
      </c>
      <c r="CA137" s="196" t="s">
        <v>124</v>
      </c>
      <c r="CB137" s="196" t="s">
        <v>123</v>
      </c>
      <c r="CC137" s="196" t="s">
        <v>122</v>
      </c>
      <c r="CD137" s="196" t="s">
        <v>121</v>
      </c>
      <c r="CE137" s="196" t="s">
        <v>120</v>
      </c>
      <c r="CF137" s="196" t="s">
        <v>119</v>
      </c>
      <c r="CG137" s="196" t="s">
        <v>118</v>
      </c>
      <c r="CH137" s="196" t="s">
        <v>117</v>
      </c>
      <c r="CI137" s="196" t="s">
        <v>116</v>
      </c>
      <c r="CJ137" s="196" t="s">
        <v>115</v>
      </c>
      <c r="CK137" s="196" t="s">
        <v>114</v>
      </c>
      <c r="CL137" s="223" t="s">
        <v>102</v>
      </c>
      <c r="CM137" s="223" t="s">
        <v>101</v>
      </c>
      <c r="CN137" s="223" t="s">
        <v>100</v>
      </c>
      <c r="CO137" s="223" t="s">
        <v>99</v>
      </c>
      <c r="CP137" s="223" t="s">
        <v>98</v>
      </c>
      <c r="CQ137" s="223" t="s">
        <v>97</v>
      </c>
      <c r="CR137" s="166">
        <v>1973</v>
      </c>
      <c r="CS137" s="166">
        <v>1974</v>
      </c>
      <c r="CT137" s="166">
        <v>1975</v>
      </c>
      <c r="CU137" s="166">
        <v>1976</v>
      </c>
      <c r="CV137" s="166">
        <v>1977</v>
      </c>
      <c r="CW137" s="166">
        <v>1978</v>
      </c>
      <c r="CX137" s="166">
        <v>1979</v>
      </c>
      <c r="CY137" s="166">
        <v>1980</v>
      </c>
      <c r="CZ137" s="166">
        <v>1981</v>
      </c>
      <c r="DA137" s="166">
        <v>1982</v>
      </c>
      <c r="DB137" s="166">
        <v>1983</v>
      </c>
      <c r="DC137" s="166">
        <v>1984</v>
      </c>
      <c r="DD137" s="166">
        <v>1985</v>
      </c>
      <c r="DE137" s="166">
        <v>1986</v>
      </c>
      <c r="DF137" s="166">
        <v>1987</v>
      </c>
      <c r="DG137" s="166">
        <v>1988</v>
      </c>
      <c r="DH137" s="166">
        <v>1989</v>
      </c>
      <c r="DI137" s="166">
        <v>1990</v>
      </c>
      <c r="DJ137" s="166">
        <v>1991</v>
      </c>
      <c r="DK137" s="166">
        <v>1992</v>
      </c>
      <c r="DL137" s="166">
        <v>1993</v>
      </c>
      <c r="DM137" s="166">
        <v>1994</v>
      </c>
      <c r="DN137" s="166">
        <v>1995</v>
      </c>
      <c r="DO137" s="166">
        <v>1996</v>
      </c>
      <c r="DP137" s="166">
        <v>1997</v>
      </c>
      <c r="DQ137" s="166">
        <v>1998</v>
      </c>
      <c r="DR137" s="166">
        <v>1999</v>
      </c>
      <c r="DS137" s="166">
        <v>2000</v>
      </c>
      <c r="DT137" s="166">
        <v>2001</v>
      </c>
      <c r="DU137" s="166">
        <v>2002</v>
      </c>
      <c r="DV137" s="166">
        <v>2003</v>
      </c>
      <c r="DW137" s="166">
        <v>2004</v>
      </c>
      <c r="DX137" s="166">
        <v>2005</v>
      </c>
      <c r="DY137" s="166">
        <v>2006</v>
      </c>
      <c r="DZ137" s="166">
        <v>2007</v>
      </c>
      <c r="EA137" s="166">
        <v>2008</v>
      </c>
      <c r="EB137" s="166">
        <v>2009</v>
      </c>
      <c r="EC137" s="166">
        <v>2010</v>
      </c>
      <c r="ED137" s="166">
        <v>2011</v>
      </c>
      <c r="EE137" s="166">
        <v>2012</v>
      </c>
      <c r="EF137" s="166">
        <v>2013</v>
      </c>
      <c r="EG137" s="166">
        <v>2014</v>
      </c>
      <c r="EH137" s="166">
        <v>2015</v>
      </c>
      <c r="EI137" s="166">
        <v>2016</v>
      </c>
      <c r="EJ137" s="166">
        <v>2017</v>
      </c>
      <c r="EK137" s="166">
        <v>2018</v>
      </c>
      <c r="EL137" s="209" t="s">
        <v>1675</v>
      </c>
    </row>
    <row r="138" spans="1:153" x14ac:dyDescent="0.25">
      <c r="A138" s="3" t="s">
        <v>0</v>
      </c>
      <c r="B138" s="4">
        <f>AVERAGE(CZ138:EC138)</f>
        <v>0</v>
      </c>
      <c r="C138" s="27">
        <f>AVERAGE(E138:EK138)</f>
        <v>0</v>
      </c>
      <c r="D138" s="141" t="s">
        <v>1002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  <c r="Q138" s="72">
        <v>0</v>
      </c>
      <c r="R138" s="72">
        <v>0</v>
      </c>
      <c r="S138" s="72">
        <v>0</v>
      </c>
      <c r="T138" s="72">
        <v>0</v>
      </c>
      <c r="U138" s="72">
        <v>0</v>
      </c>
      <c r="V138" s="72">
        <v>0</v>
      </c>
      <c r="W138" s="72">
        <v>0</v>
      </c>
      <c r="X138" s="72">
        <v>0</v>
      </c>
      <c r="Y138" s="72">
        <v>0</v>
      </c>
      <c r="Z138" s="72">
        <v>0</v>
      </c>
      <c r="AA138" s="72">
        <v>0</v>
      </c>
      <c r="AB138" s="72">
        <v>0</v>
      </c>
      <c r="AC138" s="72">
        <v>0</v>
      </c>
      <c r="AD138" s="72">
        <v>0</v>
      </c>
      <c r="AE138" s="72">
        <v>0</v>
      </c>
      <c r="AF138" s="72">
        <v>0</v>
      </c>
      <c r="AG138" s="72">
        <v>0</v>
      </c>
      <c r="AH138" s="72">
        <v>0</v>
      </c>
      <c r="AI138" s="72">
        <v>0</v>
      </c>
      <c r="AJ138" s="72">
        <v>0</v>
      </c>
      <c r="AK138" s="72">
        <v>0</v>
      </c>
      <c r="AL138" s="72">
        <v>0</v>
      </c>
      <c r="AM138" s="72" t="s">
        <v>304</v>
      </c>
      <c r="AN138" s="72">
        <v>0</v>
      </c>
      <c r="AO138" s="72">
        <v>0</v>
      </c>
      <c r="AP138" s="72">
        <v>0</v>
      </c>
      <c r="AQ138" s="72">
        <v>0</v>
      </c>
      <c r="AR138" s="72">
        <v>0</v>
      </c>
      <c r="AS138" s="72">
        <v>0</v>
      </c>
      <c r="AT138" s="72">
        <v>0</v>
      </c>
      <c r="AU138" s="72">
        <v>0</v>
      </c>
      <c r="AV138" s="72">
        <v>0</v>
      </c>
      <c r="AW138" s="72">
        <v>0</v>
      </c>
      <c r="AX138" s="29">
        <v>0</v>
      </c>
      <c r="AY138" s="72">
        <v>0</v>
      </c>
      <c r="AZ138" s="72">
        <v>0</v>
      </c>
      <c r="BA138" s="72">
        <v>0</v>
      </c>
      <c r="BB138" s="72">
        <v>0</v>
      </c>
      <c r="BC138" s="72">
        <v>0</v>
      </c>
      <c r="BD138" s="72">
        <v>0</v>
      </c>
      <c r="BE138" s="72">
        <v>0</v>
      </c>
      <c r="BF138" s="72">
        <v>0</v>
      </c>
      <c r="BG138" s="72">
        <v>0</v>
      </c>
      <c r="BH138" s="72">
        <v>0</v>
      </c>
      <c r="BI138" s="72">
        <v>0</v>
      </c>
      <c r="BJ138" s="72">
        <v>0</v>
      </c>
      <c r="BK138" s="72">
        <v>0</v>
      </c>
      <c r="BL138" s="72">
        <v>0</v>
      </c>
      <c r="BM138" s="72">
        <v>0</v>
      </c>
      <c r="BN138" s="72">
        <v>0</v>
      </c>
      <c r="BO138" s="72">
        <v>0</v>
      </c>
      <c r="BP138" s="48">
        <v>0</v>
      </c>
      <c r="BQ138" s="48">
        <v>0</v>
      </c>
      <c r="BR138" s="48">
        <v>0</v>
      </c>
      <c r="BS138" s="48">
        <v>0</v>
      </c>
      <c r="BT138" s="48">
        <v>0</v>
      </c>
      <c r="BU138" s="48">
        <v>0</v>
      </c>
      <c r="BV138" s="48">
        <v>0</v>
      </c>
      <c r="BW138" s="48">
        <v>0</v>
      </c>
      <c r="BX138" s="48">
        <v>0</v>
      </c>
      <c r="BY138" s="48">
        <v>0</v>
      </c>
      <c r="BZ138" s="48">
        <v>0</v>
      </c>
      <c r="CA138" s="48">
        <v>0</v>
      </c>
      <c r="CB138" s="48">
        <v>0</v>
      </c>
      <c r="CC138" s="48">
        <v>0</v>
      </c>
      <c r="CD138" s="48">
        <v>0</v>
      </c>
      <c r="CE138" s="48">
        <v>0</v>
      </c>
      <c r="CF138" s="48">
        <v>0</v>
      </c>
      <c r="CG138" s="48">
        <v>0</v>
      </c>
      <c r="CH138" s="48">
        <v>0</v>
      </c>
      <c r="CI138" s="48">
        <v>0</v>
      </c>
      <c r="CJ138" s="48">
        <v>0</v>
      </c>
      <c r="CK138" s="48">
        <v>0</v>
      </c>
      <c r="CL138" s="72">
        <v>0</v>
      </c>
      <c r="CM138" s="72">
        <v>0</v>
      </c>
      <c r="CN138" s="72">
        <v>0</v>
      </c>
      <c r="CO138" s="72">
        <v>0</v>
      </c>
      <c r="CP138" s="72">
        <v>0</v>
      </c>
      <c r="CQ138" s="72">
        <v>0</v>
      </c>
      <c r="CR138" s="47">
        <v>0</v>
      </c>
      <c r="CS138" s="47">
        <v>0</v>
      </c>
      <c r="CT138" s="47">
        <v>0</v>
      </c>
      <c r="CU138" s="47">
        <v>0</v>
      </c>
      <c r="CV138" s="47">
        <v>0</v>
      </c>
      <c r="CW138" s="47">
        <v>0</v>
      </c>
      <c r="CX138" s="47">
        <v>0</v>
      </c>
      <c r="CY138" s="47">
        <v>0</v>
      </c>
      <c r="CZ138" s="47">
        <v>0</v>
      </c>
      <c r="DA138" s="47">
        <v>0</v>
      </c>
      <c r="DB138" s="47">
        <v>0</v>
      </c>
      <c r="DC138" s="47">
        <v>0</v>
      </c>
      <c r="DD138" s="47">
        <v>0</v>
      </c>
      <c r="DE138" s="47">
        <v>0</v>
      </c>
      <c r="DF138" s="47">
        <v>0</v>
      </c>
      <c r="DG138" s="47">
        <v>0</v>
      </c>
      <c r="DH138" s="47">
        <v>0</v>
      </c>
      <c r="DI138" s="47">
        <v>0</v>
      </c>
      <c r="DJ138" s="47">
        <v>0</v>
      </c>
      <c r="DK138" s="47">
        <v>0</v>
      </c>
      <c r="DL138" s="47">
        <v>0</v>
      </c>
      <c r="DM138" s="47">
        <v>0</v>
      </c>
      <c r="DN138" s="47">
        <v>0</v>
      </c>
      <c r="DO138" s="47">
        <v>0</v>
      </c>
      <c r="DP138" s="47">
        <v>0</v>
      </c>
      <c r="DQ138" s="47">
        <v>0</v>
      </c>
      <c r="DR138" s="47">
        <v>0</v>
      </c>
      <c r="DS138" s="47">
        <v>0</v>
      </c>
      <c r="DT138" s="47">
        <v>0</v>
      </c>
      <c r="DU138" s="47">
        <v>0</v>
      </c>
      <c r="DV138" s="47">
        <v>0</v>
      </c>
      <c r="DW138" s="47">
        <v>0</v>
      </c>
      <c r="DX138" s="47">
        <v>0</v>
      </c>
      <c r="DY138" s="47">
        <v>0</v>
      </c>
      <c r="DZ138" s="47">
        <v>0</v>
      </c>
      <c r="EA138" s="47">
        <v>0</v>
      </c>
      <c r="EB138" s="47">
        <v>0</v>
      </c>
      <c r="EC138" s="47">
        <v>0</v>
      </c>
      <c r="ED138" s="47">
        <v>0</v>
      </c>
      <c r="EE138" s="47">
        <v>0</v>
      </c>
      <c r="EF138" s="47">
        <v>0</v>
      </c>
      <c r="EG138" s="47">
        <v>0</v>
      </c>
      <c r="EH138" s="47">
        <v>0</v>
      </c>
      <c r="EI138" s="47">
        <v>0</v>
      </c>
      <c r="EJ138" s="47">
        <v>0</v>
      </c>
      <c r="EK138" s="47">
        <v>0</v>
      </c>
      <c r="EL138" s="146">
        <v>0</v>
      </c>
    </row>
    <row r="139" spans="1:153" x14ac:dyDescent="0.25">
      <c r="A139" s="3" t="s">
        <v>1</v>
      </c>
      <c r="B139" s="27">
        <f t="shared" ref="B139:B149" si="214">AVERAGE(CZ139:EC139)</f>
        <v>0</v>
      </c>
      <c r="C139" s="27">
        <f t="shared" ref="C139:C150" si="215">AVERAGE(E139:EK139)</f>
        <v>0</v>
      </c>
      <c r="D139" s="141" t="s">
        <v>1002</v>
      </c>
      <c r="E139" s="72">
        <v>0</v>
      </c>
      <c r="F139" s="72">
        <v>0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  <c r="Q139" s="72">
        <v>0</v>
      </c>
      <c r="R139" s="72">
        <v>0</v>
      </c>
      <c r="S139" s="72">
        <v>0</v>
      </c>
      <c r="T139" s="72">
        <v>0</v>
      </c>
      <c r="U139" s="72">
        <v>0</v>
      </c>
      <c r="V139" s="72">
        <v>0</v>
      </c>
      <c r="W139" s="72">
        <v>0</v>
      </c>
      <c r="X139" s="72">
        <v>0</v>
      </c>
      <c r="Y139" s="72">
        <v>0</v>
      </c>
      <c r="Z139" s="72">
        <v>0</v>
      </c>
      <c r="AA139" s="72">
        <v>0</v>
      </c>
      <c r="AB139" s="72">
        <v>0</v>
      </c>
      <c r="AC139" s="72">
        <v>0</v>
      </c>
      <c r="AD139" s="72">
        <v>0</v>
      </c>
      <c r="AE139" s="72">
        <v>0</v>
      </c>
      <c r="AF139" s="72">
        <v>0</v>
      </c>
      <c r="AG139" s="72">
        <v>0</v>
      </c>
      <c r="AH139" s="72">
        <v>0</v>
      </c>
      <c r="AI139" s="72">
        <v>0</v>
      </c>
      <c r="AJ139" s="72">
        <v>0</v>
      </c>
      <c r="AK139" s="72">
        <v>0</v>
      </c>
      <c r="AL139" s="72">
        <v>0</v>
      </c>
      <c r="AM139" s="72" t="s">
        <v>304</v>
      </c>
      <c r="AN139" s="72">
        <v>0</v>
      </c>
      <c r="AO139" s="72">
        <v>0</v>
      </c>
      <c r="AP139" s="72">
        <v>0</v>
      </c>
      <c r="AQ139" s="72">
        <v>0</v>
      </c>
      <c r="AR139" s="72">
        <v>0</v>
      </c>
      <c r="AS139" s="72">
        <v>0</v>
      </c>
      <c r="AT139" s="72">
        <v>0</v>
      </c>
      <c r="AU139" s="72">
        <v>0</v>
      </c>
      <c r="AV139" s="72">
        <v>0</v>
      </c>
      <c r="AW139" s="72">
        <v>0</v>
      </c>
      <c r="AX139" s="29">
        <v>0</v>
      </c>
      <c r="AY139" s="72">
        <v>0</v>
      </c>
      <c r="AZ139" s="72">
        <v>0</v>
      </c>
      <c r="BA139" s="72">
        <v>0</v>
      </c>
      <c r="BB139" s="72">
        <v>0</v>
      </c>
      <c r="BC139" s="72">
        <v>0</v>
      </c>
      <c r="BD139" s="72">
        <v>0</v>
      </c>
      <c r="BE139" s="72">
        <v>0</v>
      </c>
      <c r="BF139" s="72">
        <v>0</v>
      </c>
      <c r="BG139" s="72">
        <v>0</v>
      </c>
      <c r="BH139" s="72">
        <v>0</v>
      </c>
      <c r="BI139" s="72">
        <v>0</v>
      </c>
      <c r="BJ139" s="72">
        <v>0</v>
      </c>
      <c r="BK139" s="72">
        <v>0</v>
      </c>
      <c r="BL139" s="72">
        <v>0</v>
      </c>
      <c r="BM139" s="72">
        <v>0</v>
      </c>
      <c r="BN139" s="72">
        <v>0</v>
      </c>
      <c r="BO139" s="72">
        <v>0</v>
      </c>
      <c r="BP139" s="48">
        <v>0</v>
      </c>
      <c r="BQ139" s="48">
        <v>0</v>
      </c>
      <c r="BR139" s="48">
        <v>0</v>
      </c>
      <c r="BS139" s="48">
        <v>0</v>
      </c>
      <c r="BT139" s="48">
        <v>0</v>
      </c>
      <c r="BU139" s="48">
        <v>0</v>
      </c>
      <c r="BV139" s="48">
        <v>0</v>
      </c>
      <c r="BW139" s="48">
        <v>0</v>
      </c>
      <c r="BX139" s="48">
        <v>0</v>
      </c>
      <c r="BY139" s="48">
        <v>0</v>
      </c>
      <c r="BZ139" s="48">
        <v>0</v>
      </c>
      <c r="CA139" s="48">
        <v>0</v>
      </c>
      <c r="CB139" s="48">
        <v>0</v>
      </c>
      <c r="CC139" s="48">
        <v>0</v>
      </c>
      <c r="CD139" s="48">
        <v>0</v>
      </c>
      <c r="CE139" s="48">
        <v>0</v>
      </c>
      <c r="CF139" s="48">
        <v>0</v>
      </c>
      <c r="CG139" s="48">
        <v>0</v>
      </c>
      <c r="CH139" s="48">
        <v>0</v>
      </c>
      <c r="CI139" s="48">
        <v>0</v>
      </c>
      <c r="CJ139" s="48">
        <v>0</v>
      </c>
      <c r="CK139" s="48">
        <v>0</v>
      </c>
      <c r="CL139" s="72">
        <v>0</v>
      </c>
      <c r="CM139" s="72">
        <v>0</v>
      </c>
      <c r="CN139" s="72">
        <v>0</v>
      </c>
      <c r="CO139" s="72">
        <v>0</v>
      </c>
      <c r="CP139" s="72">
        <v>0</v>
      </c>
      <c r="CQ139" s="72">
        <v>0</v>
      </c>
      <c r="CR139" s="47">
        <v>0</v>
      </c>
      <c r="CS139" s="47">
        <v>0</v>
      </c>
      <c r="CT139" s="47">
        <v>0</v>
      </c>
      <c r="CU139" s="47">
        <v>0</v>
      </c>
      <c r="CV139" s="47">
        <v>0</v>
      </c>
      <c r="CW139" s="47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0</v>
      </c>
      <c r="DC139" s="47">
        <v>0</v>
      </c>
      <c r="DD139" s="47">
        <v>0</v>
      </c>
      <c r="DE139" s="47">
        <v>0</v>
      </c>
      <c r="DF139" s="47">
        <v>0</v>
      </c>
      <c r="DG139" s="47">
        <v>0</v>
      </c>
      <c r="DH139" s="47">
        <v>0</v>
      </c>
      <c r="DI139" s="47">
        <v>0</v>
      </c>
      <c r="DJ139" s="47">
        <v>0</v>
      </c>
      <c r="DK139" s="47">
        <v>0</v>
      </c>
      <c r="DL139" s="47">
        <v>0</v>
      </c>
      <c r="DM139" s="47">
        <v>0</v>
      </c>
      <c r="DN139" s="47">
        <v>0</v>
      </c>
      <c r="DO139" s="47">
        <v>0</v>
      </c>
      <c r="DP139" s="47">
        <v>0</v>
      </c>
      <c r="DQ139" s="47">
        <v>0</v>
      </c>
      <c r="DR139" s="47">
        <v>0</v>
      </c>
      <c r="DS139" s="47">
        <v>0</v>
      </c>
      <c r="DT139" s="47">
        <v>0</v>
      </c>
      <c r="DU139" s="47">
        <v>0</v>
      </c>
      <c r="DV139" s="47">
        <v>0</v>
      </c>
      <c r="DW139" s="47">
        <v>0</v>
      </c>
      <c r="DX139" s="47">
        <v>0</v>
      </c>
      <c r="DY139" s="47">
        <v>0</v>
      </c>
      <c r="DZ139" s="47">
        <v>0</v>
      </c>
      <c r="EA139" s="47">
        <v>0</v>
      </c>
      <c r="EB139" s="47">
        <v>0</v>
      </c>
      <c r="EC139" s="47">
        <v>0</v>
      </c>
      <c r="ED139" s="47">
        <v>0</v>
      </c>
      <c r="EE139" s="47">
        <v>0</v>
      </c>
      <c r="EF139" s="47">
        <v>0</v>
      </c>
      <c r="EG139" s="47">
        <v>0</v>
      </c>
      <c r="EH139" s="47">
        <v>0</v>
      </c>
      <c r="EI139" s="47">
        <v>0</v>
      </c>
      <c r="EJ139" s="47">
        <v>0</v>
      </c>
      <c r="EK139" s="47">
        <v>0</v>
      </c>
      <c r="EL139" s="146">
        <v>0</v>
      </c>
    </row>
    <row r="140" spans="1:153" x14ac:dyDescent="0.25">
      <c r="A140" s="3" t="s">
        <v>2</v>
      </c>
      <c r="B140" s="27">
        <f t="shared" si="214"/>
        <v>0</v>
      </c>
      <c r="C140" s="27">
        <f t="shared" si="215"/>
        <v>0</v>
      </c>
      <c r="D140" s="141" t="s">
        <v>1002</v>
      </c>
      <c r="E140" s="72">
        <v>0</v>
      </c>
      <c r="F140" s="72">
        <v>0</v>
      </c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  <c r="Q140" s="72">
        <v>0</v>
      </c>
      <c r="R140" s="72">
        <v>0</v>
      </c>
      <c r="S140" s="72">
        <v>0</v>
      </c>
      <c r="T140" s="72">
        <v>0</v>
      </c>
      <c r="U140" s="72">
        <v>0</v>
      </c>
      <c r="V140" s="72">
        <v>0</v>
      </c>
      <c r="W140" s="72">
        <v>0</v>
      </c>
      <c r="X140" s="72">
        <v>0</v>
      </c>
      <c r="Y140" s="72">
        <v>0</v>
      </c>
      <c r="Z140" s="72">
        <v>0</v>
      </c>
      <c r="AA140" s="72">
        <v>0</v>
      </c>
      <c r="AB140" s="72">
        <v>0</v>
      </c>
      <c r="AC140" s="72">
        <v>0</v>
      </c>
      <c r="AD140" s="72">
        <v>0</v>
      </c>
      <c r="AE140" s="72">
        <v>0</v>
      </c>
      <c r="AF140" s="72">
        <v>0</v>
      </c>
      <c r="AG140" s="72">
        <v>0</v>
      </c>
      <c r="AH140" s="72">
        <v>0</v>
      </c>
      <c r="AI140" s="72">
        <v>0</v>
      </c>
      <c r="AJ140" s="72">
        <v>0</v>
      </c>
      <c r="AK140" s="72">
        <v>0</v>
      </c>
      <c r="AL140" s="72">
        <v>0</v>
      </c>
      <c r="AM140" s="72" t="s">
        <v>304</v>
      </c>
      <c r="AN140" s="72">
        <v>0</v>
      </c>
      <c r="AO140" s="72">
        <v>0</v>
      </c>
      <c r="AP140" s="72">
        <v>0</v>
      </c>
      <c r="AQ140" s="72">
        <v>0</v>
      </c>
      <c r="AR140" s="72">
        <v>0</v>
      </c>
      <c r="AS140" s="72">
        <v>0</v>
      </c>
      <c r="AT140" s="72">
        <v>0</v>
      </c>
      <c r="AU140" s="72">
        <v>0</v>
      </c>
      <c r="AV140" s="72">
        <v>0</v>
      </c>
      <c r="AW140" s="72">
        <v>0</v>
      </c>
      <c r="AX140" s="29">
        <v>0</v>
      </c>
      <c r="AY140" s="72">
        <v>0</v>
      </c>
      <c r="AZ140" s="72">
        <v>0</v>
      </c>
      <c r="BA140" s="72">
        <v>0</v>
      </c>
      <c r="BB140" s="72">
        <v>0</v>
      </c>
      <c r="BC140" s="72">
        <v>0</v>
      </c>
      <c r="BD140" s="72">
        <v>0</v>
      </c>
      <c r="BE140" s="72">
        <v>0</v>
      </c>
      <c r="BF140" s="72">
        <v>0</v>
      </c>
      <c r="BG140" s="72">
        <v>0</v>
      </c>
      <c r="BH140" s="72">
        <v>0</v>
      </c>
      <c r="BI140" s="72">
        <v>0</v>
      </c>
      <c r="BJ140" s="72">
        <v>0</v>
      </c>
      <c r="BK140" s="72">
        <v>0</v>
      </c>
      <c r="BL140" s="72">
        <v>0</v>
      </c>
      <c r="BM140" s="72">
        <v>0</v>
      </c>
      <c r="BN140" s="72">
        <v>0</v>
      </c>
      <c r="BO140" s="72">
        <v>0</v>
      </c>
      <c r="BP140" s="48">
        <v>0</v>
      </c>
      <c r="BQ140" s="48">
        <v>0</v>
      </c>
      <c r="BR140" s="48">
        <v>0</v>
      </c>
      <c r="BS140" s="48">
        <v>0</v>
      </c>
      <c r="BT140" s="48">
        <v>0</v>
      </c>
      <c r="BU140" s="48">
        <v>0</v>
      </c>
      <c r="BV140" s="48">
        <v>0</v>
      </c>
      <c r="BW140" s="48">
        <v>0</v>
      </c>
      <c r="BX140" s="48">
        <v>0</v>
      </c>
      <c r="BY140" s="48">
        <v>0</v>
      </c>
      <c r="BZ140" s="48">
        <v>0</v>
      </c>
      <c r="CA140" s="48">
        <v>0</v>
      </c>
      <c r="CB140" s="48">
        <v>0</v>
      </c>
      <c r="CC140" s="48">
        <v>0</v>
      </c>
      <c r="CD140" s="48">
        <v>0</v>
      </c>
      <c r="CE140" s="48">
        <v>0</v>
      </c>
      <c r="CF140" s="48">
        <v>0</v>
      </c>
      <c r="CG140" s="48">
        <v>0</v>
      </c>
      <c r="CH140" s="48">
        <v>0</v>
      </c>
      <c r="CI140" s="48">
        <v>0</v>
      </c>
      <c r="CJ140" s="48">
        <v>0</v>
      </c>
      <c r="CK140" s="48">
        <v>0</v>
      </c>
      <c r="CL140" s="72">
        <v>0</v>
      </c>
      <c r="CM140" s="72">
        <v>0</v>
      </c>
      <c r="CN140" s="72">
        <v>0</v>
      </c>
      <c r="CO140" s="72">
        <v>0</v>
      </c>
      <c r="CP140" s="72">
        <v>0</v>
      </c>
      <c r="CQ140" s="72">
        <v>0</v>
      </c>
      <c r="CR140" s="47">
        <v>0</v>
      </c>
      <c r="CS140" s="47">
        <v>0</v>
      </c>
      <c r="CT140" s="47">
        <v>0</v>
      </c>
      <c r="CU140" s="47">
        <v>0</v>
      </c>
      <c r="CV140" s="47">
        <v>0</v>
      </c>
      <c r="CW140" s="47">
        <v>0</v>
      </c>
      <c r="CX140" s="47">
        <v>0</v>
      </c>
      <c r="CY140" s="47">
        <v>0</v>
      </c>
      <c r="CZ140" s="47">
        <v>0</v>
      </c>
      <c r="DA140" s="47">
        <v>0</v>
      </c>
      <c r="DB140" s="47">
        <v>0</v>
      </c>
      <c r="DC140" s="47">
        <v>0</v>
      </c>
      <c r="DD140" s="47">
        <v>0</v>
      </c>
      <c r="DE140" s="47">
        <v>0</v>
      </c>
      <c r="DF140" s="47">
        <v>0</v>
      </c>
      <c r="DG140" s="47">
        <v>0</v>
      </c>
      <c r="DH140" s="47">
        <v>0</v>
      </c>
      <c r="DI140" s="47">
        <v>0</v>
      </c>
      <c r="DJ140" s="47">
        <v>0</v>
      </c>
      <c r="DK140" s="47">
        <v>0</v>
      </c>
      <c r="DL140" s="47">
        <v>0</v>
      </c>
      <c r="DM140" s="47">
        <v>0</v>
      </c>
      <c r="DN140" s="47">
        <v>0</v>
      </c>
      <c r="DO140" s="47">
        <v>0</v>
      </c>
      <c r="DP140" s="47">
        <v>0</v>
      </c>
      <c r="DQ140" s="47">
        <v>0</v>
      </c>
      <c r="DR140" s="47">
        <v>0</v>
      </c>
      <c r="DS140" s="47">
        <v>0</v>
      </c>
      <c r="DT140" s="47">
        <v>0</v>
      </c>
      <c r="DU140" s="47">
        <v>0</v>
      </c>
      <c r="DV140" s="47">
        <v>0</v>
      </c>
      <c r="DW140" s="47">
        <v>0</v>
      </c>
      <c r="DX140" s="47">
        <v>0</v>
      </c>
      <c r="DY140" s="47">
        <v>0</v>
      </c>
      <c r="DZ140" s="47">
        <v>0</v>
      </c>
      <c r="EA140" s="47">
        <v>0</v>
      </c>
      <c r="EB140" s="47">
        <v>0</v>
      </c>
      <c r="EC140" s="47">
        <v>0</v>
      </c>
      <c r="ED140" s="47">
        <v>0</v>
      </c>
      <c r="EE140" s="47">
        <v>0</v>
      </c>
      <c r="EF140" s="47">
        <v>0</v>
      </c>
      <c r="EG140" s="47">
        <v>0</v>
      </c>
      <c r="EH140" s="47">
        <v>0</v>
      </c>
      <c r="EI140" s="47">
        <v>0</v>
      </c>
      <c r="EJ140" s="47">
        <v>0</v>
      </c>
      <c r="EK140" s="47">
        <v>0</v>
      </c>
      <c r="EL140" s="146">
        <v>0</v>
      </c>
    </row>
    <row r="141" spans="1:153" x14ac:dyDescent="0.25">
      <c r="A141" s="3" t="s">
        <v>3</v>
      </c>
      <c r="B141" s="27">
        <f t="shared" si="214"/>
        <v>0.6333333333333333</v>
      </c>
      <c r="C141" s="27">
        <f t="shared" si="215"/>
        <v>0.37037037037037035</v>
      </c>
      <c r="D141" s="141" t="s">
        <v>998</v>
      </c>
      <c r="E141" s="72" t="s">
        <v>304</v>
      </c>
      <c r="F141" s="72">
        <v>0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  <c r="Q141" s="72">
        <v>0</v>
      </c>
      <c r="R141" s="72">
        <v>0</v>
      </c>
      <c r="S141" s="72">
        <v>0</v>
      </c>
      <c r="T141" s="72">
        <v>0</v>
      </c>
      <c r="U141" s="72">
        <v>0</v>
      </c>
      <c r="V141" s="72">
        <v>0</v>
      </c>
      <c r="W141" s="72">
        <v>0</v>
      </c>
      <c r="X141" s="72">
        <v>0</v>
      </c>
      <c r="Y141" s="72">
        <v>0</v>
      </c>
      <c r="Z141" s="72">
        <v>0</v>
      </c>
      <c r="AA141" s="72">
        <v>0</v>
      </c>
      <c r="AB141" s="72">
        <v>0</v>
      </c>
      <c r="AC141" s="72">
        <v>1</v>
      </c>
      <c r="AD141" s="72">
        <v>0</v>
      </c>
      <c r="AE141" s="72">
        <v>0</v>
      </c>
      <c r="AF141" s="72">
        <v>0</v>
      </c>
      <c r="AG141" s="72">
        <v>0</v>
      </c>
      <c r="AH141" s="72">
        <v>0</v>
      </c>
      <c r="AI141" s="72">
        <v>0</v>
      </c>
      <c r="AJ141" s="72">
        <v>3</v>
      </c>
      <c r="AK141" s="72">
        <v>0</v>
      </c>
      <c r="AL141" s="72">
        <v>0</v>
      </c>
      <c r="AM141" s="72" t="s">
        <v>304</v>
      </c>
      <c r="AN141" s="72">
        <v>0</v>
      </c>
      <c r="AO141" s="72">
        <v>0</v>
      </c>
      <c r="AP141" s="72">
        <v>0</v>
      </c>
      <c r="AQ141" s="72">
        <v>0</v>
      </c>
      <c r="AR141" s="72">
        <v>0</v>
      </c>
      <c r="AS141" s="72">
        <v>1</v>
      </c>
      <c r="AT141" s="72">
        <v>0</v>
      </c>
      <c r="AU141" s="72">
        <v>0</v>
      </c>
      <c r="AV141" s="72">
        <v>0</v>
      </c>
      <c r="AW141" s="72">
        <v>1</v>
      </c>
      <c r="AX141" s="29">
        <v>0</v>
      </c>
      <c r="AY141" s="72">
        <v>0</v>
      </c>
      <c r="AZ141" s="72">
        <v>0</v>
      </c>
      <c r="BA141" s="72">
        <v>0</v>
      </c>
      <c r="BB141" s="72">
        <v>0</v>
      </c>
      <c r="BC141" s="72">
        <v>0</v>
      </c>
      <c r="BD141" s="72">
        <v>0</v>
      </c>
      <c r="BE141" s="72">
        <v>3</v>
      </c>
      <c r="BF141" s="72">
        <v>0</v>
      </c>
      <c r="BG141" s="72">
        <v>0</v>
      </c>
      <c r="BH141" s="72">
        <v>0</v>
      </c>
      <c r="BI141" s="72">
        <v>0</v>
      </c>
      <c r="BJ141" s="72">
        <v>0</v>
      </c>
      <c r="BK141" s="72">
        <v>1</v>
      </c>
      <c r="BL141" s="72">
        <v>0</v>
      </c>
      <c r="BM141" s="72">
        <v>0</v>
      </c>
      <c r="BN141" s="72">
        <v>0</v>
      </c>
      <c r="BO141" s="72">
        <v>0</v>
      </c>
      <c r="BP141" s="48">
        <v>0</v>
      </c>
      <c r="BQ141" s="48">
        <v>0</v>
      </c>
      <c r="BR141" s="48">
        <v>0</v>
      </c>
      <c r="BS141" s="48">
        <v>0</v>
      </c>
      <c r="BT141" s="48">
        <v>1</v>
      </c>
      <c r="BU141" s="48">
        <v>0</v>
      </c>
      <c r="BV141" s="48">
        <v>1</v>
      </c>
      <c r="BW141" s="48">
        <v>0</v>
      </c>
      <c r="BX141" s="48">
        <v>0</v>
      </c>
      <c r="BY141" s="48">
        <v>0</v>
      </c>
      <c r="BZ141" s="48">
        <v>2</v>
      </c>
      <c r="CA141" s="48">
        <v>0</v>
      </c>
      <c r="CB141" s="48">
        <v>0</v>
      </c>
      <c r="CC141" s="48">
        <v>0</v>
      </c>
      <c r="CD141" s="48">
        <v>0</v>
      </c>
      <c r="CE141" s="48">
        <v>0</v>
      </c>
      <c r="CF141" s="48">
        <v>1</v>
      </c>
      <c r="CG141" s="48">
        <v>4</v>
      </c>
      <c r="CH141" s="48">
        <v>0</v>
      </c>
      <c r="CI141" s="48">
        <v>0</v>
      </c>
      <c r="CJ141" s="48">
        <v>0</v>
      </c>
      <c r="CK141" s="48">
        <v>0</v>
      </c>
      <c r="CL141" s="72">
        <v>0</v>
      </c>
      <c r="CM141" s="72">
        <v>5</v>
      </c>
      <c r="CN141" s="72">
        <v>0</v>
      </c>
      <c r="CO141" s="72">
        <v>0</v>
      </c>
      <c r="CP141" s="72">
        <v>0</v>
      </c>
      <c r="CQ141" s="72">
        <v>0</v>
      </c>
      <c r="CR141" s="47">
        <v>0</v>
      </c>
      <c r="CS141" s="47">
        <v>0</v>
      </c>
      <c r="CT141" s="47">
        <v>1</v>
      </c>
      <c r="CU141" s="47">
        <v>0</v>
      </c>
      <c r="CV141" s="47">
        <v>0</v>
      </c>
      <c r="CW141" s="47">
        <v>0</v>
      </c>
      <c r="CX141" s="47">
        <v>0</v>
      </c>
      <c r="CY141" s="47">
        <v>0</v>
      </c>
      <c r="CZ141" s="47">
        <v>0</v>
      </c>
      <c r="DA141" s="47">
        <v>0</v>
      </c>
      <c r="DB141" s="47">
        <v>0</v>
      </c>
      <c r="DC141" s="47">
        <v>0</v>
      </c>
      <c r="DD141" s="47">
        <v>1</v>
      </c>
      <c r="DE141" s="47">
        <v>0</v>
      </c>
      <c r="DF141" s="47">
        <v>0</v>
      </c>
      <c r="DG141" s="47">
        <v>0</v>
      </c>
      <c r="DH141" s="47">
        <v>0</v>
      </c>
      <c r="DI141" s="47">
        <v>0</v>
      </c>
      <c r="DJ141" s="47">
        <v>0</v>
      </c>
      <c r="DK141" s="47">
        <v>1</v>
      </c>
      <c r="DL141" s="47">
        <v>5</v>
      </c>
      <c r="DM141" s="47">
        <v>1</v>
      </c>
      <c r="DN141" s="47">
        <v>2</v>
      </c>
      <c r="DO141" s="47">
        <v>3</v>
      </c>
      <c r="DP141" s="47">
        <v>0</v>
      </c>
      <c r="DQ141" s="47">
        <v>0</v>
      </c>
      <c r="DR141" s="47">
        <v>0</v>
      </c>
      <c r="DS141" s="47">
        <v>4</v>
      </c>
      <c r="DT141" s="47">
        <v>0</v>
      </c>
      <c r="DU141" s="47">
        <v>0</v>
      </c>
      <c r="DV141" s="47">
        <v>0</v>
      </c>
      <c r="DW141" s="47">
        <v>0</v>
      </c>
      <c r="DX141" s="47">
        <v>0</v>
      </c>
      <c r="DY141" s="47">
        <v>0</v>
      </c>
      <c r="DZ141" s="47">
        <v>2</v>
      </c>
      <c r="EA141" s="47">
        <v>0</v>
      </c>
      <c r="EB141" s="47">
        <v>0</v>
      </c>
      <c r="EC141" s="47">
        <v>0</v>
      </c>
      <c r="ED141" s="47">
        <v>0</v>
      </c>
      <c r="EE141" s="47">
        <v>3</v>
      </c>
      <c r="EF141" s="47">
        <v>2</v>
      </c>
      <c r="EG141" s="47">
        <v>0</v>
      </c>
      <c r="EH141" s="47">
        <v>0</v>
      </c>
      <c r="EI141" s="47">
        <v>0</v>
      </c>
      <c r="EJ141" s="47">
        <v>0</v>
      </c>
      <c r="EK141" s="47">
        <v>1</v>
      </c>
      <c r="EL141" s="146">
        <v>1</v>
      </c>
    </row>
    <row r="142" spans="1:153" x14ac:dyDescent="0.25">
      <c r="A142" s="3" t="s">
        <v>4</v>
      </c>
      <c r="B142" s="27">
        <f t="shared" si="214"/>
        <v>3.4</v>
      </c>
      <c r="C142" s="27">
        <f t="shared" si="215"/>
        <v>2.7573529411764706</v>
      </c>
      <c r="D142" s="141" t="s">
        <v>1002</v>
      </c>
      <c r="E142" s="72">
        <v>1</v>
      </c>
      <c r="F142" s="72">
        <v>1</v>
      </c>
      <c r="G142" s="72">
        <v>1</v>
      </c>
      <c r="H142" s="72">
        <v>1</v>
      </c>
      <c r="I142" s="72">
        <v>6</v>
      </c>
      <c r="J142" s="72">
        <v>0</v>
      </c>
      <c r="K142" s="72">
        <v>3</v>
      </c>
      <c r="L142" s="72">
        <v>1</v>
      </c>
      <c r="M142" s="72">
        <v>3</v>
      </c>
      <c r="N142" s="72">
        <v>0</v>
      </c>
      <c r="O142" s="72">
        <v>4</v>
      </c>
      <c r="P142" s="72">
        <v>1</v>
      </c>
      <c r="Q142" s="72">
        <v>0</v>
      </c>
      <c r="R142" s="72">
        <v>0</v>
      </c>
      <c r="S142" s="72">
        <v>0</v>
      </c>
      <c r="T142" s="72">
        <v>0</v>
      </c>
      <c r="U142" s="72">
        <v>0</v>
      </c>
      <c r="V142" s="72">
        <v>0</v>
      </c>
      <c r="W142" s="72">
        <v>0</v>
      </c>
      <c r="X142" s="72">
        <v>2</v>
      </c>
      <c r="Y142" s="72">
        <v>2</v>
      </c>
      <c r="Z142" s="72">
        <v>0</v>
      </c>
      <c r="AA142" s="72">
        <v>1</v>
      </c>
      <c r="AB142" s="72">
        <v>4</v>
      </c>
      <c r="AC142" s="72">
        <v>3</v>
      </c>
      <c r="AD142" s="235">
        <v>7</v>
      </c>
      <c r="AE142" s="72">
        <v>3</v>
      </c>
      <c r="AF142" s="72">
        <v>1</v>
      </c>
      <c r="AG142" s="72">
        <v>4</v>
      </c>
      <c r="AH142" s="72">
        <v>1</v>
      </c>
      <c r="AI142" s="72">
        <v>1</v>
      </c>
      <c r="AJ142" s="72">
        <v>5</v>
      </c>
      <c r="AK142" s="72">
        <v>2</v>
      </c>
      <c r="AL142" s="72">
        <v>1</v>
      </c>
      <c r="AM142" s="72" t="s">
        <v>304</v>
      </c>
      <c r="AN142" s="72">
        <v>4</v>
      </c>
      <c r="AO142" s="235">
        <v>6</v>
      </c>
      <c r="AP142" s="72">
        <v>0</v>
      </c>
      <c r="AQ142" s="72">
        <v>6</v>
      </c>
      <c r="AR142" s="72">
        <v>6</v>
      </c>
      <c r="AS142" s="72">
        <v>5</v>
      </c>
      <c r="AT142" s="72">
        <v>3</v>
      </c>
      <c r="AU142" s="235">
        <v>6</v>
      </c>
      <c r="AV142" s="72">
        <v>1</v>
      </c>
      <c r="AW142" s="72">
        <v>0</v>
      </c>
      <c r="AX142" s="29">
        <v>1</v>
      </c>
      <c r="AY142" s="72">
        <v>0</v>
      </c>
      <c r="AZ142" s="72">
        <v>4</v>
      </c>
      <c r="BA142" s="72">
        <v>0</v>
      </c>
      <c r="BB142" s="235">
        <v>10</v>
      </c>
      <c r="BC142" s="72">
        <v>5</v>
      </c>
      <c r="BD142" s="72">
        <v>1</v>
      </c>
      <c r="BE142" s="72">
        <v>4</v>
      </c>
      <c r="BF142" s="72">
        <v>0</v>
      </c>
      <c r="BG142" s="72">
        <v>0</v>
      </c>
      <c r="BH142" s="72">
        <v>8</v>
      </c>
      <c r="BI142" s="72">
        <v>4</v>
      </c>
      <c r="BJ142" s="72">
        <v>0</v>
      </c>
      <c r="BK142" s="72">
        <v>1</v>
      </c>
      <c r="BL142" s="72">
        <v>0</v>
      </c>
      <c r="BM142" s="72">
        <v>1</v>
      </c>
      <c r="BN142" s="72">
        <v>3</v>
      </c>
      <c r="BO142" s="72">
        <v>3</v>
      </c>
      <c r="BP142" s="48">
        <v>6</v>
      </c>
      <c r="BQ142" s="48">
        <v>5</v>
      </c>
      <c r="BR142" s="48">
        <v>7</v>
      </c>
      <c r="BS142" s="48">
        <v>3</v>
      </c>
      <c r="BT142" s="48">
        <v>2</v>
      </c>
      <c r="BU142" s="48">
        <v>3</v>
      </c>
      <c r="BV142" s="48">
        <v>0</v>
      </c>
      <c r="BW142" s="48">
        <v>2</v>
      </c>
      <c r="BX142" s="275">
        <v>11</v>
      </c>
      <c r="BY142" s="48">
        <v>2</v>
      </c>
      <c r="BZ142" s="48">
        <v>0</v>
      </c>
      <c r="CA142" s="48">
        <v>4</v>
      </c>
      <c r="CB142" s="48">
        <v>2</v>
      </c>
      <c r="CC142" s="48">
        <v>3</v>
      </c>
      <c r="CD142" s="48">
        <v>0</v>
      </c>
      <c r="CE142" s="48">
        <v>0</v>
      </c>
      <c r="CF142" s="48">
        <v>0</v>
      </c>
      <c r="CG142" s="48">
        <v>0</v>
      </c>
      <c r="CH142" s="48">
        <v>0</v>
      </c>
      <c r="CI142" s="48">
        <v>3</v>
      </c>
      <c r="CJ142" s="48">
        <v>0</v>
      </c>
      <c r="CK142" s="48">
        <v>6</v>
      </c>
      <c r="CL142" s="72">
        <v>2</v>
      </c>
      <c r="CM142" s="72">
        <v>0</v>
      </c>
      <c r="CN142" s="72">
        <v>4</v>
      </c>
      <c r="CO142" s="72">
        <v>1</v>
      </c>
      <c r="CP142" s="72">
        <v>6</v>
      </c>
      <c r="CQ142" s="72">
        <v>0</v>
      </c>
      <c r="CR142" s="47">
        <v>2</v>
      </c>
      <c r="CS142" s="47">
        <v>0</v>
      </c>
      <c r="CT142" s="47">
        <v>1</v>
      </c>
      <c r="CU142" s="47">
        <v>6</v>
      </c>
      <c r="CV142" s="47">
        <v>2</v>
      </c>
      <c r="CW142" s="47">
        <v>1</v>
      </c>
      <c r="CX142" s="47">
        <v>12</v>
      </c>
      <c r="CY142" s="47">
        <v>0</v>
      </c>
      <c r="CZ142" s="47">
        <v>1</v>
      </c>
      <c r="DA142" s="47">
        <v>5</v>
      </c>
      <c r="DB142" s="47">
        <v>3</v>
      </c>
      <c r="DC142" s="47">
        <v>0</v>
      </c>
      <c r="DD142" s="47">
        <v>5</v>
      </c>
      <c r="DE142" s="47">
        <v>8</v>
      </c>
      <c r="DF142" s="47">
        <v>0</v>
      </c>
      <c r="DG142" s="47">
        <v>5</v>
      </c>
      <c r="DH142" s="47">
        <v>5</v>
      </c>
      <c r="DI142" s="47">
        <v>2</v>
      </c>
      <c r="DJ142" s="47">
        <v>0</v>
      </c>
      <c r="DK142" s="47">
        <v>5</v>
      </c>
      <c r="DL142" s="259">
        <v>9</v>
      </c>
      <c r="DM142" s="47">
        <v>0</v>
      </c>
      <c r="DN142" s="47">
        <v>4</v>
      </c>
      <c r="DO142" s="47">
        <v>1</v>
      </c>
      <c r="DP142" s="47">
        <v>4</v>
      </c>
      <c r="DQ142" s="47">
        <v>7</v>
      </c>
      <c r="DR142" s="47">
        <v>2</v>
      </c>
      <c r="DS142" s="47">
        <v>9</v>
      </c>
      <c r="DT142" s="47">
        <v>2</v>
      </c>
      <c r="DU142" s="47">
        <v>2</v>
      </c>
      <c r="DV142" s="47">
        <v>6</v>
      </c>
      <c r="DW142" s="47">
        <v>0</v>
      </c>
      <c r="DX142" s="47">
        <v>6</v>
      </c>
      <c r="DY142" s="47">
        <v>1</v>
      </c>
      <c r="DZ142" s="47">
        <v>6</v>
      </c>
      <c r="EA142" s="47">
        <v>3</v>
      </c>
      <c r="EB142" s="47">
        <v>1</v>
      </c>
      <c r="EC142" s="47">
        <v>0</v>
      </c>
      <c r="ED142" s="47">
        <v>7</v>
      </c>
      <c r="EE142" s="47">
        <v>8</v>
      </c>
      <c r="EF142" s="47">
        <v>1</v>
      </c>
      <c r="EG142" s="47">
        <v>3</v>
      </c>
      <c r="EH142" s="47">
        <v>0</v>
      </c>
      <c r="EI142" s="47">
        <v>3</v>
      </c>
      <c r="EJ142" s="47">
        <v>6</v>
      </c>
      <c r="EK142" s="47">
        <v>8</v>
      </c>
      <c r="EL142" s="146">
        <v>0</v>
      </c>
    </row>
    <row r="143" spans="1:153" x14ac:dyDescent="0.25">
      <c r="A143" s="3" t="s">
        <v>5</v>
      </c>
      <c r="B143" s="27">
        <f t="shared" si="214"/>
        <v>7.1333333333333337</v>
      </c>
      <c r="C143" s="27">
        <f t="shared" si="215"/>
        <v>6.5955882352941178</v>
      </c>
      <c r="D143" s="141" t="s">
        <v>1002</v>
      </c>
      <c r="E143" s="72">
        <v>2</v>
      </c>
      <c r="F143" s="72">
        <v>5</v>
      </c>
      <c r="G143" s="72">
        <v>0</v>
      </c>
      <c r="H143" s="235">
        <v>10</v>
      </c>
      <c r="I143" s="72">
        <v>0</v>
      </c>
      <c r="J143" s="72">
        <v>0</v>
      </c>
      <c r="K143" s="72">
        <v>5</v>
      </c>
      <c r="L143" s="235">
        <v>9</v>
      </c>
      <c r="M143" s="72">
        <v>0</v>
      </c>
      <c r="N143" s="235">
        <v>5</v>
      </c>
      <c r="O143" s="72">
        <v>3</v>
      </c>
      <c r="P143" s="72">
        <v>2</v>
      </c>
      <c r="Q143" s="72">
        <v>1</v>
      </c>
      <c r="R143" s="72">
        <v>5</v>
      </c>
      <c r="S143" s="72">
        <v>2</v>
      </c>
      <c r="T143" s="235">
        <v>9</v>
      </c>
      <c r="U143" s="72">
        <v>1</v>
      </c>
      <c r="V143" s="72">
        <v>0</v>
      </c>
      <c r="W143" s="72">
        <v>3</v>
      </c>
      <c r="X143" s="72">
        <v>2</v>
      </c>
      <c r="Y143" s="235">
        <v>7</v>
      </c>
      <c r="Z143" s="72">
        <v>1</v>
      </c>
      <c r="AA143" s="72">
        <v>2</v>
      </c>
      <c r="AB143" s="72">
        <v>11</v>
      </c>
      <c r="AC143" s="72">
        <v>7</v>
      </c>
      <c r="AD143" s="72">
        <v>6</v>
      </c>
      <c r="AE143" s="72">
        <v>10</v>
      </c>
      <c r="AF143" s="72">
        <v>3</v>
      </c>
      <c r="AG143" s="235">
        <v>10</v>
      </c>
      <c r="AH143" s="72">
        <v>8</v>
      </c>
      <c r="AI143" s="72">
        <v>5</v>
      </c>
      <c r="AJ143" s="235">
        <v>8</v>
      </c>
      <c r="AK143" s="72">
        <v>5</v>
      </c>
      <c r="AL143" s="276">
        <v>18</v>
      </c>
      <c r="AM143" s="277" t="s">
        <v>304</v>
      </c>
      <c r="AN143" s="276">
        <v>18</v>
      </c>
      <c r="AO143" s="72">
        <v>3</v>
      </c>
      <c r="AP143" s="72">
        <v>7</v>
      </c>
      <c r="AQ143" s="72">
        <v>3</v>
      </c>
      <c r="AR143" s="72">
        <v>4</v>
      </c>
      <c r="AS143" s="72">
        <v>5</v>
      </c>
      <c r="AT143" s="72">
        <v>0</v>
      </c>
      <c r="AU143" s="235">
        <v>6</v>
      </c>
      <c r="AV143" s="72">
        <v>4</v>
      </c>
      <c r="AW143" s="72">
        <v>1</v>
      </c>
      <c r="AX143" s="29">
        <v>5</v>
      </c>
      <c r="AY143" s="72">
        <v>3</v>
      </c>
      <c r="AZ143" s="72">
        <v>2</v>
      </c>
      <c r="BA143" s="235">
        <v>13</v>
      </c>
      <c r="BB143" s="72">
        <v>3</v>
      </c>
      <c r="BC143" s="72">
        <v>1</v>
      </c>
      <c r="BD143" s="72">
        <v>0</v>
      </c>
      <c r="BE143" s="72">
        <v>13</v>
      </c>
      <c r="BF143" s="235">
        <v>13</v>
      </c>
      <c r="BG143" s="235">
        <v>15</v>
      </c>
      <c r="BH143" s="235">
        <v>11</v>
      </c>
      <c r="BI143" s="72">
        <v>7</v>
      </c>
      <c r="BJ143" s="72">
        <v>7</v>
      </c>
      <c r="BK143" s="72">
        <v>5</v>
      </c>
      <c r="BL143" s="72">
        <v>7</v>
      </c>
      <c r="BM143" s="72">
        <v>4</v>
      </c>
      <c r="BN143" s="72">
        <v>1</v>
      </c>
      <c r="BO143" s="72">
        <v>3</v>
      </c>
      <c r="BP143" s="48">
        <v>9</v>
      </c>
      <c r="BQ143" s="48">
        <v>2</v>
      </c>
      <c r="BR143" s="48">
        <v>15</v>
      </c>
      <c r="BS143" s="258">
        <v>9</v>
      </c>
      <c r="BT143" s="48">
        <v>3</v>
      </c>
      <c r="BU143" s="48">
        <v>11</v>
      </c>
      <c r="BV143" s="48">
        <v>7</v>
      </c>
      <c r="BW143" s="48">
        <v>5</v>
      </c>
      <c r="BX143" s="48">
        <v>8</v>
      </c>
      <c r="BY143" s="258">
        <v>9</v>
      </c>
      <c r="BZ143" s="48">
        <v>4</v>
      </c>
      <c r="CA143" s="48">
        <v>4</v>
      </c>
      <c r="CB143" s="258">
        <v>14</v>
      </c>
      <c r="CC143" s="48">
        <v>3</v>
      </c>
      <c r="CD143" s="48">
        <v>10</v>
      </c>
      <c r="CE143" s="258">
        <v>8</v>
      </c>
      <c r="CF143" s="48">
        <v>8</v>
      </c>
      <c r="CG143" s="258">
        <v>9</v>
      </c>
      <c r="CH143" s="48">
        <v>8</v>
      </c>
      <c r="CI143" s="275">
        <v>17</v>
      </c>
      <c r="CJ143" s="48">
        <v>6</v>
      </c>
      <c r="CK143" s="258">
        <v>13</v>
      </c>
      <c r="CL143" s="72">
        <v>7</v>
      </c>
      <c r="CM143" s="235">
        <v>12</v>
      </c>
      <c r="CN143" s="72">
        <v>6</v>
      </c>
      <c r="CO143" s="235">
        <v>13</v>
      </c>
      <c r="CP143" s="72">
        <v>2</v>
      </c>
      <c r="CQ143" s="72">
        <v>7</v>
      </c>
      <c r="CR143" s="47">
        <v>8</v>
      </c>
      <c r="CS143" s="47">
        <v>1</v>
      </c>
      <c r="CT143" s="47">
        <v>7</v>
      </c>
      <c r="CU143" s="47">
        <v>10</v>
      </c>
      <c r="CV143" s="259">
        <v>8</v>
      </c>
      <c r="CW143" s="259">
        <v>8</v>
      </c>
      <c r="CX143" s="259">
        <v>13</v>
      </c>
      <c r="CY143" s="47">
        <v>3</v>
      </c>
      <c r="CZ143" s="47">
        <v>9</v>
      </c>
      <c r="DA143" s="47">
        <v>6</v>
      </c>
      <c r="DB143" s="47">
        <v>15</v>
      </c>
      <c r="DC143" s="47">
        <v>4</v>
      </c>
      <c r="DD143" s="47">
        <v>4</v>
      </c>
      <c r="DE143" s="47">
        <v>10</v>
      </c>
      <c r="DF143" s="47">
        <v>2</v>
      </c>
      <c r="DG143" s="47">
        <v>2</v>
      </c>
      <c r="DH143" s="47">
        <v>6</v>
      </c>
      <c r="DI143" s="47">
        <v>8</v>
      </c>
      <c r="DJ143" s="47">
        <v>2</v>
      </c>
      <c r="DK143" s="47">
        <v>16</v>
      </c>
      <c r="DL143" s="47">
        <v>6</v>
      </c>
      <c r="DM143" s="47">
        <v>8</v>
      </c>
      <c r="DN143" s="47">
        <v>4</v>
      </c>
      <c r="DO143" s="259">
        <v>7</v>
      </c>
      <c r="DP143" s="47">
        <v>5</v>
      </c>
      <c r="DQ143" s="47">
        <v>6</v>
      </c>
      <c r="DR143" s="47">
        <v>1</v>
      </c>
      <c r="DS143" s="259">
        <v>12</v>
      </c>
      <c r="DT143" s="47">
        <v>2</v>
      </c>
      <c r="DU143" s="47">
        <v>8</v>
      </c>
      <c r="DV143" s="47">
        <v>14</v>
      </c>
      <c r="DW143" s="47">
        <v>3</v>
      </c>
      <c r="DX143" s="47">
        <v>7</v>
      </c>
      <c r="DY143" s="47">
        <v>12</v>
      </c>
      <c r="DZ143" s="259">
        <v>13</v>
      </c>
      <c r="EA143" s="259">
        <v>13</v>
      </c>
      <c r="EB143" s="47">
        <v>1</v>
      </c>
      <c r="EC143" s="47">
        <v>8</v>
      </c>
      <c r="ED143" s="259">
        <v>12</v>
      </c>
      <c r="EE143" s="47">
        <v>5</v>
      </c>
      <c r="EF143" s="47">
        <v>5</v>
      </c>
      <c r="EG143" s="47">
        <v>6</v>
      </c>
      <c r="EH143" s="47">
        <v>8</v>
      </c>
      <c r="EI143" s="47">
        <v>7</v>
      </c>
      <c r="EJ143" s="47">
        <v>12</v>
      </c>
      <c r="EK143" s="47">
        <v>12</v>
      </c>
      <c r="EL143" s="146">
        <v>24</v>
      </c>
    </row>
    <row r="144" spans="1:153" x14ac:dyDescent="0.25">
      <c r="A144" s="3" t="s">
        <v>6</v>
      </c>
      <c r="B144" s="27">
        <f t="shared" si="214"/>
        <v>13.733333333333333</v>
      </c>
      <c r="C144" s="27">
        <f t="shared" si="215"/>
        <v>10.602941176470589</v>
      </c>
      <c r="D144" s="141" t="s">
        <v>999</v>
      </c>
      <c r="E144" s="235">
        <v>9</v>
      </c>
      <c r="F144" s="235">
        <v>9</v>
      </c>
      <c r="G144" s="235">
        <v>11</v>
      </c>
      <c r="H144" s="72">
        <v>7</v>
      </c>
      <c r="I144" s="72">
        <v>5</v>
      </c>
      <c r="J144" s="235">
        <v>14</v>
      </c>
      <c r="K144" s="72">
        <v>1</v>
      </c>
      <c r="L144" s="72">
        <v>4</v>
      </c>
      <c r="M144" s="72">
        <v>4</v>
      </c>
      <c r="N144" s="72">
        <v>3</v>
      </c>
      <c r="O144" s="72">
        <v>4</v>
      </c>
      <c r="P144" s="235">
        <v>8</v>
      </c>
      <c r="Q144" s="235">
        <v>8</v>
      </c>
      <c r="R144" s="235">
        <v>8</v>
      </c>
      <c r="S144" s="235">
        <v>6</v>
      </c>
      <c r="T144" s="72">
        <v>2</v>
      </c>
      <c r="U144" s="270">
        <v>1</v>
      </c>
      <c r="V144" s="235">
        <v>6</v>
      </c>
      <c r="W144" s="235">
        <v>13</v>
      </c>
      <c r="X144" s="235">
        <v>7</v>
      </c>
      <c r="Y144" s="72">
        <v>1</v>
      </c>
      <c r="Z144" s="235">
        <v>7</v>
      </c>
      <c r="AA144" s="235">
        <v>10</v>
      </c>
      <c r="AB144" s="235">
        <v>12</v>
      </c>
      <c r="AC144" s="235">
        <v>12</v>
      </c>
      <c r="AD144" s="72">
        <v>2</v>
      </c>
      <c r="AE144" s="235">
        <v>17</v>
      </c>
      <c r="AF144" s="72">
        <v>2</v>
      </c>
      <c r="AG144" s="72">
        <v>3</v>
      </c>
      <c r="AH144" s="72">
        <v>18</v>
      </c>
      <c r="AI144" s="235">
        <v>14</v>
      </c>
      <c r="AJ144" s="72">
        <v>3</v>
      </c>
      <c r="AK144" s="72">
        <v>14</v>
      </c>
      <c r="AL144" s="72">
        <v>9</v>
      </c>
      <c r="AM144" s="72" t="s">
        <v>304</v>
      </c>
      <c r="AN144" s="72">
        <v>10</v>
      </c>
      <c r="AO144" s="72">
        <v>5</v>
      </c>
      <c r="AP144" s="72">
        <v>1</v>
      </c>
      <c r="AQ144" s="235">
        <v>10</v>
      </c>
      <c r="AR144" s="235">
        <v>15</v>
      </c>
      <c r="AS144" s="235">
        <v>9</v>
      </c>
      <c r="AT144" s="235">
        <v>12</v>
      </c>
      <c r="AU144" s="72">
        <v>5</v>
      </c>
      <c r="AV144" s="235">
        <v>10</v>
      </c>
      <c r="AW144" s="235">
        <v>11</v>
      </c>
      <c r="AX144" s="225">
        <v>9</v>
      </c>
      <c r="AY144" s="235">
        <v>10</v>
      </c>
      <c r="AZ144" s="72">
        <v>10</v>
      </c>
      <c r="BA144" s="72">
        <v>4</v>
      </c>
      <c r="BB144" s="72">
        <v>9</v>
      </c>
      <c r="BC144" s="72">
        <v>11</v>
      </c>
      <c r="BD144" s="235">
        <v>12</v>
      </c>
      <c r="BE144" s="235">
        <v>14</v>
      </c>
      <c r="BF144" s="72">
        <v>12</v>
      </c>
      <c r="BG144" s="72">
        <v>9</v>
      </c>
      <c r="BH144" s="72">
        <v>9</v>
      </c>
      <c r="BI144" s="72">
        <v>12</v>
      </c>
      <c r="BJ144" s="72">
        <v>10</v>
      </c>
      <c r="BK144" s="235">
        <v>8</v>
      </c>
      <c r="BL144" s="235">
        <v>11</v>
      </c>
      <c r="BM144" s="72">
        <v>6</v>
      </c>
      <c r="BN144" s="235">
        <v>14</v>
      </c>
      <c r="BO144" s="72">
        <v>8</v>
      </c>
      <c r="BP144" s="258">
        <v>11</v>
      </c>
      <c r="BQ144" s="258">
        <v>13</v>
      </c>
      <c r="BR144" s="258">
        <v>17</v>
      </c>
      <c r="BS144" s="258">
        <v>9</v>
      </c>
      <c r="BT144" s="48">
        <v>11</v>
      </c>
      <c r="BU144" s="48">
        <v>8</v>
      </c>
      <c r="BV144" s="48">
        <v>12</v>
      </c>
      <c r="BW144" s="258">
        <v>15</v>
      </c>
      <c r="BX144" s="258">
        <v>11</v>
      </c>
      <c r="BY144" s="48">
        <v>0</v>
      </c>
      <c r="BZ144" s="258">
        <v>9</v>
      </c>
      <c r="CA144" s="258">
        <v>8</v>
      </c>
      <c r="CB144" s="48">
        <v>11</v>
      </c>
      <c r="CC144" s="258">
        <v>9</v>
      </c>
      <c r="CD144" s="48">
        <v>14</v>
      </c>
      <c r="CE144" s="48">
        <v>5</v>
      </c>
      <c r="CF144" s="48">
        <v>7</v>
      </c>
      <c r="CG144" s="48">
        <v>7</v>
      </c>
      <c r="CH144" s="258">
        <v>18</v>
      </c>
      <c r="CI144" s="48">
        <v>17</v>
      </c>
      <c r="CJ144" s="48">
        <v>5</v>
      </c>
      <c r="CK144" s="48">
        <v>6</v>
      </c>
      <c r="CL144" s="235">
        <v>20</v>
      </c>
      <c r="CM144" s="72">
        <v>11</v>
      </c>
      <c r="CN144" s="235">
        <v>20</v>
      </c>
      <c r="CO144" s="72">
        <v>12</v>
      </c>
      <c r="CP144" s="235">
        <v>17</v>
      </c>
      <c r="CQ144" s="235">
        <v>14</v>
      </c>
      <c r="CR144" s="47">
        <v>10</v>
      </c>
      <c r="CS144" s="47">
        <v>4</v>
      </c>
      <c r="CT144" s="259">
        <v>20</v>
      </c>
      <c r="CU144" s="259">
        <v>20</v>
      </c>
      <c r="CV144" s="47">
        <v>5</v>
      </c>
      <c r="CW144" s="47">
        <v>7</v>
      </c>
      <c r="CX144" s="47">
        <v>4</v>
      </c>
      <c r="CY144" s="47">
        <v>3</v>
      </c>
      <c r="CZ144" s="47">
        <v>9</v>
      </c>
      <c r="DA144" s="259">
        <v>21</v>
      </c>
      <c r="DB144" s="259">
        <v>24</v>
      </c>
      <c r="DC144" s="47">
        <v>6</v>
      </c>
      <c r="DD144" s="47">
        <v>13</v>
      </c>
      <c r="DE144" s="259">
        <v>17</v>
      </c>
      <c r="DF144" s="259">
        <v>14</v>
      </c>
      <c r="DG144" s="47">
        <v>12</v>
      </c>
      <c r="DH144" s="47">
        <v>12</v>
      </c>
      <c r="DI144" s="47">
        <v>9</v>
      </c>
      <c r="DJ144" s="259">
        <v>19</v>
      </c>
      <c r="DK144" s="47">
        <v>18</v>
      </c>
      <c r="DL144" s="47">
        <v>7</v>
      </c>
      <c r="DM144" s="259">
        <v>24</v>
      </c>
      <c r="DN144" s="259">
        <v>24</v>
      </c>
      <c r="DO144" s="47">
        <v>3</v>
      </c>
      <c r="DP144" s="47">
        <v>4</v>
      </c>
      <c r="DQ144" s="47">
        <v>5</v>
      </c>
      <c r="DR144" s="259">
        <v>17</v>
      </c>
      <c r="DS144" s="47">
        <v>4</v>
      </c>
      <c r="DT144" s="259">
        <v>14</v>
      </c>
      <c r="DU144" s="47">
        <v>13</v>
      </c>
      <c r="DV144" s="47">
        <v>14</v>
      </c>
      <c r="DW144" s="47">
        <v>10</v>
      </c>
      <c r="DX144" s="259">
        <v>14</v>
      </c>
      <c r="DY144" s="272">
        <v>28</v>
      </c>
      <c r="DZ144" s="47">
        <v>12</v>
      </c>
      <c r="EA144" s="47">
        <v>12</v>
      </c>
      <c r="EB144" s="259">
        <v>16</v>
      </c>
      <c r="EC144" s="259">
        <v>17</v>
      </c>
      <c r="ED144" s="47">
        <v>7</v>
      </c>
      <c r="EE144" s="47">
        <v>8</v>
      </c>
      <c r="EF144" s="259">
        <v>16</v>
      </c>
      <c r="EG144" s="259">
        <v>20</v>
      </c>
      <c r="EH144" s="47">
        <v>17</v>
      </c>
      <c r="EI144" s="259">
        <v>15</v>
      </c>
      <c r="EJ144" s="47">
        <v>13</v>
      </c>
      <c r="EK144" s="259">
        <v>24</v>
      </c>
      <c r="EL144" s="146">
        <v>15</v>
      </c>
    </row>
    <row r="145" spans="1:153" x14ac:dyDescent="0.25">
      <c r="A145" s="3" t="s">
        <v>7</v>
      </c>
      <c r="B145" s="27">
        <f t="shared" si="214"/>
        <v>12.8</v>
      </c>
      <c r="C145" s="27">
        <f t="shared" si="215"/>
        <v>9.1617647058823533</v>
      </c>
      <c r="D145" s="141" t="s">
        <v>1009</v>
      </c>
      <c r="E145" s="72">
        <v>2</v>
      </c>
      <c r="F145" s="72">
        <v>3</v>
      </c>
      <c r="G145" s="72">
        <v>2</v>
      </c>
      <c r="H145" s="72">
        <v>2</v>
      </c>
      <c r="I145" s="72">
        <v>4</v>
      </c>
      <c r="J145" s="72">
        <v>8</v>
      </c>
      <c r="K145" s="235">
        <v>5</v>
      </c>
      <c r="L145" s="72">
        <v>1</v>
      </c>
      <c r="M145" s="235">
        <v>7</v>
      </c>
      <c r="N145" s="72">
        <v>1</v>
      </c>
      <c r="O145" s="235">
        <v>15</v>
      </c>
      <c r="P145" s="72">
        <v>7</v>
      </c>
      <c r="Q145" s="72">
        <v>3</v>
      </c>
      <c r="R145" s="72">
        <v>6</v>
      </c>
      <c r="S145" s="72">
        <v>0</v>
      </c>
      <c r="T145" s="72">
        <v>5</v>
      </c>
      <c r="U145" s="235">
        <v>10</v>
      </c>
      <c r="V145" s="235">
        <v>6</v>
      </c>
      <c r="W145" s="72">
        <v>6</v>
      </c>
      <c r="X145" s="72">
        <v>5</v>
      </c>
      <c r="Y145" s="72">
        <v>1</v>
      </c>
      <c r="Z145" s="72">
        <v>4</v>
      </c>
      <c r="AA145" s="72">
        <v>9</v>
      </c>
      <c r="AB145" s="72">
        <v>7</v>
      </c>
      <c r="AC145" s="72">
        <v>11</v>
      </c>
      <c r="AD145" s="72">
        <v>6</v>
      </c>
      <c r="AE145" s="72">
        <v>2</v>
      </c>
      <c r="AF145" s="235">
        <v>10</v>
      </c>
      <c r="AG145" s="72">
        <v>2</v>
      </c>
      <c r="AH145" s="235">
        <v>21</v>
      </c>
      <c r="AI145" s="72">
        <v>2</v>
      </c>
      <c r="AJ145" s="72">
        <v>7</v>
      </c>
      <c r="AK145" s="235">
        <v>15</v>
      </c>
      <c r="AL145" s="72">
        <v>6</v>
      </c>
      <c r="AM145" s="72" t="s">
        <v>304</v>
      </c>
      <c r="AN145" s="72">
        <v>10</v>
      </c>
      <c r="AO145" s="72">
        <v>3</v>
      </c>
      <c r="AP145" s="72">
        <v>7</v>
      </c>
      <c r="AQ145" s="72">
        <v>6</v>
      </c>
      <c r="AR145" s="72">
        <v>13</v>
      </c>
      <c r="AS145" s="72">
        <v>2</v>
      </c>
      <c r="AT145" s="72">
        <v>6</v>
      </c>
      <c r="AU145" s="72">
        <v>3</v>
      </c>
      <c r="AV145" s="72">
        <v>5</v>
      </c>
      <c r="AW145" s="72">
        <v>1</v>
      </c>
      <c r="AX145" s="29">
        <v>5</v>
      </c>
      <c r="AY145" s="72">
        <v>5</v>
      </c>
      <c r="AZ145" s="235">
        <v>12</v>
      </c>
      <c r="BA145" s="72">
        <v>3</v>
      </c>
      <c r="BB145" s="72">
        <v>6</v>
      </c>
      <c r="BC145" s="235">
        <v>14</v>
      </c>
      <c r="BD145" s="72">
        <v>6</v>
      </c>
      <c r="BE145" s="72">
        <v>6</v>
      </c>
      <c r="BF145" s="72">
        <v>12</v>
      </c>
      <c r="BG145" s="72">
        <v>8</v>
      </c>
      <c r="BH145" s="72">
        <v>7</v>
      </c>
      <c r="BI145" s="235">
        <v>14</v>
      </c>
      <c r="BJ145" s="235">
        <v>12</v>
      </c>
      <c r="BK145" s="72">
        <v>4</v>
      </c>
      <c r="BL145" s="72">
        <v>2</v>
      </c>
      <c r="BM145" s="235">
        <v>13</v>
      </c>
      <c r="BN145" s="72">
        <v>12</v>
      </c>
      <c r="BO145" s="235">
        <v>19</v>
      </c>
      <c r="BP145" s="48">
        <v>3</v>
      </c>
      <c r="BQ145" s="48">
        <v>3</v>
      </c>
      <c r="BR145" s="48">
        <v>12</v>
      </c>
      <c r="BS145" s="258">
        <v>9</v>
      </c>
      <c r="BT145" s="258">
        <v>15</v>
      </c>
      <c r="BU145" s="258">
        <v>12</v>
      </c>
      <c r="BV145" s="258">
        <v>13</v>
      </c>
      <c r="BW145" s="258">
        <v>15</v>
      </c>
      <c r="BX145" s="48">
        <v>9</v>
      </c>
      <c r="BY145" s="48">
        <v>5</v>
      </c>
      <c r="BZ145" s="48">
        <v>8</v>
      </c>
      <c r="CA145" s="48">
        <v>2</v>
      </c>
      <c r="CB145" s="48">
        <v>2</v>
      </c>
      <c r="CC145" s="48">
        <v>8</v>
      </c>
      <c r="CD145" s="258">
        <v>16</v>
      </c>
      <c r="CE145" s="258">
        <v>8</v>
      </c>
      <c r="CF145" s="48">
        <v>9</v>
      </c>
      <c r="CG145" s="48">
        <v>8</v>
      </c>
      <c r="CH145" s="48">
        <v>10</v>
      </c>
      <c r="CI145" s="48">
        <v>10</v>
      </c>
      <c r="CJ145" s="258">
        <v>9</v>
      </c>
      <c r="CK145" s="48">
        <v>7</v>
      </c>
      <c r="CL145" s="72">
        <v>7</v>
      </c>
      <c r="CM145" s="72">
        <v>10</v>
      </c>
      <c r="CN145" s="72">
        <v>11</v>
      </c>
      <c r="CO145" s="72">
        <v>8</v>
      </c>
      <c r="CP145" s="235">
        <v>17</v>
      </c>
      <c r="CQ145" s="72">
        <v>8</v>
      </c>
      <c r="CR145" s="259">
        <v>17</v>
      </c>
      <c r="CS145" s="259">
        <v>12</v>
      </c>
      <c r="CT145" s="47">
        <v>16</v>
      </c>
      <c r="CU145" s="47">
        <v>6</v>
      </c>
      <c r="CV145" s="47">
        <v>7</v>
      </c>
      <c r="CW145" s="47">
        <v>8</v>
      </c>
      <c r="CX145" s="47">
        <v>10</v>
      </c>
      <c r="CY145" s="259">
        <v>8</v>
      </c>
      <c r="CZ145" s="259">
        <v>10</v>
      </c>
      <c r="DA145" s="47">
        <v>15</v>
      </c>
      <c r="DB145" s="47">
        <v>19</v>
      </c>
      <c r="DC145" s="259">
        <v>9</v>
      </c>
      <c r="DD145" s="259">
        <v>14</v>
      </c>
      <c r="DE145" s="47">
        <v>9</v>
      </c>
      <c r="DF145" s="47">
        <v>7</v>
      </c>
      <c r="DG145" s="259">
        <v>15</v>
      </c>
      <c r="DH145" s="259">
        <v>14</v>
      </c>
      <c r="DI145" s="259">
        <v>18</v>
      </c>
      <c r="DJ145" s="47">
        <v>9</v>
      </c>
      <c r="DK145" s="259">
        <v>19</v>
      </c>
      <c r="DL145" s="47">
        <v>7</v>
      </c>
      <c r="DM145" s="47">
        <v>11</v>
      </c>
      <c r="DN145" s="47">
        <v>21</v>
      </c>
      <c r="DO145" s="47">
        <v>9</v>
      </c>
      <c r="DP145" s="272">
        <v>24</v>
      </c>
      <c r="DQ145" s="259">
        <v>11</v>
      </c>
      <c r="DR145" s="47">
        <v>12</v>
      </c>
      <c r="DS145" s="47">
        <v>12</v>
      </c>
      <c r="DT145" s="47">
        <v>11</v>
      </c>
      <c r="DU145" s="259">
        <v>18</v>
      </c>
      <c r="DV145" s="259">
        <v>21</v>
      </c>
      <c r="DW145" s="259">
        <v>16</v>
      </c>
      <c r="DX145" s="47">
        <v>7</v>
      </c>
      <c r="DY145" s="47">
        <v>4</v>
      </c>
      <c r="DZ145" s="259">
        <v>13</v>
      </c>
      <c r="EA145" s="47">
        <v>7</v>
      </c>
      <c r="EB145" s="47">
        <v>15</v>
      </c>
      <c r="EC145" s="47">
        <v>7</v>
      </c>
      <c r="ED145" s="47">
        <v>11</v>
      </c>
      <c r="EE145" s="259">
        <v>11</v>
      </c>
      <c r="EF145" s="47">
        <v>11</v>
      </c>
      <c r="EG145" s="47">
        <v>5</v>
      </c>
      <c r="EH145" s="259">
        <v>21</v>
      </c>
      <c r="EI145" s="47">
        <v>13</v>
      </c>
      <c r="EJ145" s="259">
        <v>14</v>
      </c>
      <c r="EK145" s="47">
        <v>21</v>
      </c>
      <c r="EL145" s="146">
        <v>20</v>
      </c>
    </row>
    <row r="146" spans="1:153" x14ac:dyDescent="0.25">
      <c r="A146" s="3" t="s">
        <v>8</v>
      </c>
      <c r="B146" s="27">
        <f t="shared" si="214"/>
        <v>2.9333333333333331</v>
      </c>
      <c r="C146" s="27">
        <f t="shared" si="215"/>
        <v>2.9338235294117645</v>
      </c>
      <c r="D146" s="141" t="s">
        <v>1002</v>
      </c>
      <c r="E146" s="72">
        <v>1</v>
      </c>
      <c r="F146" s="72">
        <v>1</v>
      </c>
      <c r="G146" s="72">
        <v>0</v>
      </c>
      <c r="H146" s="72">
        <v>2</v>
      </c>
      <c r="I146" s="235">
        <v>7</v>
      </c>
      <c r="J146" s="72">
        <v>4</v>
      </c>
      <c r="K146" s="72">
        <v>0</v>
      </c>
      <c r="L146" s="72">
        <v>0</v>
      </c>
      <c r="M146" s="72">
        <v>0</v>
      </c>
      <c r="N146" s="72">
        <v>2</v>
      </c>
      <c r="O146" s="72">
        <v>1</v>
      </c>
      <c r="P146" s="72">
        <v>0</v>
      </c>
      <c r="Q146" s="72">
        <v>0</v>
      </c>
      <c r="R146" s="72">
        <v>7</v>
      </c>
      <c r="S146" s="72">
        <v>0</v>
      </c>
      <c r="T146" s="72">
        <v>1</v>
      </c>
      <c r="U146" s="270">
        <v>1</v>
      </c>
      <c r="V146" s="72">
        <v>1</v>
      </c>
      <c r="W146" s="72">
        <v>0</v>
      </c>
      <c r="X146" s="72">
        <v>0</v>
      </c>
      <c r="Y146" s="72">
        <v>2</v>
      </c>
      <c r="Z146" s="72">
        <v>6</v>
      </c>
      <c r="AA146" s="72">
        <v>0</v>
      </c>
      <c r="AB146" s="72">
        <v>1</v>
      </c>
      <c r="AC146" s="72">
        <v>6</v>
      </c>
      <c r="AD146" s="72">
        <v>1</v>
      </c>
      <c r="AE146" s="72">
        <v>2</v>
      </c>
      <c r="AF146" s="72">
        <v>2</v>
      </c>
      <c r="AG146" s="72">
        <v>0</v>
      </c>
      <c r="AH146" s="72">
        <v>8</v>
      </c>
      <c r="AI146" s="72">
        <v>0</v>
      </c>
      <c r="AJ146" s="72">
        <v>1</v>
      </c>
      <c r="AK146" s="72">
        <v>4</v>
      </c>
      <c r="AL146" s="72">
        <v>0</v>
      </c>
      <c r="AM146" s="72" t="s">
        <v>304</v>
      </c>
      <c r="AN146" s="72">
        <v>4</v>
      </c>
      <c r="AO146" s="72">
        <v>3</v>
      </c>
      <c r="AP146" s="235">
        <v>8</v>
      </c>
      <c r="AQ146" s="72">
        <v>0</v>
      </c>
      <c r="AR146" s="72">
        <v>2</v>
      </c>
      <c r="AS146" s="72">
        <v>0</v>
      </c>
      <c r="AT146" s="72">
        <v>5</v>
      </c>
      <c r="AU146" s="72">
        <v>1</v>
      </c>
      <c r="AV146" s="72">
        <v>0</v>
      </c>
      <c r="AW146" s="72">
        <v>8</v>
      </c>
      <c r="AX146" s="29">
        <v>2</v>
      </c>
      <c r="AY146" s="72">
        <v>5</v>
      </c>
      <c r="AZ146" s="72">
        <v>11</v>
      </c>
      <c r="BA146" s="72">
        <v>0</v>
      </c>
      <c r="BB146" s="72">
        <v>1</v>
      </c>
      <c r="BC146" s="72">
        <v>6</v>
      </c>
      <c r="BD146" s="72">
        <v>1</v>
      </c>
      <c r="BE146" s="72">
        <v>4</v>
      </c>
      <c r="BF146" s="72">
        <v>5</v>
      </c>
      <c r="BG146" s="72">
        <v>2</v>
      </c>
      <c r="BH146" s="72">
        <v>4</v>
      </c>
      <c r="BI146" s="72">
        <v>1</v>
      </c>
      <c r="BJ146" s="72">
        <v>8</v>
      </c>
      <c r="BK146" s="72">
        <v>1</v>
      </c>
      <c r="BL146" s="72">
        <v>0</v>
      </c>
      <c r="BM146" s="72">
        <v>7</v>
      </c>
      <c r="BN146" s="72">
        <v>3</v>
      </c>
      <c r="BO146" s="72">
        <v>3</v>
      </c>
      <c r="BP146" s="48">
        <v>2</v>
      </c>
      <c r="BQ146" s="48">
        <v>0</v>
      </c>
      <c r="BR146" s="48">
        <v>13</v>
      </c>
      <c r="BS146" s="48">
        <v>6</v>
      </c>
      <c r="BT146" s="48">
        <v>6</v>
      </c>
      <c r="BU146" s="48">
        <v>2</v>
      </c>
      <c r="BV146" s="48">
        <v>7</v>
      </c>
      <c r="BW146" s="48">
        <v>0</v>
      </c>
      <c r="BX146" s="48">
        <v>1</v>
      </c>
      <c r="BY146" s="48">
        <v>4</v>
      </c>
      <c r="BZ146" s="48">
        <v>2</v>
      </c>
      <c r="CA146" s="48">
        <v>3</v>
      </c>
      <c r="CB146" s="48">
        <v>2</v>
      </c>
      <c r="CC146" s="48">
        <v>4</v>
      </c>
      <c r="CD146" s="48">
        <v>1</v>
      </c>
      <c r="CE146" s="48">
        <v>1</v>
      </c>
      <c r="CF146" s="258">
        <v>11</v>
      </c>
      <c r="CG146" s="48">
        <v>4</v>
      </c>
      <c r="CH146" s="48">
        <v>4</v>
      </c>
      <c r="CI146" s="48">
        <v>6</v>
      </c>
      <c r="CJ146" s="48">
        <v>1</v>
      </c>
      <c r="CK146" s="48">
        <v>1</v>
      </c>
      <c r="CL146" s="72">
        <v>3</v>
      </c>
      <c r="CM146" s="72">
        <v>0</v>
      </c>
      <c r="CN146" s="72">
        <v>4</v>
      </c>
      <c r="CO146" s="72">
        <v>2</v>
      </c>
      <c r="CP146" s="72">
        <v>1</v>
      </c>
      <c r="CQ146" s="72">
        <v>0</v>
      </c>
      <c r="CR146" s="47">
        <v>7</v>
      </c>
      <c r="CS146" s="47">
        <v>4</v>
      </c>
      <c r="CT146" s="47">
        <v>7</v>
      </c>
      <c r="CU146" s="47">
        <v>1</v>
      </c>
      <c r="CV146" s="47">
        <v>1</v>
      </c>
      <c r="CW146" s="47">
        <v>0</v>
      </c>
      <c r="CX146" s="47">
        <v>2</v>
      </c>
      <c r="CY146" s="47">
        <v>2</v>
      </c>
      <c r="CZ146" s="47">
        <v>3</v>
      </c>
      <c r="DA146" s="47">
        <v>14</v>
      </c>
      <c r="DB146" s="47">
        <v>6</v>
      </c>
      <c r="DC146" s="47">
        <v>2</v>
      </c>
      <c r="DD146" s="47">
        <v>3</v>
      </c>
      <c r="DE146" s="47">
        <v>0</v>
      </c>
      <c r="DF146" s="47">
        <v>4</v>
      </c>
      <c r="DG146" s="47">
        <v>1</v>
      </c>
      <c r="DH146" s="47">
        <v>5</v>
      </c>
      <c r="DI146" s="47">
        <v>0</v>
      </c>
      <c r="DJ146" s="47">
        <v>6</v>
      </c>
      <c r="DK146" s="47">
        <v>0</v>
      </c>
      <c r="DL146" s="47">
        <v>0</v>
      </c>
      <c r="DM146" s="47">
        <v>0</v>
      </c>
      <c r="DN146" s="47">
        <v>0</v>
      </c>
      <c r="DO146" s="47">
        <v>0</v>
      </c>
      <c r="DP146" s="47">
        <v>4</v>
      </c>
      <c r="DQ146" s="47">
        <v>0</v>
      </c>
      <c r="DR146" s="47">
        <v>10</v>
      </c>
      <c r="DS146" s="47">
        <v>1</v>
      </c>
      <c r="DT146" s="47">
        <v>0</v>
      </c>
      <c r="DU146" s="47">
        <v>4</v>
      </c>
      <c r="DV146" s="47">
        <v>5</v>
      </c>
      <c r="DW146" s="47">
        <v>6</v>
      </c>
      <c r="DX146" s="47">
        <v>6</v>
      </c>
      <c r="DY146" s="47">
        <v>4</v>
      </c>
      <c r="DZ146" s="47">
        <v>0</v>
      </c>
      <c r="EA146" s="47">
        <v>3</v>
      </c>
      <c r="EB146" s="47">
        <v>1</v>
      </c>
      <c r="EC146" s="47">
        <v>0</v>
      </c>
      <c r="ED146" s="47">
        <v>4</v>
      </c>
      <c r="EE146" s="47">
        <v>4</v>
      </c>
      <c r="EF146" s="47">
        <v>2</v>
      </c>
      <c r="EG146" s="47">
        <v>3</v>
      </c>
      <c r="EH146" s="47">
        <v>2</v>
      </c>
      <c r="EI146" s="47">
        <v>14</v>
      </c>
      <c r="EJ146" s="47">
        <v>0</v>
      </c>
      <c r="EK146" s="47">
        <v>11</v>
      </c>
      <c r="EL146" s="146">
        <v>2</v>
      </c>
    </row>
    <row r="147" spans="1:153" x14ac:dyDescent="0.25">
      <c r="A147" s="3" t="s">
        <v>9</v>
      </c>
      <c r="B147" s="27">
        <f t="shared" si="214"/>
        <v>0.2</v>
      </c>
      <c r="C147" s="27">
        <f t="shared" si="215"/>
        <v>0.11764705882352941</v>
      </c>
      <c r="D147" s="141" t="s">
        <v>1002</v>
      </c>
      <c r="E147" s="72">
        <v>0</v>
      </c>
      <c r="F147" s="72">
        <v>0</v>
      </c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  <c r="Q147" s="72">
        <v>0</v>
      </c>
      <c r="R147" s="72">
        <v>0</v>
      </c>
      <c r="S147" s="72">
        <v>0</v>
      </c>
      <c r="T147" s="72">
        <v>0</v>
      </c>
      <c r="U147" s="72">
        <v>0</v>
      </c>
      <c r="V147" s="72">
        <v>0</v>
      </c>
      <c r="W147" s="72">
        <v>0</v>
      </c>
      <c r="X147" s="72">
        <v>0</v>
      </c>
      <c r="Y147" s="72">
        <v>0</v>
      </c>
      <c r="Z147" s="72">
        <v>0</v>
      </c>
      <c r="AA147" s="72">
        <v>0</v>
      </c>
      <c r="AB147" s="72">
        <v>0</v>
      </c>
      <c r="AC147" s="72">
        <v>0</v>
      </c>
      <c r="AD147" s="72">
        <v>0</v>
      </c>
      <c r="AE147" s="72">
        <v>2</v>
      </c>
      <c r="AF147" s="72">
        <v>0</v>
      </c>
      <c r="AG147" s="72">
        <v>0</v>
      </c>
      <c r="AH147" s="72">
        <v>0</v>
      </c>
      <c r="AI147" s="72">
        <v>0</v>
      </c>
      <c r="AJ147" s="72">
        <v>0</v>
      </c>
      <c r="AK147" s="72">
        <v>0</v>
      </c>
      <c r="AL147" s="72">
        <v>0</v>
      </c>
      <c r="AM147" s="72" t="s">
        <v>304</v>
      </c>
      <c r="AN147" s="72">
        <v>0</v>
      </c>
      <c r="AO147" s="72">
        <v>0</v>
      </c>
      <c r="AP147" s="72">
        <v>0</v>
      </c>
      <c r="AQ147" s="72">
        <v>0</v>
      </c>
      <c r="AR147" s="72">
        <v>0</v>
      </c>
      <c r="AS147" s="72">
        <v>0</v>
      </c>
      <c r="AT147" s="72">
        <v>1</v>
      </c>
      <c r="AU147" s="72">
        <v>0</v>
      </c>
      <c r="AV147" s="72">
        <v>0</v>
      </c>
      <c r="AW147" s="72">
        <v>0</v>
      </c>
      <c r="AX147" s="29">
        <v>0</v>
      </c>
      <c r="AY147" s="72">
        <v>0</v>
      </c>
      <c r="AZ147" s="72">
        <v>2</v>
      </c>
      <c r="BA147" s="72">
        <v>0</v>
      </c>
      <c r="BB147" s="72">
        <v>0</v>
      </c>
      <c r="BC147" s="72">
        <v>0</v>
      </c>
      <c r="BD147" s="72">
        <v>0</v>
      </c>
      <c r="BE147" s="72">
        <v>0</v>
      </c>
      <c r="BF147" s="72">
        <v>0</v>
      </c>
      <c r="BG147" s="72">
        <v>0</v>
      </c>
      <c r="BH147" s="72">
        <v>0</v>
      </c>
      <c r="BI147" s="72">
        <v>0</v>
      </c>
      <c r="BJ147" s="72">
        <v>0</v>
      </c>
      <c r="BK147" s="72">
        <v>0</v>
      </c>
      <c r="BL147" s="72">
        <v>0</v>
      </c>
      <c r="BM147" s="72">
        <v>2</v>
      </c>
      <c r="BN147" s="72">
        <v>0</v>
      </c>
      <c r="BO147" s="72">
        <v>0</v>
      </c>
      <c r="BP147" s="48">
        <v>0</v>
      </c>
      <c r="BQ147" s="48">
        <v>0</v>
      </c>
      <c r="BR147" s="48">
        <v>0</v>
      </c>
      <c r="BS147" s="48">
        <v>0</v>
      </c>
      <c r="BT147" s="48">
        <v>0</v>
      </c>
      <c r="BU147" s="48">
        <v>0</v>
      </c>
      <c r="BV147" s="48">
        <v>0</v>
      </c>
      <c r="BW147" s="48">
        <v>0</v>
      </c>
      <c r="BX147" s="48">
        <v>0</v>
      </c>
      <c r="BY147" s="48">
        <v>0</v>
      </c>
      <c r="BZ147" s="48">
        <v>0</v>
      </c>
      <c r="CA147" s="48">
        <v>0</v>
      </c>
      <c r="CB147" s="48">
        <v>0</v>
      </c>
      <c r="CC147" s="48">
        <v>0</v>
      </c>
      <c r="CD147" s="48">
        <v>0</v>
      </c>
      <c r="CE147" s="48">
        <v>0</v>
      </c>
      <c r="CF147" s="48">
        <v>0</v>
      </c>
      <c r="CG147" s="48">
        <v>0</v>
      </c>
      <c r="CH147" s="48">
        <v>0</v>
      </c>
      <c r="CI147" s="48">
        <v>0</v>
      </c>
      <c r="CJ147" s="48">
        <v>0</v>
      </c>
      <c r="CK147" s="48">
        <v>1</v>
      </c>
      <c r="CL147" s="72">
        <v>0</v>
      </c>
      <c r="CM147" s="72">
        <v>0</v>
      </c>
      <c r="CN147" s="72">
        <v>0</v>
      </c>
      <c r="CO147" s="72">
        <v>0</v>
      </c>
      <c r="CP147" s="72">
        <v>0</v>
      </c>
      <c r="CQ147" s="72">
        <v>0</v>
      </c>
      <c r="CR147" s="47">
        <v>0</v>
      </c>
      <c r="CS147" s="47">
        <v>0</v>
      </c>
      <c r="CT147" s="47">
        <v>0</v>
      </c>
      <c r="CU147" s="47">
        <v>0</v>
      </c>
      <c r="CV147" s="47">
        <v>0</v>
      </c>
      <c r="CW147" s="47">
        <v>0</v>
      </c>
      <c r="CX147" s="47">
        <v>0</v>
      </c>
      <c r="CY147" s="47">
        <v>0</v>
      </c>
      <c r="CZ147" s="47">
        <v>0</v>
      </c>
      <c r="DA147" s="47">
        <v>0</v>
      </c>
      <c r="DB147" s="47">
        <v>0</v>
      </c>
      <c r="DC147" s="47">
        <v>0</v>
      </c>
      <c r="DD147" s="47">
        <v>4</v>
      </c>
      <c r="DE147" s="47">
        <v>0</v>
      </c>
      <c r="DF147" s="47">
        <v>0</v>
      </c>
      <c r="DG147" s="47">
        <v>0</v>
      </c>
      <c r="DH147" s="47">
        <v>1</v>
      </c>
      <c r="DI147" s="47">
        <v>0</v>
      </c>
      <c r="DJ147" s="47">
        <v>0</v>
      </c>
      <c r="DK147" s="47">
        <v>0</v>
      </c>
      <c r="DL147" s="47">
        <v>0</v>
      </c>
      <c r="DM147" s="47">
        <v>0</v>
      </c>
      <c r="DN147" s="47">
        <v>0</v>
      </c>
      <c r="DO147" s="47">
        <v>0</v>
      </c>
      <c r="DP147" s="47">
        <v>0</v>
      </c>
      <c r="DQ147" s="47">
        <v>0</v>
      </c>
      <c r="DR147" s="47">
        <v>0</v>
      </c>
      <c r="DS147" s="47">
        <v>0</v>
      </c>
      <c r="DT147" s="47">
        <v>0</v>
      </c>
      <c r="DU147" s="47">
        <v>0</v>
      </c>
      <c r="DV147" s="47">
        <v>0</v>
      </c>
      <c r="DW147" s="47">
        <v>1</v>
      </c>
      <c r="DX147" s="47">
        <v>0</v>
      </c>
      <c r="DY147" s="47">
        <v>0</v>
      </c>
      <c r="DZ147" s="47">
        <v>0</v>
      </c>
      <c r="EA147" s="47">
        <v>0</v>
      </c>
      <c r="EB147" s="47">
        <v>0</v>
      </c>
      <c r="EC147" s="47">
        <v>0</v>
      </c>
      <c r="ED147" s="47">
        <v>2</v>
      </c>
      <c r="EE147" s="47">
        <v>0</v>
      </c>
      <c r="EF147" s="47">
        <v>0</v>
      </c>
      <c r="EG147" s="47">
        <v>0</v>
      </c>
      <c r="EH147" s="47">
        <v>0</v>
      </c>
      <c r="EI147" s="47">
        <v>0</v>
      </c>
      <c r="EJ147" s="47">
        <v>0</v>
      </c>
      <c r="EK147" s="47">
        <v>0</v>
      </c>
      <c r="EL147" s="146">
        <v>1</v>
      </c>
    </row>
    <row r="148" spans="1:153" x14ac:dyDescent="0.25">
      <c r="A148" s="3" t="s">
        <v>10</v>
      </c>
      <c r="B148" s="27">
        <f t="shared" si="214"/>
        <v>0</v>
      </c>
      <c r="C148" s="27">
        <f t="shared" si="215"/>
        <v>0</v>
      </c>
      <c r="D148" s="141" t="s">
        <v>1002</v>
      </c>
      <c r="E148" s="72">
        <v>0</v>
      </c>
      <c r="F148" s="72">
        <v>0</v>
      </c>
      <c r="G148" s="72">
        <v>0</v>
      </c>
      <c r="H148" s="72">
        <v>0</v>
      </c>
      <c r="I148" s="72">
        <v>0</v>
      </c>
      <c r="J148" s="72">
        <v>0</v>
      </c>
      <c r="K148" s="72">
        <v>0</v>
      </c>
      <c r="L148" s="72">
        <v>0</v>
      </c>
      <c r="M148" s="72">
        <v>0</v>
      </c>
      <c r="N148" s="72">
        <v>0</v>
      </c>
      <c r="O148" s="72">
        <v>0</v>
      </c>
      <c r="P148" s="72">
        <v>0</v>
      </c>
      <c r="Q148" s="72">
        <v>0</v>
      </c>
      <c r="R148" s="72">
        <v>0</v>
      </c>
      <c r="S148" s="72">
        <v>0</v>
      </c>
      <c r="T148" s="72">
        <v>0</v>
      </c>
      <c r="U148" s="72">
        <v>0</v>
      </c>
      <c r="V148" s="72">
        <v>0</v>
      </c>
      <c r="W148" s="72">
        <v>0</v>
      </c>
      <c r="X148" s="72">
        <v>0</v>
      </c>
      <c r="Y148" s="72">
        <v>0</v>
      </c>
      <c r="Z148" s="72">
        <v>0</v>
      </c>
      <c r="AA148" s="72">
        <v>0</v>
      </c>
      <c r="AB148" s="72">
        <v>0</v>
      </c>
      <c r="AC148" s="72">
        <v>0</v>
      </c>
      <c r="AD148" s="72">
        <v>0</v>
      </c>
      <c r="AE148" s="72">
        <v>0</v>
      </c>
      <c r="AF148" s="72">
        <v>0</v>
      </c>
      <c r="AG148" s="72">
        <v>0</v>
      </c>
      <c r="AH148" s="72">
        <v>0</v>
      </c>
      <c r="AI148" s="72">
        <v>0</v>
      </c>
      <c r="AJ148" s="72">
        <v>0</v>
      </c>
      <c r="AK148" s="72">
        <v>0</v>
      </c>
      <c r="AL148" s="72">
        <v>0</v>
      </c>
      <c r="AM148" s="72" t="s">
        <v>304</v>
      </c>
      <c r="AN148" s="72">
        <v>0</v>
      </c>
      <c r="AO148" s="72">
        <v>0</v>
      </c>
      <c r="AP148" s="72">
        <v>0</v>
      </c>
      <c r="AQ148" s="72">
        <v>0</v>
      </c>
      <c r="AR148" s="72">
        <v>0</v>
      </c>
      <c r="AS148" s="72">
        <v>0</v>
      </c>
      <c r="AT148" s="72">
        <v>0</v>
      </c>
      <c r="AU148" s="72">
        <v>0</v>
      </c>
      <c r="AV148" s="72">
        <v>0</v>
      </c>
      <c r="AW148" s="72">
        <v>0</v>
      </c>
      <c r="AX148" s="29">
        <v>0</v>
      </c>
      <c r="AY148" s="72">
        <v>0</v>
      </c>
      <c r="AZ148" s="72">
        <v>0</v>
      </c>
      <c r="BA148" s="72">
        <v>0</v>
      </c>
      <c r="BB148" s="72">
        <v>0</v>
      </c>
      <c r="BC148" s="72">
        <v>0</v>
      </c>
      <c r="BD148" s="72">
        <v>0</v>
      </c>
      <c r="BE148" s="72">
        <v>0</v>
      </c>
      <c r="BF148" s="72">
        <v>0</v>
      </c>
      <c r="BG148" s="72">
        <v>0</v>
      </c>
      <c r="BH148" s="72">
        <v>0</v>
      </c>
      <c r="BI148" s="72">
        <v>0</v>
      </c>
      <c r="BJ148" s="72">
        <v>0</v>
      </c>
      <c r="BK148" s="72">
        <v>0</v>
      </c>
      <c r="BL148" s="72">
        <v>0</v>
      </c>
      <c r="BM148" s="72">
        <v>0</v>
      </c>
      <c r="BN148" s="72">
        <v>0</v>
      </c>
      <c r="BO148" s="72">
        <v>0</v>
      </c>
      <c r="BP148" s="48">
        <v>0</v>
      </c>
      <c r="BQ148" s="48">
        <v>0</v>
      </c>
      <c r="BR148" s="48">
        <v>0</v>
      </c>
      <c r="BS148" s="48">
        <v>0</v>
      </c>
      <c r="BT148" s="48">
        <v>0</v>
      </c>
      <c r="BU148" s="48">
        <v>0</v>
      </c>
      <c r="BV148" s="48">
        <v>0</v>
      </c>
      <c r="BW148" s="48">
        <v>0</v>
      </c>
      <c r="BX148" s="48">
        <v>0</v>
      </c>
      <c r="BY148" s="48">
        <v>0</v>
      </c>
      <c r="BZ148" s="48">
        <v>0</v>
      </c>
      <c r="CA148" s="48">
        <v>0</v>
      </c>
      <c r="CB148" s="48">
        <v>0</v>
      </c>
      <c r="CC148" s="48">
        <v>0</v>
      </c>
      <c r="CD148" s="48">
        <v>0</v>
      </c>
      <c r="CE148" s="48">
        <v>0</v>
      </c>
      <c r="CF148" s="48">
        <v>0</v>
      </c>
      <c r="CG148" s="48">
        <v>0</v>
      </c>
      <c r="CH148" s="48">
        <v>0</v>
      </c>
      <c r="CI148" s="48">
        <v>0</v>
      </c>
      <c r="CJ148" s="48">
        <v>0</v>
      </c>
      <c r="CK148" s="48">
        <v>0</v>
      </c>
      <c r="CL148" s="72">
        <v>0</v>
      </c>
      <c r="CM148" s="72">
        <v>0</v>
      </c>
      <c r="CN148" s="72">
        <v>0</v>
      </c>
      <c r="CO148" s="72">
        <v>0</v>
      </c>
      <c r="CP148" s="72">
        <v>0</v>
      </c>
      <c r="CQ148" s="72">
        <v>0</v>
      </c>
      <c r="CR148" s="47">
        <v>0</v>
      </c>
      <c r="CS148" s="47">
        <v>0</v>
      </c>
      <c r="CT148" s="47">
        <v>0</v>
      </c>
      <c r="CU148" s="47">
        <v>0</v>
      </c>
      <c r="CV148" s="47">
        <v>0</v>
      </c>
      <c r="CW148" s="47">
        <v>0</v>
      </c>
      <c r="CX148" s="47">
        <v>0</v>
      </c>
      <c r="CY148" s="47">
        <v>0</v>
      </c>
      <c r="CZ148" s="47">
        <v>0</v>
      </c>
      <c r="DA148" s="47">
        <v>0</v>
      </c>
      <c r="DB148" s="47">
        <v>0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  <c r="DJ148" s="47">
        <v>0</v>
      </c>
      <c r="DK148" s="47">
        <v>0</v>
      </c>
      <c r="DL148" s="47">
        <v>0</v>
      </c>
      <c r="DM148" s="47">
        <v>0</v>
      </c>
      <c r="DN148" s="47">
        <v>0</v>
      </c>
      <c r="DO148" s="47">
        <v>0</v>
      </c>
      <c r="DP148" s="47">
        <v>0</v>
      </c>
      <c r="DQ148" s="47">
        <v>0</v>
      </c>
      <c r="DR148" s="47">
        <v>0</v>
      </c>
      <c r="DS148" s="47">
        <v>0</v>
      </c>
      <c r="DT148" s="47">
        <v>0</v>
      </c>
      <c r="DU148" s="47">
        <v>0</v>
      </c>
      <c r="DV148" s="47">
        <v>0</v>
      </c>
      <c r="DW148" s="47">
        <v>0</v>
      </c>
      <c r="DX148" s="47">
        <v>0</v>
      </c>
      <c r="DY148" s="47">
        <v>0</v>
      </c>
      <c r="DZ148" s="47">
        <v>0</v>
      </c>
      <c r="EA148" s="47">
        <v>0</v>
      </c>
      <c r="EB148" s="47">
        <v>0</v>
      </c>
      <c r="EC148" s="47">
        <v>0</v>
      </c>
      <c r="ED148" s="47">
        <v>0</v>
      </c>
      <c r="EE148" s="47">
        <v>0</v>
      </c>
      <c r="EF148" s="47">
        <v>0</v>
      </c>
      <c r="EG148" s="47">
        <v>0</v>
      </c>
      <c r="EH148" s="47">
        <v>0</v>
      </c>
      <c r="EI148" s="47">
        <v>0</v>
      </c>
      <c r="EJ148" s="47">
        <v>0</v>
      </c>
      <c r="EK148" s="47">
        <v>0</v>
      </c>
      <c r="EL148" s="146">
        <v>0</v>
      </c>
    </row>
    <row r="149" spans="1:153" ht="15.75" thickBot="1" x14ac:dyDescent="0.3">
      <c r="A149" s="3" t="s">
        <v>11</v>
      </c>
      <c r="B149" s="27">
        <f t="shared" si="214"/>
        <v>0</v>
      </c>
      <c r="C149" s="27">
        <f t="shared" si="215"/>
        <v>0</v>
      </c>
      <c r="D149" s="141" t="s">
        <v>1002</v>
      </c>
      <c r="E149" s="72">
        <v>0</v>
      </c>
      <c r="F149" s="72">
        <v>0</v>
      </c>
      <c r="G149" s="72">
        <v>0</v>
      </c>
      <c r="H149" s="72">
        <v>0</v>
      </c>
      <c r="I149" s="72">
        <v>0</v>
      </c>
      <c r="J149" s="72">
        <v>0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  <c r="Q149" s="72">
        <v>0</v>
      </c>
      <c r="R149" s="72">
        <v>0</v>
      </c>
      <c r="S149" s="72">
        <v>0</v>
      </c>
      <c r="T149" s="72">
        <v>0</v>
      </c>
      <c r="U149" s="72">
        <v>0</v>
      </c>
      <c r="V149" s="72">
        <v>0</v>
      </c>
      <c r="W149" s="72">
        <v>0</v>
      </c>
      <c r="X149" s="72">
        <v>0</v>
      </c>
      <c r="Y149" s="72">
        <v>0</v>
      </c>
      <c r="Z149" s="72">
        <v>0</v>
      </c>
      <c r="AA149" s="72">
        <v>0</v>
      </c>
      <c r="AB149" s="72">
        <v>0</v>
      </c>
      <c r="AC149" s="72">
        <v>0</v>
      </c>
      <c r="AD149" s="72">
        <v>0</v>
      </c>
      <c r="AE149" s="72">
        <v>0</v>
      </c>
      <c r="AF149" s="72">
        <v>0</v>
      </c>
      <c r="AG149" s="72">
        <v>0</v>
      </c>
      <c r="AH149" s="72">
        <v>0</v>
      </c>
      <c r="AI149" s="72">
        <v>0</v>
      </c>
      <c r="AJ149" s="72">
        <v>0</v>
      </c>
      <c r="AK149" s="72">
        <v>0</v>
      </c>
      <c r="AL149" s="72">
        <v>0</v>
      </c>
      <c r="AM149" s="72" t="s">
        <v>304</v>
      </c>
      <c r="AN149" s="72">
        <v>0</v>
      </c>
      <c r="AO149" s="72">
        <v>0</v>
      </c>
      <c r="AP149" s="72">
        <v>0</v>
      </c>
      <c r="AQ149" s="72">
        <v>0</v>
      </c>
      <c r="AR149" s="72">
        <v>0</v>
      </c>
      <c r="AS149" s="72">
        <v>0</v>
      </c>
      <c r="AT149" s="72">
        <v>0</v>
      </c>
      <c r="AU149" s="72">
        <v>0</v>
      </c>
      <c r="AV149" s="72">
        <v>0</v>
      </c>
      <c r="AW149" s="72">
        <v>0</v>
      </c>
      <c r="AX149" s="29">
        <v>0</v>
      </c>
      <c r="AY149" s="72">
        <v>0</v>
      </c>
      <c r="AZ149" s="72">
        <v>0</v>
      </c>
      <c r="BA149" s="72">
        <v>0</v>
      </c>
      <c r="BB149" s="72">
        <v>0</v>
      </c>
      <c r="BC149" s="72">
        <v>0</v>
      </c>
      <c r="BD149" s="72">
        <v>0</v>
      </c>
      <c r="BE149" s="72">
        <v>0</v>
      </c>
      <c r="BF149" s="72">
        <v>0</v>
      </c>
      <c r="BG149" s="72">
        <v>0</v>
      </c>
      <c r="BH149" s="72">
        <v>0</v>
      </c>
      <c r="BI149" s="72">
        <v>0</v>
      </c>
      <c r="BJ149" s="72">
        <v>0</v>
      </c>
      <c r="BK149" s="72">
        <v>0</v>
      </c>
      <c r="BL149" s="72">
        <v>0</v>
      </c>
      <c r="BM149" s="72">
        <v>0</v>
      </c>
      <c r="BN149" s="72">
        <v>0</v>
      </c>
      <c r="BO149" s="72">
        <v>0</v>
      </c>
      <c r="BP149" s="48">
        <v>0</v>
      </c>
      <c r="BQ149" s="48">
        <v>0</v>
      </c>
      <c r="BR149" s="48">
        <v>0</v>
      </c>
      <c r="BS149" s="48">
        <v>0</v>
      </c>
      <c r="BT149" s="48">
        <v>0</v>
      </c>
      <c r="BU149" s="48">
        <v>0</v>
      </c>
      <c r="BV149" s="48">
        <v>0</v>
      </c>
      <c r="BW149" s="48">
        <v>0</v>
      </c>
      <c r="BX149" s="48">
        <v>0</v>
      </c>
      <c r="BY149" s="48">
        <v>0</v>
      </c>
      <c r="BZ149" s="48">
        <v>0</v>
      </c>
      <c r="CA149" s="48">
        <v>0</v>
      </c>
      <c r="CB149" s="48">
        <v>0</v>
      </c>
      <c r="CC149" s="48">
        <v>0</v>
      </c>
      <c r="CD149" s="48">
        <v>0</v>
      </c>
      <c r="CE149" s="48">
        <v>0</v>
      </c>
      <c r="CF149" s="48">
        <v>0</v>
      </c>
      <c r="CG149" s="48">
        <v>0</v>
      </c>
      <c r="CH149" s="48">
        <v>0</v>
      </c>
      <c r="CI149" s="48">
        <v>0</v>
      </c>
      <c r="CJ149" s="48">
        <v>0</v>
      </c>
      <c r="CK149" s="48">
        <v>0</v>
      </c>
      <c r="CL149" s="72">
        <v>0</v>
      </c>
      <c r="CM149" s="72">
        <v>0</v>
      </c>
      <c r="CN149" s="72">
        <v>0</v>
      </c>
      <c r="CO149" s="72">
        <v>0</v>
      </c>
      <c r="CP149" s="72">
        <v>0</v>
      </c>
      <c r="CQ149" s="72">
        <v>0</v>
      </c>
      <c r="CR149" s="47">
        <v>0</v>
      </c>
      <c r="CS149" s="47">
        <v>0</v>
      </c>
      <c r="CT149" s="47">
        <v>0</v>
      </c>
      <c r="CU149" s="47">
        <v>0</v>
      </c>
      <c r="CV149" s="47">
        <v>0</v>
      </c>
      <c r="CW149" s="47">
        <v>0</v>
      </c>
      <c r="CX149" s="47">
        <v>0</v>
      </c>
      <c r="CY149" s="47">
        <v>0</v>
      </c>
      <c r="CZ149" s="47">
        <v>0</v>
      </c>
      <c r="DA149" s="47">
        <v>0</v>
      </c>
      <c r="DB149" s="47">
        <v>0</v>
      </c>
      <c r="DC149" s="47">
        <v>0</v>
      </c>
      <c r="DD149" s="47">
        <v>0</v>
      </c>
      <c r="DE149" s="47">
        <v>0</v>
      </c>
      <c r="DF149" s="47">
        <v>0</v>
      </c>
      <c r="DG149" s="47">
        <v>0</v>
      </c>
      <c r="DH149" s="47">
        <v>0</v>
      </c>
      <c r="DI149" s="47">
        <v>0</v>
      </c>
      <c r="DJ149" s="47">
        <v>0</v>
      </c>
      <c r="DK149" s="47">
        <v>0</v>
      </c>
      <c r="DL149" s="47">
        <v>0</v>
      </c>
      <c r="DM149" s="47">
        <v>0</v>
      </c>
      <c r="DN149" s="47">
        <v>0</v>
      </c>
      <c r="DO149" s="47">
        <v>0</v>
      </c>
      <c r="DP149" s="47">
        <v>0</v>
      </c>
      <c r="DQ149" s="47">
        <v>0</v>
      </c>
      <c r="DR149" s="47">
        <v>0</v>
      </c>
      <c r="DS149" s="47">
        <v>0</v>
      </c>
      <c r="DT149" s="47">
        <v>0</v>
      </c>
      <c r="DU149" s="47">
        <v>0</v>
      </c>
      <c r="DV149" s="47">
        <v>0</v>
      </c>
      <c r="DW149" s="47">
        <v>0</v>
      </c>
      <c r="DX149" s="47">
        <v>0</v>
      </c>
      <c r="DY149" s="47">
        <v>0</v>
      </c>
      <c r="DZ149" s="47">
        <v>0</v>
      </c>
      <c r="EA149" s="47">
        <v>0</v>
      </c>
      <c r="EB149" s="47">
        <v>0</v>
      </c>
      <c r="EC149" s="47">
        <v>0</v>
      </c>
      <c r="ED149" s="47">
        <v>0</v>
      </c>
      <c r="EE149" s="47">
        <v>0</v>
      </c>
      <c r="EF149" s="47">
        <v>0</v>
      </c>
      <c r="EG149" s="47">
        <v>0</v>
      </c>
      <c r="EH149" s="47">
        <v>0</v>
      </c>
      <c r="EI149" s="47">
        <v>0</v>
      </c>
      <c r="EJ149" s="47">
        <v>0</v>
      </c>
      <c r="EK149" s="47">
        <v>0</v>
      </c>
      <c r="EL149" s="146">
        <v>0</v>
      </c>
    </row>
    <row r="150" spans="1:153" s="170" customFormat="1" x14ac:dyDescent="0.25">
      <c r="A150" s="164" t="s">
        <v>13</v>
      </c>
      <c r="B150" s="169">
        <f>AVERAGE(CZ150:EC150)</f>
        <v>40.833333333333336</v>
      </c>
      <c r="C150" s="169">
        <f t="shared" si="215"/>
        <v>32.536764705882355</v>
      </c>
      <c r="D150" s="186" t="s">
        <v>1609</v>
      </c>
      <c r="E150" s="193">
        <f t="shared" ref="E150:AL150" si="216">SUM(E138:E149)</f>
        <v>15</v>
      </c>
      <c r="F150" s="193">
        <f t="shared" si="216"/>
        <v>19</v>
      </c>
      <c r="G150" s="193">
        <f t="shared" si="216"/>
        <v>14</v>
      </c>
      <c r="H150" s="193">
        <f t="shared" si="216"/>
        <v>22</v>
      </c>
      <c r="I150" s="193">
        <f t="shared" si="216"/>
        <v>22</v>
      </c>
      <c r="J150" s="193">
        <f t="shared" si="216"/>
        <v>26</v>
      </c>
      <c r="K150" s="193">
        <f t="shared" si="216"/>
        <v>14</v>
      </c>
      <c r="L150" s="193">
        <f t="shared" si="216"/>
        <v>15</v>
      </c>
      <c r="M150" s="193">
        <f t="shared" si="216"/>
        <v>14</v>
      </c>
      <c r="N150" s="193">
        <f t="shared" si="216"/>
        <v>11</v>
      </c>
      <c r="O150" s="193">
        <f t="shared" si="216"/>
        <v>27</v>
      </c>
      <c r="P150" s="193">
        <f t="shared" si="216"/>
        <v>18</v>
      </c>
      <c r="Q150" s="193">
        <f t="shared" si="216"/>
        <v>12</v>
      </c>
      <c r="R150" s="193">
        <f t="shared" si="216"/>
        <v>26</v>
      </c>
      <c r="S150" s="193">
        <f t="shared" si="216"/>
        <v>8</v>
      </c>
      <c r="T150" s="193">
        <f t="shared" si="216"/>
        <v>17</v>
      </c>
      <c r="U150" s="193">
        <f t="shared" si="216"/>
        <v>13</v>
      </c>
      <c r="V150" s="193">
        <f t="shared" si="216"/>
        <v>13</v>
      </c>
      <c r="W150" s="193">
        <f t="shared" si="216"/>
        <v>22</v>
      </c>
      <c r="X150" s="193">
        <f t="shared" si="216"/>
        <v>16</v>
      </c>
      <c r="Y150" s="193">
        <f t="shared" si="216"/>
        <v>13</v>
      </c>
      <c r="Z150" s="193">
        <f t="shared" si="216"/>
        <v>18</v>
      </c>
      <c r="AA150" s="193">
        <f t="shared" si="216"/>
        <v>22</v>
      </c>
      <c r="AB150" s="193">
        <f t="shared" si="216"/>
        <v>35</v>
      </c>
      <c r="AC150" s="193">
        <f t="shared" si="216"/>
        <v>40</v>
      </c>
      <c r="AD150" s="193">
        <f t="shared" si="216"/>
        <v>22</v>
      </c>
      <c r="AE150" s="193">
        <f t="shared" si="216"/>
        <v>36</v>
      </c>
      <c r="AF150" s="193">
        <f t="shared" si="216"/>
        <v>18</v>
      </c>
      <c r="AG150" s="193">
        <f t="shared" si="216"/>
        <v>19</v>
      </c>
      <c r="AH150" s="193">
        <f t="shared" si="216"/>
        <v>56</v>
      </c>
      <c r="AI150" s="193">
        <f t="shared" si="216"/>
        <v>22</v>
      </c>
      <c r="AJ150" s="193">
        <f t="shared" si="216"/>
        <v>27</v>
      </c>
      <c r="AK150" s="193">
        <f t="shared" si="216"/>
        <v>40</v>
      </c>
      <c r="AL150" s="193">
        <f t="shared" si="216"/>
        <v>34</v>
      </c>
      <c r="AM150" s="193" t="s">
        <v>304</v>
      </c>
      <c r="AN150" s="193">
        <f>SUM(AN138:AN149)</f>
        <v>46</v>
      </c>
      <c r="AO150" s="193">
        <f t="shared" ref="AO150:BO150" si="217">SUM(AO138:AO149)</f>
        <v>20</v>
      </c>
      <c r="AP150" s="193">
        <f t="shared" si="217"/>
        <v>23</v>
      </c>
      <c r="AQ150" s="193">
        <f t="shared" si="217"/>
        <v>25</v>
      </c>
      <c r="AR150" s="193">
        <f t="shared" si="217"/>
        <v>40</v>
      </c>
      <c r="AS150" s="193">
        <f t="shared" si="217"/>
        <v>22</v>
      </c>
      <c r="AT150" s="193">
        <f t="shared" si="217"/>
        <v>27</v>
      </c>
      <c r="AU150" s="193">
        <f t="shared" si="217"/>
        <v>21</v>
      </c>
      <c r="AV150" s="193">
        <f t="shared" si="217"/>
        <v>20</v>
      </c>
      <c r="AW150" s="193">
        <f t="shared" si="217"/>
        <v>22</v>
      </c>
      <c r="AX150" s="183">
        <f t="shared" si="217"/>
        <v>22</v>
      </c>
      <c r="AY150" s="193">
        <f t="shared" si="217"/>
        <v>23</v>
      </c>
      <c r="AZ150" s="193">
        <f t="shared" si="217"/>
        <v>41</v>
      </c>
      <c r="BA150" s="193">
        <f t="shared" si="217"/>
        <v>20</v>
      </c>
      <c r="BB150" s="193">
        <f t="shared" si="217"/>
        <v>29</v>
      </c>
      <c r="BC150" s="193">
        <f t="shared" si="217"/>
        <v>37</v>
      </c>
      <c r="BD150" s="193">
        <f t="shared" si="217"/>
        <v>20</v>
      </c>
      <c r="BE150" s="193">
        <f t="shared" si="217"/>
        <v>44</v>
      </c>
      <c r="BF150" s="193">
        <f t="shared" si="217"/>
        <v>42</v>
      </c>
      <c r="BG150" s="193">
        <f t="shared" si="217"/>
        <v>34</v>
      </c>
      <c r="BH150" s="193">
        <f t="shared" si="217"/>
        <v>39</v>
      </c>
      <c r="BI150" s="193">
        <f t="shared" si="217"/>
        <v>38</v>
      </c>
      <c r="BJ150" s="193">
        <f t="shared" si="217"/>
        <v>37</v>
      </c>
      <c r="BK150" s="193">
        <f t="shared" si="217"/>
        <v>20</v>
      </c>
      <c r="BL150" s="193">
        <f t="shared" si="217"/>
        <v>20</v>
      </c>
      <c r="BM150" s="193">
        <f t="shared" si="217"/>
        <v>33</v>
      </c>
      <c r="BN150" s="193">
        <f t="shared" si="217"/>
        <v>33</v>
      </c>
      <c r="BO150" s="193">
        <f t="shared" si="217"/>
        <v>36</v>
      </c>
      <c r="BP150" s="194">
        <f>SUM(BP138:BP149)</f>
        <v>31</v>
      </c>
      <c r="BQ150" s="194">
        <f t="shared" ref="BQ150:EB150" si="218">SUM(BQ138:BQ149)</f>
        <v>23</v>
      </c>
      <c r="BR150" s="194">
        <f t="shared" si="218"/>
        <v>64</v>
      </c>
      <c r="BS150" s="194">
        <f t="shared" si="218"/>
        <v>36</v>
      </c>
      <c r="BT150" s="194">
        <f t="shared" si="218"/>
        <v>38</v>
      </c>
      <c r="BU150" s="194">
        <f t="shared" si="218"/>
        <v>36</v>
      </c>
      <c r="BV150" s="194">
        <f t="shared" si="218"/>
        <v>40</v>
      </c>
      <c r="BW150" s="194">
        <f t="shared" si="218"/>
        <v>37</v>
      </c>
      <c r="BX150" s="194">
        <f t="shared" si="218"/>
        <v>40</v>
      </c>
      <c r="BY150" s="194">
        <f t="shared" si="218"/>
        <v>20</v>
      </c>
      <c r="BZ150" s="194">
        <f t="shared" si="218"/>
        <v>25</v>
      </c>
      <c r="CA150" s="194">
        <f t="shared" si="218"/>
        <v>21</v>
      </c>
      <c r="CB150" s="194">
        <f t="shared" si="218"/>
        <v>31</v>
      </c>
      <c r="CC150" s="194">
        <f t="shared" si="218"/>
        <v>27</v>
      </c>
      <c r="CD150" s="194">
        <f t="shared" si="218"/>
        <v>41</v>
      </c>
      <c r="CE150" s="194">
        <f t="shared" si="218"/>
        <v>22</v>
      </c>
      <c r="CF150" s="194">
        <f t="shared" si="218"/>
        <v>36</v>
      </c>
      <c r="CG150" s="194">
        <f t="shared" si="218"/>
        <v>32</v>
      </c>
      <c r="CH150" s="194">
        <f t="shared" si="218"/>
        <v>40</v>
      </c>
      <c r="CI150" s="194">
        <f t="shared" si="218"/>
        <v>53</v>
      </c>
      <c r="CJ150" s="194">
        <f t="shared" si="218"/>
        <v>21</v>
      </c>
      <c r="CK150" s="194">
        <f t="shared" si="218"/>
        <v>34</v>
      </c>
      <c r="CL150" s="194">
        <f t="shared" si="218"/>
        <v>39</v>
      </c>
      <c r="CM150" s="194">
        <f t="shared" si="218"/>
        <v>38</v>
      </c>
      <c r="CN150" s="194">
        <f t="shared" si="218"/>
        <v>45</v>
      </c>
      <c r="CO150" s="194">
        <f t="shared" si="218"/>
        <v>36</v>
      </c>
      <c r="CP150" s="194">
        <f t="shared" si="218"/>
        <v>43</v>
      </c>
      <c r="CQ150" s="194">
        <f t="shared" si="218"/>
        <v>29</v>
      </c>
      <c r="CR150" s="194">
        <f t="shared" si="218"/>
        <v>44</v>
      </c>
      <c r="CS150" s="194">
        <f t="shared" si="218"/>
        <v>21</v>
      </c>
      <c r="CT150" s="194">
        <f t="shared" si="218"/>
        <v>52</v>
      </c>
      <c r="CU150" s="194">
        <f t="shared" si="218"/>
        <v>43</v>
      </c>
      <c r="CV150" s="194">
        <f t="shared" si="218"/>
        <v>23</v>
      </c>
      <c r="CW150" s="194">
        <f t="shared" si="218"/>
        <v>24</v>
      </c>
      <c r="CX150" s="194">
        <f t="shared" si="218"/>
        <v>41</v>
      </c>
      <c r="CY150" s="194">
        <f t="shared" si="218"/>
        <v>16</v>
      </c>
      <c r="CZ150" s="194">
        <f t="shared" si="218"/>
        <v>32</v>
      </c>
      <c r="DA150" s="194">
        <f t="shared" si="218"/>
        <v>61</v>
      </c>
      <c r="DB150" s="194">
        <f t="shared" si="218"/>
        <v>67</v>
      </c>
      <c r="DC150" s="194">
        <f t="shared" si="218"/>
        <v>21</v>
      </c>
      <c r="DD150" s="194">
        <f t="shared" si="218"/>
        <v>44</v>
      </c>
      <c r="DE150" s="194">
        <f t="shared" si="218"/>
        <v>44</v>
      </c>
      <c r="DF150" s="194">
        <f t="shared" si="218"/>
        <v>27</v>
      </c>
      <c r="DG150" s="194">
        <f t="shared" si="218"/>
        <v>35</v>
      </c>
      <c r="DH150" s="194">
        <f t="shared" si="218"/>
        <v>43</v>
      </c>
      <c r="DI150" s="194">
        <f t="shared" si="218"/>
        <v>37</v>
      </c>
      <c r="DJ150" s="194">
        <f t="shared" si="218"/>
        <v>36</v>
      </c>
      <c r="DK150" s="194">
        <f t="shared" si="218"/>
        <v>59</v>
      </c>
      <c r="DL150" s="194">
        <f t="shared" si="218"/>
        <v>34</v>
      </c>
      <c r="DM150" s="194">
        <f t="shared" si="218"/>
        <v>44</v>
      </c>
      <c r="DN150" s="194">
        <f t="shared" si="218"/>
        <v>55</v>
      </c>
      <c r="DO150" s="194">
        <f t="shared" si="218"/>
        <v>23</v>
      </c>
      <c r="DP150" s="194">
        <f t="shared" si="218"/>
        <v>41</v>
      </c>
      <c r="DQ150" s="194">
        <f t="shared" si="218"/>
        <v>29</v>
      </c>
      <c r="DR150" s="194">
        <f t="shared" si="218"/>
        <v>42</v>
      </c>
      <c r="DS150" s="194">
        <f t="shared" si="218"/>
        <v>42</v>
      </c>
      <c r="DT150" s="194">
        <f t="shared" si="218"/>
        <v>29</v>
      </c>
      <c r="DU150" s="194">
        <f t="shared" si="218"/>
        <v>45</v>
      </c>
      <c r="DV150" s="194">
        <f t="shared" si="218"/>
        <v>60</v>
      </c>
      <c r="DW150" s="194">
        <f t="shared" si="218"/>
        <v>36</v>
      </c>
      <c r="DX150" s="194">
        <f t="shared" si="218"/>
        <v>40</v>
      </c>
      <c r="DY150" s="194">
        <f t="shared" si="218"/>
        <v>49</v>
      </c>
      <c r="DZ150" s="194">
        <f t="shared" si="218"/>
        <v>46</v>
      </c>
      <c r="EA150" s="194">
        <f t="shared" si="218"/>
        <v>38</v>
      </c>
      <c r="EB150" s="194">
        <f t="shared" si="218"/>
        <v>34</v>
      </c>
      <c r="EC150" s="194">
        <f t="shared" ref="EC150:EE150" si="219">SUM(EC138:EC149)</f>
        <v>32</v>
      </c>
      <c r="ED150" s="194">
        <f t="shared" si="219"/>
        <v>43</v>
      </c>
      <c r="EE150" s="194">
        <f t="shared" si="219"/>
        <v>39</v>
      </c>
      <c r="EF150" s="194">
        <f t="shared" ref="EF150:EL150" si="220">SUM(EF138:EF149)</f>
        <v>37</v>
      </c>
      <c r="EG150" s="194">
        <f t="shared" si="220"/>
        <v>37</v>
      </c>
      <c r="EH150" s="194">
        <f t="shared" si="220"/>
        <v>48</v>
      </c>
      <c r="EI150" s="194">
        <f t="shared" si="220"/>
        <v>52</v>
      </c>
      <c r="EJ150" s="194">
        <f t="shared" si="220"/>
        <v>45</v>
      </c>
      <c r="EK150" s="194">
        <f t="shared" si="220"/>
        <v>77</v>
      </c>
      <c r="EL150" s="194">
        <f t="shared" si="220"/>
        <v>63</v>
      </c>
      <c r="EM150" s="164"/>
      <c r="EN150" s="164"/>
      <c r="EO150" s="164"/>
      <c r="EP150" s="164"/>
      <c r="EQ150" s="164"/>
      <c r="ER150" s="164"/>
      <c r="ES150" s="164"/>
      <c r="ET150" s="164"/>
      <c r="EU150" s="164"/>
      <c r="EV150" s="164"/>
      <c r="EW150" s="164"/>
    </row>
    <row r="151" spans="1:153" ht="15.75" thickBot="1" x14ac:dyDescent="0.3">
      <c r="A151" s="3"/>
      <c r="B151" s="27"/>
      <c r="C151" s="27"/>
      <c r="D151" s="145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29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</row>
    <row r="152" spans="1:153" s="173" customFormat="1" ht="15.75" thickBot="1" x14ac:dyDescent="0.3">
      <c r="A152" s="166" t="s">
        <v>1432</v>
      </c>
      <c r="B152" s="172">
        <f>AVERAGE(B141:B143)</f>
        <v>3.7222222222222228</v>
      </c>
      <c r="C152" s="172">
        <f t="shared" ref="C152:BN152" si="221">AVERAGE(C141:C143)</f>
        <v>3.2411038489469863</v>
      </c>
      <c r="D152" s="184" t="s">
        <v>998</v>
      </c>
      <c r="E152" s="172">
        <f t="shared" si="221"/>
        <v>1.5</v>
      </c>
      <c r="F152" s="172">
        <f t="shared" si="221"/>
        <v>2</v>
      </c>
      <c r="G152" s="172">
        <f t="shared" si="221"/>
        <v>0.33333333333333331</v>
      </c>
      <c r="H152" s="172">
        <f t="shared" si="221"/>
        <v>3.6666666666666665</v>
      </c>
      <c r="I152" s="172">
        <f t="shared" si="221"/>
        <v>2</v>
      </c>
      <c r="J152" s="172">
        <f t="shared" si="221"/>
        <v>0</v>
      </c>
      <c r="K152" s="172">
        <f t="shared" si="221"/>
        <v>2.6666666666666665</v>
      </c>
      <c r="L152" s="172">
        <f t="shared" si="221"/>
        <v>3.3333333333333335</v>
      </c>
      <c r="M152" s="172">
        <f t="shared" si="221"/>
        <v>1</v>
      </c>
      <c r="N152" s="172">
        <f t="shared" si="221"/>
        <v>1.6666666666666667</v>
      </c>
      <c r="O152" s="172">
        <f t="shared" si="221"/>
        <v>2.3333333333333335</v>
      </c>
      <c r="P152" s="172">
        <f t="shared" si="221"/>
        <v>1</v>
      </c>
      <c r="Q152" s="172">
        <f t="shared" si="221"/>
        <v>0.33333333333333331</v>
      </c>
      <c r="R152" s="172">
        <f t="shared" si="221"/>
        <v>1.6666666666666667</v>
      </c>
      <c r="S152" s="172">
        <f t="shared" si="221"/>
        <v>0.66666666666666663</v>
      </c>
      <c r="T152" s="172">
        <f t="shared" si="221"/>
        <v>3</v>
      </c>
      <c r="U152" s="172">
        <f t="shared" si="221"/>
        <v>0.33333333333333331</v>
      </c>
      <c r="V152" s="172">
        <f t="shared" si="221"/>
        <v>0</v>
      </c>
      <c r="W152" s="172">
        <f t="shared" si="221"/>
        <v>1</v>
      </c>
      <c r="X152" s="172">
        <f t="shared" si="221"/>
        <v>1.3333333333333333</v>
      </c>
      <c r="Y152" s="172">
        <f t="shared" si="221"/>
        <v>3</v>
      </c>
      <c r="Z152" s="172">
        <f t="shared" si="221"/>
        <v>0.33333333333333331</v>
      </c>
      <c r="AA152" s="172">
        <f t="shared" si="221"/>
        <v>1</v>
      </c>
      <c r="AB152" s="172">
        <f t="shared" si="221"/>
        <v>5</v>
      </c>
      <c r="AC152" s="172">
        <f t="shared" si="221"/>
        <v>3.6666666666666665</v>
      </c>
      <c r="AD152" s="172">
        <f t="shared" si="221"/>
        <v>4.333333333333333</v>
      </c>
      <c r="AE152" s="172">
        <f t="shared" si="221"/>
        <v>4.333333333333333</v>
      </c>
      <c r="AF152" s="172">
        <f t="shared" si="221"/>
        <v>1.3333333333333333</v>
      </c>
      <c r="AG152" s="172">
        <f t="shared" si="221"/>
        <v>4.666666666666667</v>
      </c>
      <c r="AH152" s="172">
        <f t="shared" si="221"/>
        <v>3</v>
      </c>
      <c r="AI152" s="172">
        <f t="shared" si="221"/>
        <v>2</v>
      </c>
      <c r="AJ152" s="172">
        <f t="shared" si="221"/>
        <v>5.333333333333333</v>
      </c>
      <c r="AK152" s="172">
        <f t="shared" si="221"/>
        <v>2.3333333333333335</v>
      </c>
      <c r="AL152" s="172">
        <f t="shared" si="221"/>
        <v>6.333333333333333</v>
      </c>
      <c r="AM152" s="172" t="s">
        <v>304</v>
      </c>
      <c r="AN152" s="172">
        <f t="shared" si="221"/>
        <v>7.333333333333333</v>
      </c>
      <c r="AO152" s="172">
        <f t="shared" si="221"/>
        <v>3</v>
      </c>
      <c r="AP152" s="172">
        <f t="shared" si="221"/>
        <v>2.3333333333333335</v>
      </c>
      <c r="AQ152" s="172">
        <f t="shared" si="221"/>
        <v>3</v>
      </c>
      <c r="AR152" s="172">
        <f t="shared" si="221"/>
        <v>3.3333333333333335</v>
      </c>
      <c r="AS152" s="172">
        <f t="shared" si="221"/>
        <v>3.6666666666666665</v>
      </c>
      <c r="AT152" s="172">
        <f t="shared" si="221"/>
        <v>1</v>
      </c>
      <c r="AU152" s="172">
        <f t="shared" si="221"/>
        <v>4</v>
      </c>
      <c r="AV152" s="172">
        <f t="shared" si="221"/>
        <v>1.6666666666666667</v>
      </c>
      <c r="AW152" s="172">
        <f t="shared" si="221"/>
        <v>0.66666666666666663</v>
      </c>
      <c r="AX152" s="172">
        <f t="shared" si="221"/>
        <v>2</v>
      </c>
      <c r="AY152" s="172">
        <f t="shared" si="221"/>
        <v>1</v>
      </c>
      <c r="AZ152" s="172">
        <f t="shared" si="221"/>
        <v>2</v>
      </c>
      <c r="BA152" s="172">
        <f t="shared" si="221"/>
        <v>4.333333333333333</v>
      </c>
      <c r="BB152" s="172">
        <f t="shared" si="221"/>
        <v>4.333333333333333</v>
      </c>
      <c r="BC152" s="172">
        <f t="shared" si="221"/>
        <v>2</v>
      </c>
      <c r="BD152" s="172">
        <f t="shared" si="221"/>
        <v>0.33333333333333331</v>
      </c>
      <c r="BE152" s="172">
        <f t="shared" si="221"/>
        <v>6.666666666666667</v>
      </c>
      <c r="BF152" s="172">
        <f t="shared" si="221"/>
        <v>4.333333333333333</v>
      </c>
      <c r="BG152" s="172">
        <f t="shared" si="221"/>
        <v>5</v>
      </c>
      <c r="BH152" s="172">
        <f t="shared" si="221"/>
        <v>6.333333333333333</v>
      </c>
      <c r="BI152" s="172">
        <f t="shared" si="221"/>
        <v>3.6666666666666665</v>
      </c>
      <c r="BJ152" s="172">
        <f t="shared" si="221"/>
        <v>2.3333333333333335</v>
      </c>
      <c r="BK152" s="172">
        <f t="shared" si="221"/>
        <v>2.3333333333333335</v>
      </c>
      <c r="BL152" s="172">
        <f t="shared" si="221"/>
        <v>2.3333333333333335</v>
      </c>
      <c r="BM152" s="172">
        <f t="shared" si="221"/>
        <v>1.6666666666666667</v>
      </c>
      <c r="BN152" s="172">
        <f t="shared" si="221"/>
        <v>1.3333333333333333</v>
      </c>
      <c r="BO152" s="172">
        <f t="shared" ref="BO152:DZ152" si="222">AVERAGE(BO141:BO143)</f>
        <v>2</v>
      </c>
      <c r="BP152" s="172">
        <f t="shared" si="222"/>
        <v>5</v>
      </c>
      <c r="BQ152" s="172">
        <f t="shared" si="222"/>
        <v>2.3333333333333335</v>
      </c>
      <c r="BR152" s="172">
        <f t="shared" si="222"/>
        <v>7.333333333333333</v>
      </c>
      <c r="BS152" s="172">
        <f t="shared" si="222"/>
        <v>4</v>
      </c>
      <c r="BT152" s="172">
        <f t="shared" si="222"/>
        <v>2</v>
      </c>
      <c r="BU152" s="172">
        <f t="shared" si="222"/>
        <v>4.666666666666667</v>
      </c>
      <c r="BV152" s="172">
        <f t="shared" si="222"/>
        <v>2.6666666666666665</v>
      </c>
      <c r="BW152" s="172">
        <f t="shared" si="222"/>
        <v>2.3333333333333335</v>
      </c>
      <c r="BX152" s="172">
        <f t="shared" si="222"/>
        <v>6.333333333333333</v>
      </c>
      <c r="BY152" s="172">
        <f t="shared" si="222"/>
        <v>3.6666666666666665</v>
      </c>
      <c r="BZ152" s="172">
        <f t="shared" si="222"/>
        <v>2</v>
      </c>
      <c r="CA152" s="172">
        <f t="shared" si="222"/>
        <v>2.6666666666666665</v>
      </c>
      <c r="CB152" s="172">
        <f t="shared" si="222"/>
        <v>5.333333333333333</v>
      </c>
      <c r="CC152" s="172">
        <f t="shared" si="222"/>
        <v>2</v>
      </c>
      <c r="CD152" s="172">
        <f t="shared" si="222"/>
        <v>3.3333333333333335</v>
      </c>
      <c r="CE152" s="172">
        <f t="shared" si="222"/>
        <v>2.6666666666666665</v>
      </c>
      <c r="CF152" s="172">
        <f t="shared" si="222"/>
        <v>3</v>
      </c>
      <c r="CG152" s="172">
        <f t="shared" si="222"/>
        <v>4.333333333333333</v>
      </c>
      <c r="CH152" s="172">
        <f t="shared" si="222"/>
        <v>2.6666666666666665</v>
      </c>
      <c r="CI152" s="172">
        <f t="shared" si="222"/>
        <v>6.666666666666667</v>
      </c>
      <c r="CJ152" s="172">
        <f t="shared" si="222"/>
        <v>2</v>
      </c>
      <c r="CK152" s="172">
        <f t="shared" si="222"/>
        <v>6.333333333333333</v>
      </c>
      <c r="CL152" s="172">
        <f t="shared" si="222"/>
        <v>3</v>
      </c>
      <c r="CM152" s="172">
        <f t="shared" si="222"/>
        <v>5.666666666666667</v>
      </c>
      <c r="CN152" s="172">
        <f t="shared" si="222"/>
        <v>3.3333333333333335</v>
      </c>
      <c r="CO152" s="172">
        <f t="shared" si="222"/>
        <v>4.666666666666667</v>
      </c>
      <c r="CP152" s="172">
        <f t="shared" si="222"/>
        <v>2.6666666666666665</v>
      </c>
      <c r="CQ152" s="172">
        <f t="shared" si="222"/>
        <v>2.3333333333333335</v>
      </c>
      <c r="CR152" s="172">
        <f t="shared" si="222"/>
        <v>3.3333333333333335</v>
      </c>
      <c r="CS152" s="172">
        <f t="shared" si="222"/>
        <v>0.33333333333333331</v>
      </c>
      <c r="CT152" s="172">
        <f t="shared" si="222"/>
        <v>3</v>
      </c>
      <c r="CU152" s="172">
        <f t="shared" si="222"/>
        <v>5.333333333333333</v>
      </c>
      <c r="CV152" s="172">
        <f t="shared" si="222"/>
        <v>3.3333333333333335</v>
      </c>
      <c r="CW152" s="172">
        <f t="shared" si="222"/>
        <v>3</v>
      </c>
      <c r="CX152" s="172">
        <f t="shared" si="222"/>
        <v>8.3333333333333339</v>
      </c>
      <c r="CY152" s="172">
        <f t="shared" si="222"/>
        <v>1</v>
      </c>
      <c r="CZ152" s="172">
        <f t="shared" si="222"/>
        <v>3.3333333333333335</v>
      </c>
      <c r="DA152" s="172">
        <f t="shared" si="222"/>
        <v>3.6666666666666665</v>
      </c>
      <c r="DB152" s="172">
        <f t="shared" si="222"/>
        <v>6</v>
      </c>
      <c r="DC152" s="172">
        <f t="shared" si="222"/>
        <v>1.3333333333333333</v>
      </c>
      <c r="DD152" s="172">
        <f t="shared" si="222"/>
        <v>3.3333333333333335</v>
      </c>
      <c r="DE152" s="172">
        <f t="shared" si="222"/>
        <v>6</v>
      </c>
      <c r="DF152" s="172">
        <f t="shared" si="222"/>
        <v>0.66666666666666663</v>
      </c>
      <c r="DG152" s="172">
        <f t="shared" si="222"/>
        <v>2.3333333333333335</v>
      </c>
      <c r="DH152" s="172">
        <f t="shared" si="222"/>
        <v>3.6666666666666665</v>
      </c>
      <c r="DI152" s="172">
        <f t="shared" si="222"/>
        <v>3.3333333333333335</v>
      </c>
      <c r="DJ152" s="172">
        <f t="shared" si="222"/>
        <v>0.66666666666666663</v>
      </c>
      <c r="DK152" s="172">
        <f t="shared" si="222"/>
        <v>7.333333333333333</v>
      </c>
      <c r="DL152" s="172">
        <f t="shared" si="222"/>
        <v>6.666666666666667</v>
      </c>
      <c r="DM152" s="172">
        <f t="shared" si="222"/>
        <v>3</v>
      </c>
      <c r="DN152" s="172">
        <f t="shared" si="222"/>
        <v>3.3333333333333335</v>
      </c>
      <c r="DO152" s="172">
        <f t="shared" si="222"/>
        <v>3.6666666666666665</v>
      </c>
      <c r="DP152" s="172">
        <f t="shared" si="222"/>
        <v>3</v>
      </c>
      <c r="DQ152" s="172">
        <f t="shared" si="222"/>
        <v>4.333333333333333</v>
      </c>
      <c r="DR152" s="172">
        <f t="shared" si="222"/>
        <v>1</v>
      </c>
      <c r="DS152" s="172">
        <f t="shared" si="222"/>
        <v>8.3333333333333339</v>
      </c>
      <c r="DT152" s="172">
        <f t="shared" si="222"/>
        <v>1.3333333333333333</v>
      </c>
      <c r="DU152" s="172">
        <f t="shared" si="222"/>
        <v>3.3333333333333335</v>
      </c>
      <c r="DV152" s="172">
        <f t="shared" si="222"/>
        <v>6.666666666666667</v>
      </c>
      <c r="DW152" s="172">
        <f t="shared" si="222"/>
        <v>1</v>
      </c>
      <c r="DX152" s="172">
        <f t="shared" si="222"/>
        <v>4.333333333333333</v>
      </c>
      <c r="DY152" s="172">
        <f t="shared" si="222"/>
        <v>4.333333333333333</v>
      </c>
      <c r="DZ152" s="172">
        <f t="shared" si="222"/>
        <v>7</v>
      </c>
      <c r="EA152" s="172">
        <f t="shared" ref="EA152:EL152" si="223">AVERAGE(EA141:EA143)</f>
        <v>5.333333333333333</v>
      </c>
      <c r="EB152" s="172">
        <f t="shared" si="223"/>
        <v>0.66666666666666663</v>
      </c>
      <c r="EC152" s="172">
        <f t="shared" si="223"/>
        <v>2.6666666666666665</v>
      </c>
      <c r="ED152" s="172">
        <f t="shared" si="223"/>
        <v>6.333333333333333</v>
      </c>
      <c r="EE152" s="172">
        <f t="shared" si="223"/>
        <v>5.333333333333333</v>
      </c>
      <c r="EF152" s="172">
        <f t="shared" si="223"/>
        <v>2.6666666666666665</v>
      </c>
      <c r="EG152" s="172">
        <f t="shared" si="223"/>
        <v>3</v>
      </c>
      <c r="EH152" s="172">
        <f t="shared" si="223"/>
        <v>2.6666666666666665</v>
      </c>
      <c r="EI152" s="172">
        <f t="shared" si="223"/>
        <v>3.3333333333333335</v>
      </c>
      <c r="EJ152" s="172">
        <f t="shared" si="223"/>
        <v>6</v>
      </c>
      <c r="EK152" s="172">
        <f t="shared" si="223"/>
        <v>7</v>
      </c>
      <c r="EL152" s="172">
        <f t="shared" si="223"/>
        <v>8.3333333333333339</v>
      </c>
      <c r="EM152" s="166"/>
      <c r="EN152" s="166"/>
      <c r="EO152" s="166"/>
      <c r="EP152" s="166"/>
      <c r="EQ152" s="166"/>
      <c r="ER152" s="166"/>
      <c r="ES152" s="166"/>
      <c r="ET152" s="166"/>
      <c r="EU152" s="166"/>
      <c r="EV152" s="166"/>
      <c r="EW152" s="166"/>
    </row>
    <row r="153" spans="1:153" x14ac:dyDescent="0.25">
      <c r="A153" s="3" t="s">
        <v>1433</v>
      </c>
      <c r="B153" s="27">
        <f>AVERAGE(B144:B146)</f>
        <v>9.8222222222222211</v>
      </c>
      <c r="C153" s="27">
        <f t="shared" ref="C153:BN153" si="224">AVERAGE(C144:C146)</f>
        <v>7.5661764705882355</v>
      </c>
      <c r="D153" s="145" t="s">
        <v>997</v>
      </c>
      <c r="E153" s="27">
        <f t="shared" si="224"/>
        <v>4</v>
      </c>
      <c r="F153" s="27">
        <f t="shared" si="224"/>
        <v>4.333333333333333</v>
      </c>
      <c r="G153" s="27">
        <f t="shared" si="224"/>
        <v>4.333333333333333</v>
      </c>
      <c r="H153" s="27">
        <f t="shared" si="224"/>
        <v>3.6666666666666665</v>
      </c>
      <c r="I153" s="27">
        <f t="shared" si="224"/>
        <v>5.333333333333333</v>
      </c>
      <c r="J153" s="27">
        <f t="shared" si="224"/>
        <v>8.6666666666666661</v>
      </c>
      <c r="K153" s="27">
        <f t="shared" si="224"/>
        <v>2</v>
      </c>
      <c r="L153" s="27">
        <f t="shared" si="224"/>
        <v>1.6666666666666667</v>
      </c>
      <c r="M153" s="27">
        <f t="shared" si="224"/>
        <v>3.6666666666666665</v>
      </c>
      <c r="N153" s="27">
        <f t="shared" si="224"/>
        <v>2</v>
      </c>
      <c r="O153" s="27">
        <f t="shared" si="224"/>
        <v>6.666666666666667</v>
      </c>
      <c r="P153" s="27">
        <f t="shared" si="224"/>
        <v>5</v>
      </c>
      <c r="Q153" s="27">
        <f t="shared" si="224"/>
        <v>3.6666666666666665</v>
      </c>
      <c r="R153" s="27">
        <f t="shared" si="224"/>
        <v>7</v>
      </c>
      <c r="S153" s="27">
        <f t="shared" si="224"/>
        <v>2</v>
      </c>
      <c r="T153" s="27">
        <f t="shared" si="224"/>
        <v>2.6666666666666665</v>
      </c>
      <c r="U153" s="27">
        <f t="shared" si="224"/>
        <v>4</v>
      </c>
      <c r="V153" s="27">
        <f t="shared" si="224"/>
        <v>4.333333333333333</v>
      </c>
      <c r="W153" s="27">
        <f t="shared" si="224"/>
        <v>6.333333333333333</v>
      </c>
      <c r="X153" s="27">
        <f t="shared" si="224"/>
        <v>4</v>
      </c>
      <c r="Y153" s="27">
        <f t="shared" si="224"/>
        <v>1.3333333333333333</v>
      </c>
      <c r="Z153" s="27">
        <f t="shared" si="224"/>
        <v>5.666666666666667</v>
      </c>
      <c r="AA153" s="27">
        <f t="shared" si="224"/>
        <v>6.333333333333333</v>
      </c>
      <c r="AB153" s="27">
        <f t="shared" si="224"/>
        <v>6.666666666666667</v>
      </c>
      <c r="AC153" s="27">
        <f t="shared" si="224"/>
        <v>9.6666666666666661</v>
      </c>
      <c r="AD153" s="27">
        <f t="shared" si="224"/>
        <v>3</v>
      </c>
      <c r="AE153" s="27">
        <f t="shared" si="224"/>
        <v>7</v>
      </c>
      <c r="AF153" s="27">
        <f t="shared" si="224"/>
        <v>4.666666666666667</v>
      </c>
      <c r="AG153" s="27">
        <f t="shared" si="224"/>
        <v>1.6666666666666667</v>
      </c>
      <c r="AH153" s="27">
        <f t="shared" si="224"/>
        <v>15.666666666666666</v>
      </c>
      <c r="AI153" s="27">
        <f t="shared" si="224"/>
        <v>5.333333333333333</v>
      </c>
      <c r="AJ153" s="27">
        <f t="shared" si="224"/>
        <v>3.6666666666666665</v>
      </c>
      <c r="AK153" s="27">
        <f t="shared" si="224"/>
        <v>11</v>
      </c>
      <c r="AL153" s="27">
        <f t="shared" si="224"/>
        <v>5</v>
      </c>
      <c r="AM153" s="27" t="s">
        <v>304</v>
      </c>
      <c r="AN153" s="27">
        <f t="shared" si="224"/>
        <v>8</v>
      </c>
      <c r="AO153" s="27">
        <f t="shared" si="224"/>
        <v>3.6666666666666665</v>
      </c>
      <c r="AP153" s="27">
        <f t="shared" si="224"/>
        <v>5.333333333333333</v>
      </c>
      <c r="AQ153" s="27">
        <f t="shared" si="224"/>
        <v>5.333333333333333</v>
      </c>
      <c r="AR153" s="27">
        <f t="shared" si="224"/>
        <v>10</v>
      </c>
      <c r="AS153" s="27">
        <f t="shared" si="224"/>
        <v>3.6666666666666665</v>
      </c>
      <c r="AT153" s="27">
        <f t="shared" si="224"/>
        <v>7.666666666666667</v>
      </c>
      <c r="AU153" s="27">
        <f t="shared" si="224"/>
        <v>3</v>
      </c>
      <c r="AV153" s="27">
        <f t="shared" si="224"/>
        <v>5</v>
      </c>
      <c r="AW153" s="27">
        <f t="shared" si="224"/>
        <v>6.666666666666667</v>
      </c>
      <c r="AX153" s="27">
        <f t="shared" si="224"/>
        <v>5.333333333333333</v>
      </c>
      <c r="AY153" s="27">
        <f t="shared" si="224"/>
        <v>6.666666666666667</v>
      </c>
      <c r="AZ153" s="27">
        <f t="shared" si="224"/>
        <v>11</v>
      </c>
      <c r="BA153" s="27">
        <f t="shared" si="224"/>
        <v>2.3333333333333335</v>
      </c>
      <c r="BB153" s="27">
        <f t="shared" si="224"/>
        <v>5.333333333333333</v>
      </c>
      <c r="BC153" s="27">
        <f t="shared" si="224"/>
        <v>10.333333333333334</v>
      </c>
      <c r="BD153" s="27">
        <f t="shared" si="224"/>
        <v>6.333333333333333</v>
      </c>
      <c r="BE153" s="27">
        <f t="shared" si="224"/>
        <v>8</v>
      </c>
      <c r="BF153" s="27">
        <f t="shared" si="224"/>
        <v>9.6666666666666661</v>
      </c>
      <c r="BG153" s="27">
        <f t="shared" si="224"/>
        <v>6.333333333333333</v>
      </c>
      <c r="BH153" s="27">
        <f t="shared" si="224"/>
        <v>6.666666666666667</v>
      </c>
      <c r="BI153" s="27">
        <f t="shared" si="224"/>
        <v>9</v>
      </c>
      <c r="BJ153" s="27">
        <f t="shared" si="224"/>
        <v>10</v>
      </c>
      <c r="BK153" s="27">
        <f t="shared" si="224"/>
        <v>4.333333333333333</v>
      </c>
      <c r="BL153" s="27">
        <f t="shared" si="224"/>
        <v>4.333333333333333</v>
      </c>
      <c r="BM153" s="27">
        <f t="shared" si="224"/>
        <v>8.6666666666666661</v>
      </c>
      <c r="BN153" s="27">
        <f t="shared" si="224"/>
        <v>9.6666666666666661</v>
      </c>
      <c r="BO153" s="27">
        <f t="shared" ref="BO153:DZ153" si="225">AVERAGE(BO144:BO146)</f>
        <v>10</v>
      </c>
      <c r="BP153" s="27">
        <f t="shared" si="225"/>
        <v>5.333333333333333</v>
      </c>
      <c r="BQ153" s="27">
        <f t="shared" si="225"/>
        <v>5.333333333333333</v>
      </c>
      <c r="BR153" s="27">
        <f t="shared" si="225"/>
        <v>14</v>
      </c>
      <c r="BS153" s="27">
        <f t="shared" si="225"/>
        <v>8</v>
      </c>
      <c r="BT153" s="27">
        <f t="shared" si="225"/>
        <v>10.666666666666666</v>
      </c>
      <c r="BU153" s="27">
        <f t="shared" si="225"/>
        <v>7.333333333333333</v>
      </c>
      <c r="BV153" s="27">
        <f t="shared" si="225"/>
        <v>10.666666666666666</v>
      </c>
      <c r="BW153" s="27">
        <f t="shared" si="225"/>
        <v>10</v>
      </c>
      <c r="BX153" s="27">
        <f t="shared" si="225"/>
        <v>7</v>
      </c>
      <c r="BY153" s="27">
        <f t="shared" si="225"/>
        <v>3</v>
      </c>
      <c r="BZ153" s="27">
        <f t="shared" si="225"/>
        <v>6.333333333333333</v>
      </c>
      <c r="CA153" s="27">
        <f t="shared" si="225"/>
        <v>4.333333333333333</v>
      </c>
      <c r="CB153" s="27">
        <f t="shared" si="225"/>
        <v>5</v>
      </c>
      <c r="CC153" s="27">
        <f t="shared" si="225"/>
        <v>7</v>
      </c>
      <c r="CD153" s="27">
        <f t="shared" si="225"/>
        <v>10.333333333333334</v>
      </c>
      <c r="CE153" s="27">
        <f t="shared" si="225"/>
        <v>4.666666666666667</v>
      </c>
      <c r="CF153" s="27">
        <f t="shared" si="225"/>
        <v>9</v>
      </c>
      <c r="CG153" s="27">
        <f t="shared" si="225"/>
        <v>6.333333333333333</v>
      </c>
      <c r="CH153" s="27">
        <f t="shared" si="225"/>
        <v>10.666666666666666</v>
      </c>
      <c r="CI153" s="27">
        <f t="shared" si="225"/>
        <v>11</v>
      </c>
      <c r="CJ153" s="27">
        <f t="shared" si="225"/>
        <v>5</v>
      </c>
      <c r="CK153" s="27">
        <f t="shared" si="225"/>
        <v>4.666666666666667</v>
      </c>
      <c r="CL153" s="27">
        <f t="shared" si="225"/>
        <v>10</v>
      </c>
      <c r="CM153" s="27">
        <f t="shared" si="225"/>
        <v>7</v>
      </c>
      <c r="CN153" s="27">
        <f t="shared" si="225"/>
        <v>11.666666666666666</v>
      </c>
      <c r="CO153" s="27">
        <f t="shared" si="225"/>
        <v>7.333333333333333</v>
      </c>
      <c r="CP153" s="27">
        <f t="shared" si="225"/>
        <v>11.666666666666666</v>
      </c>
      <c r="CQ153" s="27">
        <f t="shared" si="225"/>
        <v>7.333333333333333</v>
      </c>
      <c r="CR153" s="27">
        <f t="shared" si="225"/>
        <v>11.333333333333334</v>
      </c>
      <c r="CS153" s="27">
        <f t="shared" si="225"/>
        <v>6.666666666666667</v>
      </c>
      <c r="CT153" s="27">
        <f t="shared" si="225"/>
        <v>14.333333333333334</v>
      </c>
      <c r="CU153" s="27">
        <f t="shared" si="225"/>
        <v>9</v>
      </c>
      <c r="CV153" s="27">
        <f t="shared" si="225"/>
        <v>4.333333333333333</v>
      </c>
      <c r="CW153" s="27">
        <f t="shared" si="225"/>
        <v>5</v>
      </c>
      <c r="CX153" s="27">
        <f t="shared" si="225"/>
        <v>5.333333333333333</v>
      </c>
      <c r="CY153" s="27">
        <f t="shared" si="225"/>
        <v>4.333333333333333</v>
      </c>
      <c r="CZ153" s="27">
        <f t="shared" si="225"/>
        <v>7.333333333333333</v>
      </c>
      <c r="DA153" s="27">
        <f t="shared" si="225"/>
        <v>16.666666666666668</v>
      </c>
      <c r="DB153" s="27">
        <f t="shared" si="225"/>
        <v>16.333333333333332</v>
      </c>
      <c r="DC153" s="27">
        <f t="shared" si="225"/>
        <v>5.666666666666667</v>
      </c>
      <c r="DD153" s="27">
        <f t="shared" si="225"/>
        <v>10</v>
      </c>
      <c r="DE153" s="27">
        <f t="shared" si="225"/>
        <v>8.6666666666666661</v>
      </c>
      <c r="DF153" s="27">
        <f t="shared" si="225"/>
        <v>8.3333333333333339</v>
      </c>
      <c r="DG153" s="27">
        <f t="shared" si="225"/>
        <v>9.3333333333333339</v>
      </c>
      <c r="DH153" s="27">
        <f t="shared" si="225"/>
        <v>10.333333333333334</v>
      </c>
      <c r="DI153" s="27">
        <f t="shared" si="225"/>
        <v>9</v>
      </c>
      <c r="DJ153" s="27">
        <f t="shared" si="225"/>
        <v>11.333333333333334</v>
      </c>
      <c r="DK153" s="27">
        <f t="shared" si="225"/>
        <v>12.333333333333334</v>
      </c>
      <c r="DL153" s="27">
        <f t="shared" si="225"/>
        <v>4.666666666666667</v>
      </c>
      <c r="DM153" s="27">
        <f t="shared" si="225"/>
        <v>11.666666666666666</v>
      </c>
      <c r="DN153" s="27">
        <f t="shared" si="225"/>
        <v>15</v>
      </c>
      <c r="DO153" s="27">
        <f t="shared" si="225"/>
        <v>4</v>
      </c>
      <c r="DP153" s="27">
        <f t="shared" si="225"/>
        <v>10.666666666666666</v>
      </c>
      <c r="DQ153" s="27">
        <f t="shared" si="225"/>
        <v>5.333333333333333</v>
      </c>
      <c r="DR153" s="27">
        <f t="shared" si="225"/>
        <v>13</v>
      </c>
      <c r="DS153" s="27">
        <f t="shared" si="225"/>
        <v>5.666666666666667</v>
      </c>
      <c r="DT153" s="27">
        <f t="shared" si="225"/>
        <v>8.3333333333333339</v>
      </c>
      <c r="DU153" s="27">
        <f t="shared" si="225"/>
        <v>11.666666666666666</v>
      </c>
      <c r="DV153" s="27">
        <f t="shared" si="225"/>
        <v>13.333333333333334</v>
      </c>
      <c r="DW153" s="27">
        <f t="shared" si="225"/>
        <v>10.666666666666666</v>
      </c>
      <c r="DX153" s="27">
        <f t="shared" si="225"/>
        <v>9</v>
      </c>
      <c r="DY153" s="27">
        <f t="shared" si="225"/>
        <v>12</v>
      </c>
      <c r="DZ153" s="27">
        <f t="shared" si="225"/>
        <v>8.3333333333333339</v>
      </c>
      <c r="EA153" s="27">
        <f t="shared" ref="EA153:EL153" si="226">AVERAGE(EA144:EA146)</f>
        <v>7.333333333333333</v>
      </c>
      <c r="EB153" s="27">
        <f t="shared" si="226"/>
        <v>10.666666666666666</v>
      </c>
      <c r="EC153" s="27">
        <f t="shared" si="226"/>
        <v>8</v>
      </c>
      <c r="ED153" s="27">
        <f t="shared" si="226"/>
        <v>7.333333333333333</v>
      </c>
      <c r="EE153" s="27">
        <f t="shared" si="226"/>
        <v>7.666666666666667</v>
      </c>
      <c r="EF153" s="27">
        <f t="shared" si="226"/>
        <v>9.6666666666666661</v>
      </c>
      <c r="EG153" s="27">
        <f t="shared" si="226"/>
        <v>9.3333333333333339</v>
      </c>
      <c r="EH153" s="27">
        <f t="shared" si="226"/>
        <v>13.333333333333334</v>
      </c>
      <c r="EI153" s="27">
        <f t="shared" si="226"/>
        <v>14</v>
      </c>
      <c r="EJ153" s="27">
        <f t="shared" si="226"/>
        <v>9</v>
      </c>
      <c r="EK153" s="27">
        <f t="shared" si="226"/>
        <v>18.666666666666668</v>
      </c>
      <c r="EL153" s="27">
        <f t="shared" si="226"/>
        <v>12.333333333333334</v>
      </c>
    </row>
    <row r="154" spans="1:153" ht="15.75" thickBot="1" x14ac:dyDescent="0.3">
      <c r="A154" s="18"/>
      <c r="B154" s="4"/>
      <c r="C154" s="27"/>
      <c r="D154" s="141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0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</row>
    <row r="155" spans="1:153" s="166" customFormat="1" ht="30.75" customHeight="1" thickBot="1" x14ac:dyDescent="0.3">
      <c r="A155" s="202" t="s">
        <v>204</v>
      </c>
      <c r="B155" s="178" t="s">
        <v>891</v>
      </c>
      <c r="C155" s="178" t="s">
        <v>1408</v>
      </c>
      <c r="D155" s="195" t="s">
        <v>14</v>
      </c>
      <c r="E155" s="195" t="s">
        <v>1044</v>
      </c>
      <c r="F155" s="195" t="s">
        <v>1045</v>
      </c>
      <c r="G155" s="195" t="s">
        <v>1046</v>
      </c>
      <c r="H155" s="195" t="s">
        <v>1047</v>
      </c>
      <c r="I155" s="195" t="s">
        <v>1048</v>
      </c>
      <c r="J155" s="195" t="s">
        <v>1049</v>
      </c>
      <c r="K155" s="195" t="s">
        <v>1050</v>
      </c>
      <c r="L155" s="195" t="s">
        <v>1051</v>
      </c>
      <c r="M155" s="195" t="s">
        <v>1052</v>
      </c>
      <c r="N155" s="195" t="s">
        <v>1053</v>
      </c>
      <c r="O155" s="195" t="s">
        <v>1054</v>
      </c>
      <c r="P155" s="195" t="s">
        <v>1055</v>
      </c>
      <c r="Q155" s="195" t="s">
        <v>1056</v>
      </c>
      <c r="R155" s="195" t="s">
        <v>1057</v>
      </c>
      <c r="S155" s="195" t="s">
        <v>1058</v>
      </c>
      <c r="T155" s="195" t="s">
        <v>1025</v>
      </c>
      <c r="U155" s="195" t="s">
        <v>1026</v>
      </c>
      <c r="V155" s="195" t="s">
        <v>1027</v>
      </c>
      <c r="W155" s="195" t="s">
        <v>1028</v>
      </c>
      <c r="X155" s="195" t="s">
        <v>1029</v>
      </c>
      <c r="Y155" s="195" t="s">
        <v>1030</v>
      </c>
      <c r="Z155" s="195" t="s">
        <v>1031</v>
      </c>
      <c r="AA155" s="195" t="s">
        <v>1032</v>
      </c>
      <c r="AB155" s="195" t="s">
        <v>1033</v>
      </c>
      <c r="AC155" s="195" t="s">
        <v>1034</v>
      </c>
      <c r="AD155" s="195" t="s">
        <v>1035</v>
      </c>
      <c r="AE155" s="195" t="s">
        <v>1036</v>
      </c>
      <c r="AF155" s="195" t="s">
        <v>1037</v>
      </c>
      <c r="AG155" s="195" t="s">
        <v>1038</v>
      </c>
      <c r="AH155" s="195" t="s">
        <v>1039</v>
      </c>
      <c r="AI155" s="195" t="s">
        <v>1040</v>
      </c>
      <c r="AJ155" s="195" t="s">
        <v>1041</v>
      </c>
      <c r="AK155" s="195" t="s">
        <v>1042</v>
      </c>
      <c r="AL155" s="195" t="s">
        <v>1043</v>
      </c>
      <c r="AM155" s="195" t="s">
        <v>1024</v>
      </c>
      <c r="AN155" s="195" t="s">
        <v>182</v>
      </c>
      <c r="AO155" s="195" t="s">
        <v>183</v>
      </c>
      <c r="AP155" s="195" t="s">
        <v>184</v>
      </c>
      <c r="AQ155" s="195" t="s">
        <v>185</v>
      </c>
      <c r="AR155" s="195" t="s">
        <v>181</v>
      </c>
      <c r="AS155" s="195" t="s">
        <v>180</v>
      </c>
      <c r="AT155" s="195" t="s">
        <v>179</v>
      </c>
      <c r="AU155" s="195" t="s">
        <v>178</v>
      </c>
      <c r="AV155" s="195" t="s">
        <v>177</v>
      </c>
      <c r="AW155" s="195" t="s">
        <v>176</v>
      </c>
      <c r="AX155" s="195" t="s">
        <v>175</v>
      </c>
      <c r="AY155" s="195" t="s">
        <v>174</v>
      </c>
      <c r="AZ155" s="195" t="s">
        <v>173</v>
      </c>
      <c r="BA155" s="195" t="s">
        <v>172</v>
      </c>
      <c r="BB155" s="195" t="s">
        <v>171</v>
      </c>
      <c r="BC155" s="195" t="s">
        <v>170</v>
      </c>
      <c r="BD155" s="195" t="s">
        <v>169</v>
      </c>
      <c r="BE155" s="195" t="s">
        <v>168</v>
      </c>
      <c r="BF155" s="195" t="s">
        <v>167</v>
      </c>
      <c r="BG155" s="195" t="s">
        <v>166</v>
      </c>
      <c r="BH155" s="195" t="s">
        <v>165</v>
      </c>
      <c r="BI155" s="195" t="s">
        <v>164</v>
      </c>
      <c r="BJ155" s="195" t="s">
        <v>163</v>
      </c>
      <c r="BK155" s="195" t="s">
        <v>162</v>
      </c>
      <c r="BL155" s="195" t="s">
        <v>161</v>
      </c>
      <c r="BM155" s="195" t="s">
        <v>160</v>
      </c>
      <c r="BN155" s="223" t="s">
        <v>159</v>
      </c>
      <c r="BO155" s="195" t="s">
        <v>158</v>
      </c>
      <c r="BP155" s="196" t="s">
        <v>135</v>
      </c>
      <c r="BQ155" s="196" t="s">
        <v>134</v>
      </c>
      <c r="BR155" s="196" t="s">
        <v>133</v>
      </c>
      <c r="BS155" s="196" t="s">
        <v>132</v>
      </c>
      <c r="BT155" s="196" t="s">
        <v>131</v>
      </c>
      <c r="BU155" s="196" t="s">
        <v>130</v>
      </c>
      <c r="BV155" s="196" t="s">
        <v>129</v>
      </c>
      <c r="BW155" s="196" t="s">
        <v>128</v>
      </c>
      <c r="BX155" s="196" t="s">
        <v>127</v>
      </c>
      <c r="BY155" s="196" t="s">
        <v>126</v>
      </c>
      <c r="BZ155" s="196" t="s">
        <v>125</v>
      </c>
      <c r="CA155" s="196" t="s">
        <v>124</v>
      </c>
      <c r="CB155" s="196" t="s">
        <v>123</v>
      </c>
      <c r="CC155" s="196" t="s">
        <v>122</v>
      </c>
      <c r="CD155" s="196" t="s">
        <v>121</v>
      </c>
      <c r="CE155" s="196" t="s">
        <v>120</v>
      </c>
      <c r="CF155" s="196" t="s">
        <v>119</v>
      </c>
      <c r="CG155" s="196" t="s">
        <v>118</v>
      </c>
      <c r="CH155" s="196" t="s">
        <v>117</v>
      </c>
      <c r="CI155" s="196" t="s">
        <v>116</v>
      </c>
      <c r="CJ155" s="196" t="s">
        <v>115</v>
      </c>
      <c r="CK155" s="196" t="s">
        <v>114</v>
      </c>
      <c r="CL155" s="223" t="s">
        <v>102</v>
      </c>
      <c r="CM155" s="223" t="s">
        <v>101</v>
      </c>
      <c r="CN155" s="223" t="s">
        <v>100</v>
      </c>
      <c r="CO155" s="223" t="s">
        <v>99</v>
      </c>
      <c r="CP155" s="223" t="s">
        <v>98</v>
      </c>
      <c r="CQ155" s="223" t="s">
        <v>97</v>
      </c>
      <c r="CR155" s="166">
        <v>1973</v>
      </c>
      <c r="CS155" s="166">
        <v>1974</v>
      </c>
      <c r="CT155" s="166">
        <v>1975</v>
      </c>
      <c r="CU155" s="166">
        <v>1976</v>
      </c>
      <c r="CV155" s="166">
        <v>1977</v>
      </c>
      <c r="CW155" s="166">
        <v>1978</v>
      </c>
      <c r="CX155" s="166">
        <v>1979</v>
      </c>
      <c r="CY155" s="166">
        <v>1980</v>
      </c>
      <c r="CZ155" s="166">
        <v>1981</v>
      </c>
      <c r="DA155" s="166">
        <v>1982</v>
      </c>
      <c r="DB155" s="166">
        <v>1983</v>
      </c>
      <c r="DC155" s="166">
        <v>1984</v>
      </c>
      <c r="DD155" s="166">
        <v>1985</v>
      </c>
      <c r="DE155" s="166">
        <v>1986</v>
      </c>
      <c r="DF155" s="166">
        <v>1987</v>
      </c>
      <c r="DG155" s="166">
        <v>1988</v>
      </c>
      <c r="DH155" s="166">
        <v>1989</v>
      </c>
      <c r="DI155" s="166">
        <v>1990</v>
      </c>
      <c r="DJ155" s="166">
        <v>1991</v>
      </c>
      <c r="DK155" s="166">
        <v>1992</v>
      </c>
      <c r="DL155" s="166">
        <v>1993</v>
      </c>
      <c r="DM155" s="166">
        <v>1994</v>
      </c>
      <c r="DN155" s="166">
        <v>1995</v>
      </c>
      <c r="DO155" s="166">
        <v>1996</v>
      </c>
      <c r="DP155" s="166">
        <v>1997</v>
      </c>
      <c r="DQ155" s="166">
        <v>1998</v>
      </c>
      <c r="DR155" s="166">
        <v>1999</v>
      </c>
      <c r="DS155" s="166">
        <v>2000</v>
      </c>
      <c r="DT155" s="166">
        <v>2001</v>
      </c>
      <c r="DU155" s="166">
        <v>2002</v>
      </c>
      <c r="DV155" s="166">
        <v>2003</v>
      </c>
      <c r="DW155" s="166">
        <v>2004</v>
      </c>
      <c r="DX155" s="166">
        <v>2005</v>
      </c>
      <c r="DY155" s="166">
        <v>2006</v>
      </c>
      <c r="DZ155" s="166">
        <v>2007</v>
      </c>
      <c r="EA155" s="166">
        <v>2008</v>
      </c>
      <c r="EB155" s="166">
        <v>2009</v>
      </c>
      <c r="EC155" s="166">
        <v>2010</v>
      </c>
      <c r="ED155" s="166">
        <v>2011</v>
      </c>
      <c r="EE155" s="166">
        <v>2012</v>
      </c>
      <c r="EF155" s="166">
        <v>2013</v>
      </c>
      <c r="EG155" s="166">
        <v>2014</v>
      </c>
      <c r="EH155" s="166">
        <v>2015</v>
      </c>
      <c r="EI155" s="166">
        <v>2016</v>
      </c>
      <c r="EJ155" s="166">
        <v>2017</v>
      </c>
      <c r="EK155" s="166">
        <v>2018</v>
      </c>
      <c r="EL155" s="209" t="s">
        <v>1675</v>
      </c>
    </row>
    <row r="156" spans="1:153" x14ac:dyDescent="0.25">
      <c r="A156" s="3" t="s">
        <v>0</v>
      </c>
      <c r="B156" s="27">
        <f>AVERAGE(CZ156:EC156)</f>
        <v>0</v>
      </c>
      <c r="C156" s="27">
        <f>AVERAGE(E156:EK156)</f>
        <v>0</v>
      </c>
      <c r="D156" s="141" t="s">
        <v>1002</v>
      </c>
      <c r="E156" s="72">
        <v>0</v>
      </c>
      <c r="F156" s="72">
        <v>0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2">
        <v>0</v>
      </c>
      <c r="R156" s="72">
        <v>0</v>
      </c>
      <c r="S156" s="72">
        <v>0</v>
      </c>
      <c r="T156" s="72">
        <v>0</v>
      </c>
      <c r="U156" s="72">
        <v>0</v>
      </c>
      <c r="V156" s="72">
        <v>0</v>
      </c>
      <c r="W156" s="72">
        <v>0</v>
      </c>
      <c r="X156" s="72">
        <v>0</v>
      </c>
      <c r="Y156" s="72">
        <v>0</v>
      </c>
      <c r="Z156" s="72">
        <v>0</v>
      </c>
      <c r="AA156" s="72">
        <v>0</v>
      </c>
      <c r="AB156" s="72">
        <v>0</v>
      </c>
      <c r="AC156" s="72">
        <v>0</v>
      </c>
      <c r="AD156" s="72">
        <v>0</v>
      </c>
      <c r="AE156" s="72">
        <v>0</v>
      </c>
      <c r="AF156" s="72">
        <v>0</v>
      </c>
      <c r="AG156" s="72">
        <v>0</v>
      </c>
      <c r="AH156" s="72">
        <v>0</v>
      </c>
      <c r="AI156" s="72">
        <v>0</v>
      </c>
      <c r="AJ156" s="72">
        <v>0</v>
      </c>
      <c r="AK156" s="72">
        <v>0</v>
      </c>
      <c r="AL156" s="72">
        <v>0</v>
      </c>
      <c r="AM156" s="72" t="s">
        <v>304</v>
      </c>
      <c r="AN156" s="72">
        <v>0</v>
      </c>
      <c r="AO156" s="72">
        <v>0</v>
      </c>
      <c r="AP156" s="72">
        <v>0</v>
      </c>
      <c r="AQ156" s="72">
        <v>0</v>
      </c>
      <c r="AR156" s="72">
        <v>0</v>
      </c>
      <c r="AS156" s="72">
        <v>0</v>
      </c>
      <c r="AT156" s="72">
        <v>0</v>
      </c>
      <c r="AU156" s="72">
        <v>0</v>
      </c>
      <c r="AV156" s="72">
        <v>0</v>
      </c>
      <c r="AW156" s="72">
        <v>0</v>
      </c>
      <c r="AX156" s="29">
        <v>0</v>
      </c>
      <c r="AY156" s="72">
        <v>0</v>
      </c>
      <c r="AZ156" s="72">
        <v>0</v>
      </c>
      <c r="BA156" s="72">
        <v>0</v>
      </c>
      <c r="BB156" s="72">
        <v>0</v>
      </c>
      <c r="BC156" s="72">
        <v>0</v>
      </c>
      <c r="BD156" s="72">
        <v>0</v>
      </c>
      <c r="BE156" s="72">
        <v>0</v>
      </c>
      <c r="BF156" s="72">
        <v>0</v>
      </c>
      <c r="BG156" s="72">
        <v>0</v>
      </c>
      <c r="BH156" s="72">
        <v>0</v>
      </c>
      <c r="BI156" s="72">
        <v>0</v>
      </c>
      <c r="BJ156" s="72">
        <v>0</v>
      </c>
      <c r="BK156" s="72">
        <v>0</v>
      </c>
      <c r="BL156" s="72">
        <v>0</v>
      </c>
      <c r="BM156" s="72">
        <v>0</v>
      </c>
      <c r="BN156" s="72">
        <v>0</v>
      </c>
      <c r="BO156" s="72">
        <v>0</v>
      </c>
      <c r="BP156" s="48">
        <v>0</v>
      </c>
      <c r="BQ156" s="48">
        <v>0</v>
      </c>
      <c r="BR156" s="48">
        <v>0</v>
      </c>
      <c r="BS156" s="48">
        <v>0</v>
      </c>
      <c r="BT156" s="48">
        <v>0</v>
      </c>
      <c r="BU156" s="48">
        <v>0</v>
      </c>
      <c r="BV156" s="48">
        <v>0</v>
      </c>
      <c r="BW156" s="48">
        <v>0</v>
      </c>
      <c r="BX156" s="48">
        <v>0</v>
      </c>
      <c r="BY156" s="48">
        <v>0</v>
      </c>
      <c r="BZ156" s="48">
        <v>0</v>
      </c>
      <c r="CA156" s="48">
        <v>0</v>
      </c>
      <c r="CB156" s="48">
        <v>0</v>
      </c>
      <c r="CC156" s="48">
        <v>0</v>
      </c>
      <c r="CD156" s="48">
        <v>0</v>
      </c>
      <c r="CE156" s="48">
        <v>0</v>
      </c>
      <c r="CF156" s="48">
        <v>0</v>
      </c>
      <c r="CG156" s="48">
        <v>0</v>
      </c>
      <c r="CH156" s="48">
        <v>0</v>
      </c>
      <c r="CI156" s="48">
        <v>0</v>
      </c>
      <c r="CJ156" s="48">
        <v>0</v>
      </c>
      <c r="CK156" s="48">
        <v>0</v>
      </c>
      <c r="CL156" s="72">
        <v>0</v>
      </c>
      <c r="CM156" s="72">
        <v>0</v>
      </c>
      <c r="CN156" s="72">
        <v>0</v>
      </c>
      <c r="CO156" s="72">
        <v>0</v>
      </c>
      <c r="CP156" s="72">
        <v>0</v>
      </c>
      <c r="CQ156" s="72">
        <v>0</v>
      </c>
      <c r="CR156" s="47">
        <v>0</v>
      </c>
      <c r="CS156" s="47">
        <v>0</v>
      </c>
      <c r="CT156" s="47">
        <v>0</v>
      </c>
      <c r="CU156" s="47">
        <v>0</v>
      </c>
      <c r="CV156" s="47">
        <v>0</v>
      </c>
      <c r="CW156" s="47">
        <v>0</v>
      </c>
      <c r="CX156" s="47">
        <v>0</v>
      </c>
      <c r="CY156" s="47">
        <v>0</v>
      </c>
      <c r="CZ156" s="47">
        <v>0</v>
      </c>
      <c r="DA156" s="47">
        <v>0</v>
      </c>
      <c r="DB156" s="47">
        <v>0</v>
      </c>
      <c r="DC156" s="47">
        <v>0</v>
      </c>
      <c r="DD156" s="47">
        <v>0</v>
      </c>
      <c r="DE156" s="47">
        <v>0</v>
      </c>
      <c r="DF156" s="47">
        <v>0</v>
      </c>
      <c r="DG156" s="47">
        <v>0</v>
      </c>
      <c r="DH156" s="47">
        <v>0</v>
      </c>
      <c r="DI156" s="47">
        <v>0</v>
      </c>
      <c r="DJ156" s="47">
        <v>0</v>
      </c>
      <c r="DK156" s="47">
        <v>0</v>
      </c>
      <c r="DL156" s="47">
        <v>0</v>
      </c>
      <c r="DM156" s="47">
        <v>0</v>
      </c>
      <c r="DN156" s="47">
        <v>0</v>
      </c>
      <c r="DO156" s="47">
        <v>0</v>
      </c>
      <c r="DP156" s="47">
        <v>0</v>
      </c>
      <c r="DQ156" s="47">
        <v>0</v>
      </c>
      <c r="DR156" s="47">
        <v>0</v>
      </c>
      <c r="DS156" s="47">
        <v>0</v>
      </c>
      <c r="DT156" s="47">
        <v>0</v>
      </c>
      <c r="DU156" s="47">
        <v>0</v>
      </c>
      <c r="DV156" s="47">
        <v>0</v>
      </c>
      <c r="DW156" s="47">
        <v>0</v>
      </c>
      <c r="DX156" s="47">
        <v>0</v>
      </c>
      <c r="DY156" s="47">
        <v>0</v>
      </c>
      <c r="DZ156" s="47">
        <v>0</v>
      </c>
      <c r="EA156" s="47">
        <v>0</v>
      </c>
      <c r="EB156" s="47">
        <v>0</v>
      </c>
      <c r="EC156" s="47">
        <v>0</v>
      </c>
      <c r="ED156" s="47">
        <v>0</v>
      </c>
      <c r="EE156" s="47">
        <v>0</v>
      </c>
      <c r="EF156" s="47">
        <v>0</v>
      </c>
      <c r="EG156" s="47">
        <v>0</v>
      </c>
      <c r="EH156" s="47">
        <v>0</v>
      </c>
      <c r="EI156" s="47">
        <v>0</v>
      </c>
      <c r="EJ156" s="47">
        <v>0</v>
      </c>
      <c r="EK156" s="47">
        <v>0</v>
      </c>
      <c r="EL156" s="146">
        <v>0</v>
      </c>
    </row>
    <row r="157" spans="1:153" x14ac:dyDescent="0.25">
      <c r="A157" s="3" t="s">
        <v>1</v>
      </c>
      <c r="B157" s="27">
        <f t="shared" ref="B157:B167" si="227">AVERAGE(CZ157:EC157)</f>
        <v>0</v>
      </c>
      <c r="C157" s="27">
        <f t="shared" ref="C157:C168" si="228">AVERAGE(E157:EK157)</f>
        <v>0</v>
      </c>
      <c r="D157" s="141" t="s">
        <v>1002</v>
      </c>
      <c r="E157" s="72">
        <v>0</v>
      </c>
      <c r="F157" s="72">
        <v>0</v>
      </c>
      <c r="G157" s="72">
        <v>0</v>
      </c>
      <c r="H157" s="72">
        <v>0</v>
      </c>
      <c r="I157" s="72">
        <v>0</v>
      </c>
      <c r="J157" s="72">
        <v>0</v>
      </c>
      <c r="K157" s="72">
        <v>0</v>
      </c>
      <c r="L157" s="72">
        <v>0</v>
      </c>
      <c r="M157" s="72">
        <v>0</v>
      </c>
      <c r="N157" s="72">
        <v>0</v>
      </c>
      <c r="O157" s="72">
        <v>0</v>
      </c>
      <c r="P157" s="72">
        <v>0</v>
      </c>
      <c r="Q157" s="72">
        <v>0</v>
      </c>
      <c r="R157" s="72">
        <v>0</v>
      </c>
      <c r="S157" s="72">
        <v>0</v>
      </c>
      <c r="T157" s="72">
        <v>0</v>
      </c>
      <c r="U157" s="72">
        <v>0</v>
      </c>
      <c r="V157" s="72">
        <v>0</v>
      </c>
      <c r="W157" s="72">
        <v>0</v>
      </c>
      <c r="X157" s="72">
        <v>0</v>
      </c>
      <c r="Y157" s="72">
        <v>0</v>
      </c>
      <c r="Z157" s="72">
        <v>0</v>
      </c>
      <c r="AA157" s="72">
        <v>0</v>
      </c>
      <c r="AB157" s="72">
        <v>0</v>
      </c>
      <c r="AC157" s="72">
        <v>0</v>
      </c>
      <c r="AD157" s="72">
        <v>0</v>
      </c>
      <c r="AE157" s="72">
        <v>0</v>
      </c>
      <c r="AF157" s="72">
        <v>0</v>
      </c>
      <c r="AG157" s="72">
        <v>0</v>
      </c>
      <c r="AH157" s="72">
        <v>0</v>
      </c>
      <c r="AI157" s="72">
        <v>0</v>
      </c>
      <c r="AJ157" s="72">
        <v>0</v>
      </c>
      <c r="AK157" s="72">
        <v>0</v>
      </c>
      <c r="AL157" s="72">
        <v>0</v>
      </c>
      <c r="AM157" s="72" t="s">
        <v>304</v>
      </c>
      <c r="AN157" s="72">
        <v>0</v>
      </c>
      <c r="AO157" s="72">
        <v>0</v>
      </c>
      <c r="AP157" s="72">
        <v>0</v>
      </c>
      <c r="AQ157" s="72">
        <v>0</v>
      </c>
      <c r="AR157" s="72">
        <v>0</v>
      </c>
      <c r="AS157" s="72">
        <v>0</v>
      </c>
      <c r="AT157" s="72">
        <v>0</v>
      </c>
      <c r="AU157" s="72">
        <v>0</v>
      </c>
      <c r="AV157" s="72">
        <v>0</v>
      </c>
      <c r="AW157" s="72">
        <v>0</v>
      </c>
      <c r="AX157" s="29">
        <v>0</v>
      </c>
      <c r="AY157" s="72">
        <v>0</v>
      </c>
      <c r="AZ157" s="72">
        <v>0</v>
      </c>
      <c r="BA157" s="72">
        <v>0</v>
      </c>
      <c r="BB157" s="72">
        <v>0</v>
      </c>
      <c r="BC157" s="72">
        <v>0</v>
      </c>
      <c r="BD157" s="72">
        <v>0</v>
      </c>
      <c r="BE157" s="72">
        <v>0</v>
      </c>
      <c r="BF157" s="72">
        <v>0</v>
      </c>
      <c r="BG157" s="72">
        <v>0</v>
      </c>
      <c r="BH157" s="72">
        <v>0</v>
      </c>
      <c r="BI157" s="72">
        <v>0</v>
      </c>
      <c r="BJ157" s="72">
        <v>0</v>
      </c>
      <c r="BK157" s="72">
        <v>0</v>
      </c>
      <c r="BL157" s="72">
        <v>0</v>
      </c>
      <c r="BM157" s="72">
        <v>0</v>
      </c>
      <c r="BN157" s="72">
        <v>0</v>
      </c>
      <c r="BO157" s="72">
        <v>0</v>
      </c>
      <c r="BP157" s="48">
        <v>0</v>
      </c>
      <c r="BQ157" s="48">
        <v>0</v>
      </c>
      <c r="BR157" s="48">
        <v>0</v>
      </c>
      <c r="BS157" s="48">
        <v>0</v>
      </c>
      <c r="BT157" s="48">
        <v>0</v>
      </c>
      <c r="BU157" s="48">
        <v>0</v>
      </c>
      <c r="BV157" s="48">
        <v>0</v>
      </c>
      <c r="BW157" s="48">
        <v>0</v>
      </c>
      <c r="BX157" s="48">
        <v>0</v>
      </c>
      <c r="BY157" s="48">
        <v>0</v>
      </c>
      <c r="BZ157" s="48">
        <v>0</v>
      </c>
      <c r="CA157" s="48">
        <v>0</v>
      </c>
      <c r="CB157" s="48">
        <v>0</v>
      </c>
      <c r="CC157" s="48">
        <v>0</v>
      </c>
      <c r="CD157" s="48">
        <v>0</v>
      </c>
      <c r="CE157" s="48">
        <v>0</v>
      </c>
      <c r="CF157" s="48">
        <v>0</v>
      </c>
      <c r="CG157" s="48">
        <v>0</v>
      </c>
      <c r="CH157" s="48">
        <v>0</v>
      </c>
      <c r="CI157" s="48">
        <v>0</v>
      </c>
      <c r="CJ157" s="48">
        <v>0</v>
      </c>
      <c r="CK157" s="48">
        <v>0</v>
      </c>
      <c r="CL157" s="72">
        <v>0</v>
      </c>
      <c r="CM157" s="72">
        <v>0</v>
      </c>
      <c r="CN157" s="72">
        <v>0</v>
      </c>
      <c r="CO157" s="72">
        <v>0</v>
      </c>
      <c r="CP157" s="72">
        <v>0</v>
      </c>
      <c r="CQ157" s="72">
        <v>0</v>
      </c>
      <c r="CR157" s="47">
        <v>0</v>
      </c>
      <c r="CS157" s="47">
        <v>0</v>
      </c>
      <c r="CT157" s="47">
        <v>0</v>
      </c>
      <c r="CU157" s="47">
        <v>0</v>
      </c>
      <c r="CV157" s="47">
        <v>0</v>
      </c>
      <c r="CW157" s="47">
        <v>0</v>
      </c>
      <c r="CX157" s="47">
        <v>0</v>
      </c>
      <c r="CY157" s="47">
        <v>0</v>
      </c>
      <c r="CZ157" s="47">
        <v>0</v>
      </c>
      <c r="DA157" s="47">
        <v>0</v>
      </c>
      <c r="DB157" s="47">
        <v>0</v>
      </c>
      <c r="DC157" s="47">
        <v>0</v>
      </c>
      <c r="DD157" s="47">
        <v>0</v>
      </c>
      <c r="DE157" s="47">
        <v>0</v>
      </c>
      <c r="DF157" s="47">
        <v>0</v>
      </c>
      <c r="DG157" s="47">
        <v>0</v>
      </c>
      <c r="DH157" s="47">
        <v>0</v>
      </c>
      <c r="DI157" s="47">
        <v>0</v>
      </c>
      <c r="DJ157" s="47">
        <v>0</v>
      </c>
      <c r="DK157" s="47">
        <v>0</v>
      </c>
      <c r="DL157" s="47">
        <v>0</v>
      </c>
      <c r="DM157" s="47">
        <v>0</v>
      </c>
      <c r="DN157" s="47">
        <v>0</v>
      </c>
      <c r="DO157" s="47">
        <v>0</v>
      </c>
      <c r="DP157" s="47">
        <v>0</v>
      </c>
      <c r="DQ157" s="47">
        <v>0</v>
      </c>
      <c r="DR157" s="47">
        <v>0</v>
      </c>
      <c r="DS157" s="47">
        <v>0</v>
      </c>
      <c r="DT157" s="47">
        <v>0</v>
      </c>
      <c r="DU157" s="47">
        <v>0</v>
      </c>
      <c r="DV157" s="47">
        <v>0</v>
      </c>
      <c r="DW157" s="47">
        <v>0</v>
      </c>
      <c r="DX157" s="47">
        <v>0</v>
      </c>
      <c r="DY157" s="47">
        <v>0</v>
      </c>
      <c r="DZ157" s="47">
        <v>0</v>
      </c>
      <c r="EA157" s="47">
        <v>0</v>
      </c>
      <c r="EB157" s="47">
        <v>0</v>
      </c>
      <c r="EC157" s="47">
        <v>0</v>
      </c>
      <c r="ED157" s="47">
        <v>0</v>
      </c>
      <c r="EE157" s="47">
        <v>0</v>
      </c>
      <c r="EF157" s="47">
        <v>0</v>
      </c>
      <c r="EG157" s="47">
        <v>0</v>
      </c>
      <c r="EH157" s="47">
        <v>0</v>
      </c>
      <c r="EI157" s="47">
        <v>0</v>
      </c>
      <c r="EJ157" s="47">
        <v>0</v>
      </c>
      <c r="EK157" s="47">
        <v>0</v>
      </c>
      <c r="EL157" s="146">
        <v>0</v>
      </c>
    </row>
    <row r="158" spans="1:153" x14ac:dyDescent="0.25">
      <c r="A158" s="3" t="s">
        <v>2</v>
      </c>
      <c r="B158" s="27">
        <f t="shared" si="227"/>
        <v>0</v>
      </c>
      <c r="C158" s="27">
        <f t="shared" si="228"/>
        <v>0</v>
      </c>
      <c r="D158" s="141" t="s">
        <v>1002</v>
      </c>
      <c r="E158" s="72">
        <v>0</v>
      </c>
      <c r="F158" s="72">
        <v>0</v>
      </c>
      <c r="G158" s="72">
        <v>0</v>
      </c>
      <c r="H158" s="72">
        <v>0</v>
      </c>
      <c r="I158" s="72">
        <v>0</v>
      </c>
      <c r="J158" s="72">
        <v>0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  <c r="Q158" s="72">
        <v>0</v>
      </c>
      <c r="R158" s="72">
        <v>0</v>
      </c>
      <c r="S158" s="72">
        <v>0</v>
      </c>
      <c r="T158" s="72">
        <v>0</v>
      </c>
      <c r="U158" s="72">
        <v>0</v>
      </c>
      <c r="V158" s="72">
        <v>0</v>
      </c>
      <c r="W158" s="72">
        <v>0</v>
      </c>
      <c r="X158" s="72">
        <v>0</v>
      </c>
      <c r="Y158" s="72">
        <v>0</v>
      </c>
      <c r="Z158" s="72">
        <v>0</v>
      </c>
      <c r="AA158" s="72">
        <v>0</v>
      </c>
      <c r="AB158" s="72">
        <v>0</v>
      </c>
      <c r="AC158" s="72">
        <v>0</v>
      </c>
      <c r="AD158" s="72">
        <v>0</v>
      </c>
      <c r="AE158" s="72">
        <v>0</v>
      </c>
      <c r="AF158" s="72">
        <v>0</v>
      </c>
      <c r="AG158" s="72">
        <v>0</v>
      </c>
      <c r="AH158" s="72">
        <v>0</v>
      </c>
      <c r="AI158" s="72">
        <v>0</v>
      </c>
      <c r="AJ158" s="72">
        <v>0</v>
      </c>
      <c r="AK158" s="72">
        <v>0</v>
      </c>
      <c r="AL158" s="72">
        <v>0</v>
      </c>
      <c r="AM158" s="72" t="s">
        <v>304</v>
      </c>
      <c r="AN158" s="72">
        <v>0</v>
      </c>
      <c r="AO158" s="72">
        <v>0</v>
      </c>
      <c r="AP158" s="72">
        <v>0</v>
      </c>
      <c r="AQ158" s="72">
        <v>0</v>
      </c>
      <c r="AR158" s="72">
        <v>0</v>
      </c>
      <c r="AS158" s="72">
        <v>0</v>
      </c>
      <c r="AT158" s="72">
        <v>0</v>
      </c>
      <c r="AU158" s="72">
        <v>0</v>
      </c>
      <c r="AV158" s="72">
        <v>0</v>
      </c>
      <c r="AW158" s="72">
        <v>0</v>
      </c>
      <c r="AX158" s="29">
        <v>0</v>
      </c>
      <c r="AY158" s="72">
        <v>0</v>
      </c>
      <c r="AZ158" s="72">
        <v>0</v>
      </c>
      <c r="BA158" s="72">
        <v>0</v>
      </c>
      <c r="BB158" s="72">
        <v>0</v>
      </c>
      <c r="BC158" s="72">
        <v>0</v>
      </c>
      <c r="BD158" s="72">
        <v>0</v>
      </c>
      <c r="BE158" s="72">
        <v>0</v>
      </c>
      <c r="BF158" s="72">
        <v>0</v>
      </c>
      <c r="BG158" s="72">
        <v>0</v>
      </c>
      <c r="BH158" s="72">
        <v>0</v>
      </c>
      <c r="BI158" s="72">
        <v>0</v>
      </c>
      <c r="BJ158" s="72">
        <v>0</v>
      </c>
      <c r="BK158" s="72">
        <v>0</v>
      </c>
      <c r="BL158" s="72">
        <v>0</v>
      </c>
      <c r="BM158" s="72">
        <v>0</v>
      </c>
      <c r="BN158" s="72">
        <v>0</v>
      </c>
      <c r="BO158" s="72">
        <v>0</v>
      </c>
      <c r="BP158" s="48">
        <v>0</v>
      </c>
      <c r="BQ158" s="48">
        <v>0</v>
      </c>
      <c r="BR158" s="48">
        <v>0</v>
      </c>
      <c r="BS158" s="48">
        <v>0</v>
      </c>
      <c r="BT158" s="48">
        <v>0</v>
      </c>
      <c r="BU158" s="48">
        <v>0</v>
      </c>
      <c r="BV158" s="48">
        <v>0</v>
      </c>
      <c r="BW158" s="48">
        <v>0</v>
      </c>
      <c r="BX158" s="48">
        <v>0</v>
      </c>
      <c r="BY158" s="48">
        <v>0</v>
      </c>
      <c r="BZ158" s="48">
        <v>0</v>
      </c>
      <c r="CA158" s="48">
        <v>0</v>
      </c>
      <c r="CB158" s="48">
        <v>0</v>
      </c>
      <c r="CC158" s="48">
        <v>0</v>
      </c>
      <c r="CD158" s="48">
        <v>0</v>
      </c>
      <c r="CE158" s="48">
        <v>0</v>
      </c>
      <c r="CF158" s="48">
        <v>0</v>
      </c>
      <c r="CG158" s="48">
        <v>0</v>
      </c>
      <c r="CH158" s="48">
        <v>0</v>
      </c>
      <c r="CI158" s="48">
        <v>0</v>
      </c>
      <c r="CJ158" s="48">
        <v>0</v>
      </c>
      <c r="CK158" s="48">
        <v>0</v>
      </c>
      <c r="CL158" s="72">
        <v>0</v>
      </c>
      <c r="CM158" s="72">
        <v>0</v>
      </c>
      <c r="CN158" s="72">
        <v>0</v>
      </c>
      <c r="CO158" s="72">
        <v>0</v>
      </c>
      <c r="CP158" s="72">
        <v>0</v>
      </c>
      <c r="CQ158" s="72">
        <v>0</v>
      </c>
      <c r="CR158" s="47">
        <v>0</v>
      </c>
      <c r="CS158" s="47">
        <v>0</v>
      </c>
      <c r="CT158" s="47">
        <v>0</v>
      </c>
      <c r="CU158" s="47">
        <v>0</v>
      </c>
      <c r="CV158" s="47">
        <v>0</v>
      </c>
      <c r="CW158" s="47">
        <v>0</v>
      </c>
      <c r="CX158" s="47">
        <v>0</v>
      </c>
      <c r="CY158" s="47">
        <v>0</v>
      </c>
      <c r="CZ158" s="47">
        <v>0</v>
      </c>
      <c r="DA158" s="47">
        <v>0</v>
      </c>
      <c r="DB158" s="47">
        <v>0</v>
      </c>
      <c r="DC158" s="47">
        <v>0</v>
      </c>
      <c r="DD158" s="47">
        <v>0</v>
      </c>
      <c r="DE158" s="47">
        <v>0</v>
      </c>
      <c r="DF158" s="47">
        <v>0</v>
      </c>
      <c r="DG158" s="47">
        <v>0</v>
      </c>
      <c r="DH158" s="47">
        <v>0</v>
      </c>
      <c r="DI158" s="47">
        <v>0</v>
      </c>
      <c r="DJ158" s="47">
        <v>0</v>
      </c>
      <c r="DK158" s="47">
        <v>0</v>
      </c>
      <c r="DL158" s="47">
        <v>0</v>
      </c>
      <c r="DM158" s="47">
        <v>0</v>
      </c>
      <c r="DN158" s="47">
        <v>0</v>
      </c>
      <c r="DO158" s="47">
        <v>0</v>
      </c>
      <c r="DP158" s="47">
        <v>0</v>
      </c>
      <c r="DQ158" s="47">
        <v>0</v>
      </c>
      <c r="DR158" s="47">
        <v>0</v>
      </c>
      <c r="DS158" s="47">
        <v>0</v>
      </c>
      <c r="DT158" s="47">
        <v>0</v>
      </c>
      <c r="DU158" s="47">
        <v>0</v>
      </c>
      <c r="DV158" s="47">
        <v>0</v>
      </c>
      <c r="DW158" s="47">
        <v>0</v>
      </c>
      <c r="DX158" s="47">
        <v>0</v>
      </c>
      <c r="DY158" s="47">
        <v>0</v>
      </c>
      <c r="DZ158" s="47">
        <v>0</v>
      </c>
      <c r="EA158" s="47">
        <v>0</v>
      </c>
      <c r="EB158" s="47">
        <v>0</v>
      </c>
      <c r="EC158" s="47">
        <v>0</v>
      </c>
      <c r="ED158" s="47">
        <v>0</v>
      </c>
      <c r="EE158" s="47">
        <v>0</v>
      </c>
      <c r="EF158" s="47">
        <v>0</v>
      </c>
      <c r="EG158" s="47">
        <v>0</v>
      </c>
      <c r="EH158" s="47">
        <v>0</v>
      </c>
      <c r="EI158" s="47">
        <v>0</v>
      </c>
      <c r="EJ158" s="47">
        <v>0</v>
      </c>
      <c r="EK158" s="47">
        <v>0</v>
      </c>
      <c r="EL158" s="146">
        <v>0</v>
      </c>
    </row>
    <row r="159" spans="1:153" x14ac:dyDescent="0.25">
      <c r="A159" s="3" t="s">
        <v>3</v>
      </c>
      <c r="B159" s="27">
        <f t="shared" si="227"/>
        <v>0</v>
      </c>
      <c r="C159" s="27">
        <f t="shared" si="228"/>
        <v>0</v>
      </c>
      <c r="D159" s="141" t="s">
        <v>1002</v>
      </c>
      <c r="E159" s="72">
        <v>0</v>
      </c>
      <c r="F159" s="72">
        <v>0</v>
      </c>
      <c r="G159" s="72">
        <v>0</v>
      </c>
      <c r="H159" s="72">
        <v>0</v>
      </c>
      <c r="I159" s="72">
        <v>0</v>
      </c>
      <c r="J159" s="72">
        <v>0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0</v>
      </c>
      <c r="Q159" s="72">
        <v>0</v>
      </c>
      <c r="R159" s="72">
        <v>0</v>
      </c>
      <c r="S159" s="72">
        <v>0</v>
      </c>
      <c r="T159" s="72">
        <v>0</v>
      </c>
      <c r="U159" s="72">
        <v>0</v>
      </c>
      <c r="V159" s="72">
        <v>0</v>
      </c>
      <c r="W159" s="72">
        <v>0</v>
      </c>
      <c r="X159" s="72">
        <v>0</v>
      </c>
      <c r="Y159" s="72">
        <v>0</v>
      </c>
      <c r="Z159" s="72">
        <v>0</v>
      </c>
      <c r="AA159" s="72">
        <v>0</v>
      </c>
      <c r="AB159" s="72">
        <v>0</v>
      </c>
      <c r="AC159" s="72">
        <v>0</v>
      </c>
      <c r="AD159" s="72">
        <v>0</v>
      </c>
      <c r="AE159" s="72">
        <v>0</v>
      </c>
      <c r="AF159" s="72">
        <v>0</v>
      </c>
      <c r="AG159" s="72">
        <v>0</v>
      </c>
      <c r="AH159" s="72">
        <v>0</v>
      </c>
      <c r="AI159" s="72">
        <v>0</v>
      </c>
      <c r="AJ159" s="72">
        <v>0</v>
      </c>
      <c r="AK159" s="72">
        <v>0</v>
      </c>
      <c r="AL159" s="72">
        <v>0</v>
      </c>
      <c r="AM159" s="72" t="s">
        <v>304</v>
      </c>
      <c r="AN159" s="72">
        <v>0</v>
      </c>
      <c r="AO159" s="72">
        <v>0</v>
      </c>
      <c r="AP159" s="72">
        <v>0</v>
      </c>
      <c r="AQ159" s="72">
        <v>0</v>
      </c>
      <c r="AR159" s="72">
        <v>0</v>
      </c>
      <c r="AS159" s="72">
        <v>0</v>
      </c>
      <c r="AT159" s="72">
        <v>0</v>
      </c>
      <c r="AU159" s="72">
        <v>0</v>
      </c>
      <c r="AV159" s="72">
        <v>0</v>
      </c>
      <c r="AW159" s="72">
        <v>0</v>
      </c>
      <c r="AX159" s="29">
        <v>0</v>
      </c>
      <c r="AY159" s="72">
        <v>0</v>
      </c>
      <c r="AZ159" s="72">
        <v>0</v>
      </c>
      <c r="BA159" s="72">
        <v>0</v>
      </c>
      <c r="BB159" s="72">
        <v>0</v>
      </c>
      <c r="BC159" s="72">
        <v>0</v>
      </c>
      <c r="BD159" s="72">
        <v>0</v>
      </c>
      <c r="BE159" s="72">
        <v>0</v>
      </c>
      <c r="BF159" s="72">
        <v>0</v>
      </c>
      <c r="BG159" s="72">
        <v>0</v>
      </c>
      <c r="BH159" s="72">
        <v>0</v>
      </c>
      <c r="BI159" s="72">
        <v>0</v>
      </c>
      <c r="BJ159" s="72">
        <v>0</v>
      </c>
      <c r="BK159" s="72">
        <v>0</v>
      </c>
      <c r="BL159" s="72">
        <v>0</v>
      </c>
      <c r="BM159" s="72">
        <v>0</v>
      </c>
      <c r="BN159" s="72">
        <v>0</v>
      </c>
      <c r="BO159" s="72">
        <v>0</v>
      </c>
      <c r="BP159" s="48">
        <v>0</v>
      </c>
      <c r="BQ159" s="48">
        <v>0</v>
      </c>
      <c r="BR159" s="48">
        <v>0</v>
      </c>
      <c r="BS159" s="48">
        <v>0</v>
      </c>
      <c r="BT159" s="48">
        <v>0</v>
      </c>
      <c r="BU159" s="48">
        <v>0</v>
      </c>
      <c r="BV159" s="48">
        <v>0</v>
      </c>
      <c r="BW159" s="48">
        <v>0</v>
      </c>
      <c r="BX159" s="48">
        <v>0</v>
      </c>
      <c r="BY159" s="48">
        <v>0</v>
      </c>
      <c r="BZ159" s="48">
        <v>0</v>
      </c>
      <c r="CA159" s="48">
        <v>0</v>
      </c>
      <c r="CB159" s="48">
        <v>0</v>
      </c>
      <c r="CC159" s="48">
        <v>0</v>
      </c>
      <c r="CD159" s="48">
        <v>0</v>
      </c>
      <c r="CE159" s="48">
        <v>0</v>
      </c>
      <c r="CF159" s="48">
        <v>0</v>
      </c>
      <c r="CG159" s="48">
        <v>0</v>
      </c>
      <c r="CH159" s="48">
        <v>0</v>
      </c>
      <c r="CI159" s="48">
        <v>0</v>
      </c>
      <c r="CJ159" s="48">
        <v>0</v>
      </c>
      <c r="CK159" s="48">
        <v>0</v>
      </c>
      <c r="CL159" s="72">
        <v>0</v>
      </c>
      <c r="CM159" s="72">
        <v>0</v>
      </c>
      <c r="CN159" s="72">
        <v>0</v>
      </c>
      <c r="CO159" s="72">
        <v>0</v>
      </c>
      <c r="CP159" s="72">
        <v>0</v>
      </c>
      <c r="CQ159" s="72">
        <v>0</v>
      </c>
      <c r="CR159" s="47">
        <v>0</v>
      </c>
      <c r="CS159" s="47">
        <v>0</v>
      </c>
      <c r="CT159" s="47">
        <v>0</v>
      </c>
      <c r="CU159" s="47">
        <v>0</v>
      </c>
      <c r="CV159" s="47">
        <v>0</v>
      </c>
      <c r="CW159" s="47">
        <v>0</v>
      </c>
      <c r="CX159" s="47">
        <v>0</v>
      </c>
      <c r="CY159" s="47">
        <v>0</v>
      </c>
      <c r="CZ159" s="47">
        <v>0</v>
      </c>
      <c r="DA159" s="47">
        <v>0</v>
      </c>
      <c r="DB159" s="47">
        <v>0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  <c r="DJ159" s="47">
        <v>0</v>
      </c>
      <c r="DK159" s="47">
        <v>0</v>
      </c>
      <c r="DL159" s="47">
        <v>0</v>
      </c>
      <c r="DM159" s="47">
        <v>0</v>
      </c>
      <c r="DN159" s="47">
        <v>0</v>
      </c>
      <c r="DO159" s="47">
        <v>0</v>
      </c>
      <c r="DP159" s="47">
        <v>0</v>
      </c>
      <c r="DQ159" s="47">
        <v>0</v>
      </c>
      <c r="DR159" s="47">
        <v>0</v>
      </c>
      <c r="DS159" s="47">
        <v>0</v>
      </c>
      <c r="DT159" s="47">
        <v>0</v>
      </c>
      <c r="DU159" s="47">
        <v>0</v>
      </c>
      <c r="DV159" s="47">
        <v>0</v>
      </c>
      <c r="DW159" s="47">
        <v>0</v>
      </c>
      <c r="DX159" s="47">
        <v>0</v>
      </c>
      <c r="DY159" s="47">
        <v>0</v>
      </c>
      <c r="DZ159" s="47">
        <v>0</v>
      </c>
      <c r="EA159" s="47">
        <v>0</v>
      </c>
      <c r="EB159" s="47">
        <v>0</v>
      </c>
      <c r="EC159" s="47">
        <v>0</v>
      </c>
      <c r="ED159" s="47">
        <v>0</v>
      </c>
      <c r="EE159" s="47">
        <v>0</v>
      </c>
      <c r="EF159" s="47">
        <v>0</v>
      </c>
      <c r="EG159" s="47">
        <v>0</v>
      </c>
      <c r="EH159" s="47">
        <v>0</v>
      </c>
      <c r="EI159" s="47">
        <v>0</v>
      </c>
      <c r="EJ159" s="47">
        <v>0</v>
      </c>
      <c r="EK159" s="47">
        <v>0</v>
      </c>
      <c r="EL159" s="146">
        <v>0</v>
      </c>
    </row>
    <row r="160" spans="1:153" x14ac:dyDescent="0.25">
      <c r="A160" s="3" t="s">
        <v>4</v>
      </c>
      <c r="B160" s="27">
        <f t="shared" si="227"/>
        <v>0.1</v>
      </c>
      <c r="C160" s="27">
        <f t="shared" si="228"/>
        <v>0.11029411764705882</v>
      </c>
      <c r="D160" s="141" t="s">
        <v>1002</v>
      </c>
      <c r="E160" s="72">
        <v>0</v>
      </c>
      <c r="F160" s="72">
        <v>0</v>
      </c>
      <c r="G160" s="72">
        <v>0</v>
      </c>
      <c r="H160" s="72">
        <v>0</v>
      </c>
      <c r="I160" s="72">
        <v>0</v>
      </c>
      <c r="J160" s="72">
        <v>0</v>
      </c>
      <c r="K160" s="72">
        <v>0</v>
      </c>
      <c r="L160" s="72">
        <v>0</v>
      </c>
      <c r="M160" s="72">
        <v>0</v>
      </c>
      <c r="N160" s="72">
        <v>0</v>
      </c>
      <c r="O160" s="72">
        <v>0</v>
      </c>
      <c r="P160" s="72">
        <v>0</v>
      </c>
      <c r="Q160" s="72">
        <v>0</v>
      </c>
      <c r="R160" s="72">
        <v>0</v>
      </c>
      <c r="S160" s="72">
        <v>0</v>
      </c>
      <c r="T160" s="72">
        <v>0</v>
      </c>
      <c r="U160" s="72">
        <v>0</v>
      </c>
      <c r="V160" s="72">
        <v>0</v>
      </c>
      <c r="W160" s="72">
        <v>0</v>
      </c>
      <c r="X160" s="72">
        <v>0</v>
      </c>
      <c r="Y160" s="72">
        <v>0</v>
      </c>
      <c r="Z160" s="72">
        <v>0</v>
      </c>
      <c r="AA160" s="72">
        <v>0</v>
      </c>
      <c r="AB160" s="72">
        <v>0</v>
      </c>
      <c r="AC160" s="72">
        <v>0</v>
      </c>
      <c r="AD160" s="72">
        <v>0</v>
      </c>
      <c r="AE160" s="72">
        <v>0</v>
      </c>
      <c r="AF160" s="72">
        <v>0</v>
      </c>
      <c r="AG160" s="72">
        <v>0</v>
      </c>
      <c r="AH160" s="72">
        <v>0</v>
      </c>
      <c r="AI160" s="72">
        <v>0</v>
      </c>
      <c r="AJ160" s="72">
        <v>0</v>
      </c>
      <c r="AK160" s="72">
        <v>0</v>
      </c>
      <c r="AL160" s="72">
        <v>0</v>
      </c>
      <c r="AM160" s="72" t="s">
        <v>304</v>
      </c>
      <c r="AN160" s="72">
        <v>0</v>
      </c>
      <c r="AO160" s="72">
        <v>0</v>
      </c>
      <c r="AP160" s="72">
        <v>0</v>
      </c>
      <c r="AQ160" s="72">
        <v>0</v>
      </c>
      <c r="AR160" s="72">
        <v>0</v>
      </c>
      <c r="AS160" s="235">
        <v>1</v>
      </c>
      <c r="AT160" s="72">
        <v>0</v>
      </c>
      <c r="AU160" s="72">
        <v>0</v>
      </c>
      <c r="AV160" s="72">
        <v>0</v>
      </c>
      <c r="AW160" s="72">
        <v>0</v>
      </c>
      <c r="AX160" s="29">
        <v>0</v>
      </c>
      <c r="AY160" s="72">
        <v>0</v>
      </c>
      <c r="AZ160" s="72">
        <v>0</v>
      </c>
      <c r="BA160" s="72">
        <v>0</v>
      </c>
      <c r="BB160" s="72">
        <v>1</v>
      </c>
      <c r="BC160" s="72">
        <v>1</v>
      </c>
      <c r="BD160" s="72">
        <v>0</v>
      </c>
      <c r="BE160" s="72">
        <v>0</v>
      </c>
      <c r="BF160" s="72">
        <v>0</v>
      </c>
      <c r="BG160" s="72">
        <v>0</v>
      </c>
      <c r="BH160" s="72">
        <v>0</v>
      </c>
      <c r="BI160" s="72">
        <v>0</v>
      </c>
      <c r="BJ160" s="72">
        <v>0</v>
      </c>
      <c r="BK160" s="72">
        <v>0</v>
      </c>
      <c r="BL160" s="72">
        <v>0</v>
      </c>
      <c r="BM160" s="72">
        <v>0</v>
      </c>
      <c r="BN160" s="72">
        <v>0</v>
      </c>
      <c r="BO160" s="72">
        <v>0</v>
      </c>
      <c r="BP160" s="48">
        <v>1</v>
      </c>
      <c r="BQ160" s="48">
        <v>0</v>
      </c>
      <c r="BR160" s="48">
        <v>0</v>
      </c>
      <c r="BS160" s="48">
        <v>0</v>
      </c>
      <c r="BT160" s="48">
        <v>0</v>
      </c>
      <c r="BU160" s="48">
        <v>0</v>
      </c>
      <c r="BV160" s="48">
        <v>0</v>
      </c>
      <c r="BW160" s="48">
        <v>0</v>
      </c>
      <c r="BX160" s="48">
        <v>1</v>
      </c>
      <c r="BY160" s="48">
        <v>0</v>
      </c>
      <c r="BZ160" s="48">
        <v>0</v>
      </c>
      <c r="CA160" s="48">
        <v>0</v>
      </c>
      <c r="CB160" s="48">
        <v>0</v>
      </c>
      <c r="CC160" s="48">
        <v>0</v>
      </c>
      <c r="CD160" s="48">
        <v>0</v>
      </c>
      <c r="CE160" s="48">
        <v>0</v>
      </c>
      <c r="CF160" s="48">
        <v>0</v>
      </c>
      <c r="CG160" s="48">
        <v>0</v>
      </c>
      <c r="CH160" s="48">
        <v>0</v>
      </c>
      <c r="CI160" s="48">
        <v>0</v>
      </c>
      <c r="CJ160" s="48">
        <v>0</v>
      </c>
      <c r="CK160" s="48">
        <v>0</v>
      </c>
      <c r="CL160" s="72">
        <v>0</v>
      </c>
      <c r="CM160" s="72">
        <v>0</v>
      </c>
      <c r="CN160" s="72">
        <v>0</v>
      </c>
      <c r="CO160" s="72">
        <v>0</v>
      </c>
      <c r="CP160" s="72">
        <v>2</v>
      </c>
      <c r="CQ160" s="72">
        <v>0</v>
      </c>
      <c r="CR160" s="47">
        <v>0</v>
      </c>
      <c r="CS160" s="47">
        <v>0</v>
      </c>
      <c r="CT160" s="47">
        <v>0</v>
      </c>
      <c r="CU160" s="47">
        <v>0</v>
      </c>
      <c r="CV160" s="47">
        <v>0</v>
      </c>
      <c r="CW160" s="47">
        <v>0</v>
      </c>
      <c r="CX160" s="47">
        <v>1</v>
      </c>
      <c r="CY160" s="47">
        <v>0</v>
      </c>
      <c r="CZ160" s="47">
        <v>0</v>
      </c>
      <c r="DA160" s="47">
        <v>0</v>
      </c>
      <c r="DB160" s="47">
        <v>0</v>
      </c>
      <c r="DC160" s="47">
        <v>0</v>
      </c>
      <c r="DD160" s="47">
        <v>1</v>
      </c>
      <c r="DE160" s="47">
        <v>0</v>
      </c>
      <c r="DF160" s="47">
        <v>0</v>
      </c>
      <c r="DG160" s="47">
        <v>0</v>
      </c>
      <c r="DH160" s="47">
        <v>0</v>
      </c>
      <c r="DI160" s="47">
        <v>0</v>
      </c>
      <c r="DJ160" s="47">
        <v>0</v>
      </c>
      <c r="DK160" s="47">
        <v>0</v>
      </c>
      <c r="DL160" s="47">
        <v>0</v>
      </c>
      <c r="DM160" s="47">
        <v>0</v>
      </c>
      <c r="DN160" s="47">
        <v>0</v>
      </c>
      <c r="DO160" s="47">
        <v>0</v>
      </c>
      <c r="DP160" s="47">
        <v>0</v>
      </c>
      <c r="DQ160" s="47">
        <v>0</v>
      </c>
      <c r="DR160" s="47">
        <v>0</v>
      </c>
      <c r="DS160" s="47">
        <v>0</v>
      </c>
      <c r="DT160" s="47">
        <v>0</v>
      </c>
      <c r="DU160" s="47">
        <v>0</v>
      </c>
      <c r="DV160" s="47">
        <v>0</v>
      </c>
      <c r="DW160" s="47">
        <v>0</v>
      </c>
      <c r="DX160" s="47">
        <v>1</v>
      </c>
      <c r="DY160" s="47">
        <v>0</v>
      </c>
      <c r="DZ160" s="47">
        <v>0</v>
      </c>
      <c r="EA160" s="47">
        <v>0</v>
      </c>
      <c r="EB160" s="259">
        <v>1</v>
      </c>
      <c r="EC160" s="47">
        <v>0</v>
      </c>
      <c r="ED160" s="47">
        <v>0</v>
      </c>
      <c r="EE160" s="47">
        <v>0</v>
      </c>
      <c r="EF160" s="47">
        <v>0</v>
      </c>
      <c r="EG160" s="47">
        <v>0</v>
      </c>
      <c r="EH160" s="47">
        <v>0</v>
      </c>
      <c r="EI160" s="47">
        <v>0</v>
      </c>
      <c r="EJ160" s="47">
        <v>1</v>
      </c>
      <c r="EK160" s="47">
        <v>3</v>
      </c>
      <c r="EL160" s="146">
        <v>0</v>
      </c>
    </row>
    <row r="161" spans="1:156" x14ac:dyDescent="0.25">
      <c r="A161" s="3" t="s">
        <v>5</v>
      </c>
      <c r="B161" s="27">
        <f t="shared" si="227"/>
        <v>1.2333333333333334</v>
      </c>
      <c r="C161" s="27">
        <f t="shared" si="228"/>
        <v>0.92647058823529416</v>
      </c>
      <c r="D161" s="141" t="s">
        <v>1002</v>
      </c>
      <c r="E161" s="72">
        <v>0</v>
      </c>
      <c r="F161" s="72">
        <v>0</v>
      </c>
      <c r="G161" s="72">
        <v>0</v>
      </c>
      <c r="H161" s="235">
        <v>1</v>
      </c>
      <c r="I161" s="72">
        <v>0</v>
      </c>
      <c r="J161" s="72">
        <v>0</v>
      </c>
      <c r="K161" s="72">
        <v>0</v>
      </c>
      <c r="L161" s="72">
        <v>0</v>
      </c>
      <c r="M161" s="72">
        <v>0</v>
      </c>
      <c r="N161" s="72">
        <v>0</v>
      </c>
      <c r="O161" s="72">
        <v>0</v>
      </c>
      <c r="P161" s="72">
        <v>0</v>
      </c>
      <c r="Q161" s="72">
        <v>0</v>
      </c>
      <c r="R161" s="72">
        <v>0</v>
      </c>
      <c r="S161" s="72">
        <v>0</v>
      </c>
      <c r="T161" s="72">
        <v>0</v>
      </c>
      <c r="U161" s="72">
        <v>0</v>
      </c>
      <c r="V161" s="72">
        <v>0</v>
      </c>
      <c r="W161" s="72">
        <v>0</v>
      </c>
      <c r="X161" s="235">
        <v>1</v>
      </c>
      <c r="Y161" s="72">
        <v>0</v>
      </c>
      <c r="Z161" s="72">
        <v>0</v>
      </c>
      <c r="AA161" s="72">
        <v>0</v>
      </c>
      <c r="AB161" s="72">
        <v>1</v>
      </c>
      <c r="AC161" s="72">
        <v>2</v>
      </c>
      <c r="AD161" s="72">
        <v>0</v>
      </c>
      <c r="AE161" s="235">
        <v>3</v>
      </c>
      <c r="AF161" s="235">
        <v>1</v>
      </c>
      <c r="AG161" s="72">
        <v>0</v>
      </c>
      <c r="AH161" s="72">
        <v>0</v>
      </c>
      <c r="AI161" s="72">
        <v>0</v>
      </c>
      <c r="AJ161" s="235">
        <v>1</v>
      </c>
      <c r="AK161" s="72">
        <v>0</v>
      </c>
      <c r="AL161" s="235">
        <v>3</v>
      </c>
      <c r="AM161" s="72" t="s">
        <v>304</v>
      </c>
      <c r="AN161" s="235">
        <v>5</v>
      </c>
      <c r="AO161" s="72">
        <v>0</v>
      </c>
      <c r="AP161" s="72">
        <v>0</v>
      </c>
      <c r="AQ161" s="72">
        <v>0</v>
      </c>
      <c r="AR161" s="72">
        <v>0</v>
      </c>
      <c r="AS161" s="72">
        <v>0</v>
      </c>
      <c r="AT161" s="72">
        <v>0</v>
      </c>
      <c r="AU161" s="72">
        <v>0</v>
      </c>
      <c r="AV161" s="72">
        <v>0</v>
      </c>
      <c r="AW161" s="72">
        <v>0</v>
      </c>
      <c r="AX161" s="225">
        <v>1</v>
      </c>
      <c r="AY161" s="72">
        <v>1</v>
      </c>
      <c r="AZ161" s="72">
        <v>0</v>
      </c>
      <c r="BA161" s="72">
        <v>2</v>
      </c>
      <c r="BB161" s="72">
        <v>0</v>
      </c>
      <c r="BC161" s="72">
        <v>0</v>
      </c>
      <c r="BD161" s="72">
        <v>0</v>
      </c>
      <c r="BE161" s="72">
        <v>1</v>
      </c>
      <c r="BF161" s="235">
        <v>5</v>
      </c>
      <c r="BG161" s="72">
        <v>0</v>
      </c>
      <c r="BH161" s="235">
        <v>4</v>
      </c>
      <c r="BI161" s="72">
        <v>0</v>
      </c>
      <c r="BJ161" s="72">
        <v>0</v>
      </c>
      <c r="BK161" s="72">
        <v>0</v>
      </c>
      <c r="BL161" s="72">
        <v>0</v>
      </c>
      <c r="BM161" s="72">
        <v>0</v>
      </c>
      <c r="BN161" s="72">
        <v>0</v>
      </c>
      <c r="BO161" s="72">
        <v>0</v>
      </c>
      <c r="BP161" s="48">
        <v>1</v>
      </c>
      <c r="BQ161" s="48">
        <v>0</v>
      </c>
      <c r="BR161" s="48">
        <v>8</v>
      </c>
      <c r="BS161" s="48">
        <v>2</v>
      </c>
      <c r="BT161" s="48">
        <v>0</v>
      </c>
      <c r="BU161" s="258">
        <v>3</v>
      </c>
      <c r="BV161" s="48">
        <v>0</v>
      </c>
      <c r="BW161" s="48">
        <v>0</v>
      </c>
      <c r="BX161" s="48">
        <v>0</v>
      </c>
      <c r="BY161" s="48">
        <v>2</v>
      </c>
      <c r="BZ161" s="258">
        <v>1</v>
      </c>
      <c r="CA161" s="48">
        <v>0</v>
      </c>
      <c r="CB161" s="258">
        <v>4</v>
      </c>
      <c r="CC161" s="48">
        <v>0</v>
      </c>
      <c r="CD161" s="48">
        <v>0</v>
      </c>
      <c r="CE161" s="48">
        <v>0</v>
      </c>
      <c r="CF161" s="48">
        <v>0</v>
      </c>
      <c r="CG161" s="258">
        <v>1</v>
      </c>
      <c r="CH161" s="48">
        <v>1</v>
      </c>
      <c r="CI161" s="48">
        <v>3</v>
      </c>
      <c r="CJ161" s="48">
        <v>0</v>
      </c>
      <c r="CK161" s="258">
        <v>3</v>
      </c>
      <c r="CL161" s="235">
        <v>2</v>
      </c>
      <c r="CM161" s="72">
        <v>1</v>
      </c>
      <c r="CN161" s="72">
        <v>0</v>
      </c>
      <c r="CO161" s="235">
        <v>3</v>
      </c>
      <c r="CP161" s="72">
        <v>0</v>
      </c>
      <c r="CQ161" s="72">
        <v>0</v>
      </c>
      <c r="CR161" s="47">
        <v>1</v>
      </c>
      <c r="CS161" s="47">
        <v>0</v>
      </c>
      <c r="CT161" s="47">
        <v>0</v>
      </c>
      <c r="CU161" s="47">
        <v>2</v>
      </c>
      <c r="CV161" s="259">
        <v>1</v>
      </c>
      <c r="CW161" s="47">
        <v>0</v>
      </c>
      <c r="CX161" s="259">
        <v>4</v>
      </c>
      <c r="CY161" s="259">
        <v>1</v>
      </c>
      <c r="CZ161" s="259">
        <v>1</v>
      </c>
      <c r="DA161" s="259">
        <v>3</v>
      </c>
      <c r="DB161" s="259">
        <v>6</v>
      </c>
      <c r="DC161" s="47">
        <v>0</v>
      </c>
      <c r="DD161" s="47">
        <v>0</v>
      </c>
      <c r="DE161" s="47">
        <v>1</v>
      </c>
      <c r="DF161" s="259">
        <v>1</v>
      </c>
      <c r="DG161" s="47">
        <v>0</v>
      </c>
      <c r="DH161" s="47">
        <v>0</v>
      </c>
      <c r="DI161" s="47">
        <v>0</v>
      </c>
      <c r="DJ161" s="47">
        <v>0</v>
      </c>
      <c r="DK161" s="47">
        <v>0</v>
      </c>
      <c r="DL161" s="47">
        <v>0</v>
      </c>
      <c r="DM161" s="47">
        <v>3</v>
      </c>
      <c r="DN161" s="47">
        <v>0</v>
      </c>
      <c r="DO161" s="259">
        <v>2</v>
      </c>
      <c r="DP161" s="47">
        <v>1</v>
      </c>
      <c r="DQ161" s="47">
        <v>1</v>
      </c>
      <c r="DR161" s="47">
        <v>0</v>
      </c>
      <c r="DS161" s="259">
        <v>6</v>
      </c>
      <c r="DT161" s="47">
        <v>0</v>
      </c>
      <c r="DU161" s="47">
        <v>2</v>
      </c>
      <c r="DV161" s="259">
        <v>5</v>
      </c>
      <c r="DW161" s="47">
        <v>0</v>
      </c>
      <c r="DX161" s="47">
        <v>1</v>
      </c>
      <c r="DY161" s="47">
        <v>2</v>
      </c>
      <c r="DZ161" s="47">
        <v>1</v>
      </c>
      <c r="EA161" s="47">
        <v>1</v>
      </c>
      <c r="EB161" s="47">
        <v>0</v>
      </c>
      <c r="EC161" s="47">
        <v>0</v>
      </c>
      <c r="ED161" s="47">
        <v>0</v>
      </c>
      <c r="EE161" s="47">
        <v>2</v>
      </c>
      <c r="EF161" s="47">
        <v>2</v>
      </c>
      <c r="EG161" s="259">
        <v>3</v>
      </c>
      <c r="EH161" s="47">
        <v>1</v>
      </c>
      <c r="EI161" s="259">
        <v>2</v>
      </c>
      <c r="EJ161" s="259">
        <v>2</v>
      </c>
      <c r="EK161" s="47">
        <v>1</v>
      </c>
      <c r="EL161" s="146">
        <v>10</v>
      </c>
    </row>
    <row r="162" spans="1:156" x14ac:dyDescent="0.25">
      <c r="A162" s="3" t="s">
        <v>6</v>
      </c>
      <c r="B162" s="27">
        <f t="shared" si="227"/>
        <v>3.9333333333333331</v>
      </c>
      <c r="C162" s="27">
        <f t="shared" si="228"/>
        <v>2.2941176470588234</v>
      </c>
      <c r="D162" s="141" t="s">
        <v>997</v>
      </c>
      <c r="E162" s="72">
        <v>0</v>
      </c>
      <c r="F162" s="72">
        <v>0</v>
      </c>
      <c r="G162" s="72">
        <v>0</v>
      </c>
      <c r="H162" s="72">
        <v>0</v>
      </c>
      <c r="I162" s="72">
        <v>0</v>
      </c>
      <c r="J162" s="235">
        <v>2</v>
      </c>
      <c r="K162" s="72">
        <v>0</v>
      </c>
      <c r="L162" s="72">
        <v>0</v>
      </c>
      <c r="M162" s="72">
        <v>0</v>
      </c>
      <c r="N162" s="72">
        <v>0</v>
      </c>
      <c r="O162" s="72">
        <v>0</v>
      </c>
      <c r="P162" s="72">
        <v>0</v>
      </c>
      <c r="Q162" s="235">
        <v>1</v>
      </c>
      <c r="R162" s="235">
        <v>1</v>
      </c>
      <c r="S162" s="72">
        <v>0</v>
      </c>
      <c r="T162" s="72">
        <v>0</v>
      </c>
      <c r="U162" s="72">
        <v>0</v>
      </c>
      <c r="V162" s="72">
        <v>0</v>
      </c>
      <c r="W162" s="235">
        <v>2</v>
      </c>
      <c r="X162" s="72">
        <v>0</v>
      </c>
      <c r="Y162" s="72">
        <v>0</v>
      </c>
      <c r="Z162" s="72">
        <v>0</v>
      </c>
      <c r="AA162" s="235">
        <v>1</v>
      </c>
      <c r="AB162" s="235">
        <v>2</v>
      </c>
      <c r="AC162" s="72">
        <v>2</v>
      </c>
      <c r="AD162" s="72">
        <v>0</v>
      </c>
      <c r="AE162" s="235">
        <v>3</v>
      </c>
      <c r="AF162" s="72">
        <v>0</v>
      </c>
      <c r="AG162" s="72">
        <v>0</v>
      </c>
      <c r="AH162" s="72">
        <v>9</v>
      </c>
      <c r="AI162" s="72">
        <v>0</v>
      </c>
      <c r="AJ162" s="72">
        <v>0</v>
      </c>
      <c r="AK162" s="235">
        <v>2</v>
      </c>
      <c r="AL162" s="72">
        <v>1</v>
      </c>
      <c r="AM162" s="72" t="s">
        <v>304</v>
      </c>
      <c r="AN162" s="72">
        <v>2</v>
      </c>
      <c r="AO162" s="235">
        <v>2</v>
      </c>
      <c r="AP162" s="72">
        <v>0</v>
      </c>
      <c r="AQ162" s="235">
        <v>2</v>
      </c>
      <c r="AR162" s="72">
        <v>3</v>
      </c>
      <c r="AS162" s="235">
        <v>1</v>
      </c>
      <c r="AT162" s="235">
        <v>3</v>
      </c>
      <c r="AU162" s="235">
        <v>1</v>
      </c>
      <c r="AV162" s="72">
        <v>0</v>
      </c>
      <c r="AW162" s="235">
        <v>1</v>
      </c>
      <c r="AX162" s="29">
        <v>0</v>
      </c>
      <c r="AY162" s="235">
        <v>7</v>
      </c>
      <c r="AZ162" s="235">
        <v>5</v>
      </c>
      <c r="BA162" s="235">
        <v>3</v>
      </c>
      <c r="BB162" s="72">
        <v>0</v>
      </c>
      <c r="BC162" s="72">
        <v>3</v>
      </c>
      <c r="BD162" s="235">
        <v>2</v>
      </c>
      <c r="BE162" s="235">
        <v>3</v>
      </c>
      <c r="BF162" s="72">
        <v>1</v>
      </c>
      <c r="BG162" s="235">
        <v>1</v>
      </c>
      <c r="BH162" s="72">
        <v>0</v>
      </c>
      <c r="BI162" s="72">
        <v>1</v>
      </c>
      <c r="BJ162" s="235">
        <v>1</v>
      </c>
      <c r="BK162" s="72">
        <v>0</v>
      </c>
      <c r="BL162" s="72">
        <v>0</v>
      </c>
      <c r="BM162" s="72">
        <v>1</v>
      </c>
      <c r="BN162" s="72">
        <v>4</v>
      </c>
      <c r="BO162" s="72">
        <v>1</v>
      </c>
      <c r="BP162" s="258">
        <v>2</v>
      </c>
      <c r="BQ162" s="258">
        <v>5</v>
      </c>
      <c r="BR162" s="48">
        <v>3</v>
      </c>
      <c r="BS162" s="258">
        <v>3</v>
      </c>
      <c r="BT162" s="48">
        <v>0</v>
      </c>
      <c r="BU162" s="48">
        <v>1</v>
      </c>
      <c r="BV162" s="48">
        <v>1</v>
      </c>
      <c r="BW162" s="48">
        <v>2</v>
      </c>
      <c r="BX162" s="48">
        <v>4</v>
      </c>
      <c r="BY162" s="48">
        <v>0</v>
      </c>
      <c r="BZ162" s="258">
        <v>1</v>
      </c>
      <c r="CA162" s="48">
        <v>0</v>
      </c>
      <c r="CB162" s="258">
        <v>4</v>
      </c>
      <c r="CC162" s="258">
        <v>2</v>
      </c>
      <c r="CD162" s="258">
        <v>4</v>
      </c>
      <c r="CE162" s="48">
        <v>0</v>
      </c>
      <c r="CF162" s="258">
        <v>2</v>
      </c>
      <c r="CG162" s="258">
        <v>1</v>
      </c>
      <c r="CH162" s="48">
        <v>4</v>
      </c>
      <c r="CI162" s="258">
        <v>9</v>
      </c>
      <c r="CJ162" s="258">
        <v>1</v>
      </c>
      <c r="CK162" s="48">
        <v>0</v>
      </c>
      <c r="CL162" s="235">
        <v>2</v>
      </c>
      <c r="CM162" s="235">
        <v>2</v>
      </c>
      <c r="CN162" s="235">
        <v>6</v>
      </c>
      <c r="CO162" s="72">
        <v>2</v>
      </c>
      <c r="CP162" s="72">
        <v>4</v>
      </c>
      <c r="CQ162" s="235">
        <v>9</v>
      </c>
      <c r="CR162" s="259">
        <v>2</v>
      </c>
      <c r="CS162" s="47">
        <v>0</v>
      </c>
      <c r="CT162" s="47">
        <v>1</v>
      </c>
      <c r="CU162" s="259">
        <v>7</v>
      </c>
      <c r="CV162" s="47">
        <v>0</v>
      </c>
      <c r="CW162" s="259">
        <v>3</v>
      </c>
      <c r="CX162" s="47">
        <v>0</v>
      </c>
      <c r="CY162" s="47">
        <v>0</v>
      </c>
      <c r="CZ162" s="259">
        <v>1</v>
      </c>
      <c r="DA162" s="47">
        <v>2</v>
      </c>
      <c r="DB162" s="47">
        <v>4</v>
      </c>
      <c r="DC162" s="259">
        <v>4</v>
      </c>
      <c r="DD162" s="47">
        <v>0</v>
      </c>
      <c r="DE162" s="259">
        <v>6</v>
      </c>
      <c r="DF162" s="47">
        <v>0</v>
      </c>
      <c r="DG162" s="259">
        <v>3</v>
      </c>
      <c r="DH162" s="47">
        <v>2</v>
      </c>
      <c r="DI162" s="47">
        <v>3</v>
      </c>
      <c r="DJ162" s="259">
        <v>4</v>
      </c>
      <c r="DK162" s="47">
        <v>4</v>
      </c>
      <c r="DL162" s="47">
        <v>0</v>
      </c>
      <c r="DM162" s="259">
        <v>13</v>
      </c>
      <c r="DN162" s="259">
        <v>11</v>
      </c>
      <c r="DO162" s="47">
        <v>0</v>
      </c>
      <c r="DP162" s="259">
        <v>2</v>
      </c>
      <c r="DQ162" s="259">
        <v>3</v>
      </c>
      <c r="DR162" s="259">
        <v>1</v>
      </c>
      <c r="DS162" s="47">
        <v>4</v>
      </c>
      <c r="DT162" s="47">
        <v>2</v>
      </c>
      <c r="DU162" s="259">
        <v>5</v>
      </c>
      <c r="DV162" s="47">
        <v>3</v>
      </c>
      <c r="DW162" s="259">
        <v>1</v>
      </c>
      <c r="DX162" s="259">
        <v>3</v>
      </c>
      <c r="DY162" s="272">
        <v>17</v>
      </c>
      <c r="DZ162" s="259">
        <v>4</v>
      </c>
      <c r="EA162" s="259">
        <v>5</v>
      </c>
      <c r="EB162" s="47">
        <v>0</v>
      </c>
      <c r="EC162" s="259">
        <v>11</v>
      </c>
      <c r="ED162" s="47">
        <v>0</v>
      </c>
      <c r="EE162" s="259">
        <v>4</v>
      </c>
      <c r="EF162" s="259">
        <v>3</v>
      </c>
      <c r="EG162" s="47">
        <v>2</v>
      </c>
      <c r="EH162" s="47">
        <v>10</v>
      </c>
      <c r="EI162" s="47">
        <v>1</v>
      </c>
      <c r="EJ162" s="259">
        <v>2</v>
      </c>
      <c r="EK162" s="259">
        <v>11</v>
      </c>
      <c r="EL162" s="146">
        <v>6</v>
      </c>
    </row>
    <row r="163" spans="1:156" x14ac:dyDescent="0.25">
      <c r="A163" s="3" t="s">
        <v>7</v>
      </c>
      <c r="B163" s="27">
        <f t="shared" si="227"/>
        <v>2.0666666666666669</v>
      </c>
      <c r="C163" s="27">
        <f t="shared" si="228"/>
        <v>1.786764705882353</v>
      </c>
      <c r="D163" s="141" t="s">
        <v>1002</v>
      </c>
      <c r="E163" s="72">
        <v>0</v>
      </c>
      <c r="F163" s="72">
        <v>0</v>
      </c>
      <c r="G163" s="72">
        <v>0</v>
      </c>
      <c r="H163" s="72">
        <v>0</v>
      </c>
      <c r="I163" s="72">
        <v>0</v>
      </c>
      <c r="J163" s="72">
        <v>0</v>
      </c>
      <c r="K163" s="72">
        <v>0</v>
      </c>
      <c r="L163" s="72">
        <v>0</v>
      </c>
      <c r="M163" s="72">
        <v>0</v>
      </c>
      <c r="N163" s="72">
        <v>0</v>
      </c>
      <c r="O163" s="235">
        <v>5</v>
      </c>
      <c r="P163" s="72">
        <v>0</v>
      </c>
      <c r="Q163" s="72">
        <v>0</v>
      </c>
      <c r="R163" s="72">
        <v>0</v>
      </c>
      <c r="S163" s="72">
        <v>0</v>
      </c>
      <c r="T163" s="72">
        <v>0</v>
      </c>
      <c r="U163" s="72">
        <v>0</v>
      </c>
      <c r="V163" s="72">
        <v>0</v>
      </c>
      <c r="W163" s="72">
        <v>0</v>
      </c>
      <c r="X163" s="72">
        <v>0</v>
      </c>
      <c r="Y163" s="72">
        <v>0</v>
      </c>
      <c r="Z163" s="72">
        <v>0</v>
      </c>
      <c r="AA163" s="235">
        <v>1</v>
      </c>
      <c r="AB163" s="72">
        <v>1</v>
      </c>
      <c r="AC163" s="72">
        <v>2</v>
      </c>
      <c r="AD163" s="235">
        <v>1</v>
      </c>
      <c r="AE163" s="72">
        <v>0</v>
      </c>
      <c r="AF163" s="72">
        <v>0</v>
      </c>
      <c r="AG163" s="72">
        <v>0</v>
      </c>
      <c r="AH163" s="276">
        <v>11</v>
      </c>
      <c r="AI163" s="72">
        <v>0</v>
      </c>
      <c r="AJ163" s="72">
        <v>0</v>
      </c>
      <c r="AK163" s="72">
        <v>1</v>
      </c>
      <c r="AL163" s="72">
        <v>0</v>
      </c>
      <c r="AM163" s="72" t="s">
        <v>304</v>
      </c>
      <c r="AN163" s="72">
        <v>0</v>
      </c>
      <c r="AO163" s="72">
        <v>1</v>
      </c>
      <c r="AP163" s="235">
        <v>1</v>
      </c>
      <c r="AQ163" s="72">
        <v>0</v>
      </c>
      <c r="AR163" s="235">
        <v>4</v>
      </c>
      <c r="AS163" s="72">
        <v>0</v>
      </c>
      <c r="AT163" s="72">
        <v>1</v>
      </c>
      <c r="AU163" s="72">
        <v>0</v>
      </c>
      <c r="AV163" s="72">
        <v>2</v>
      </c>
      <c r="AW163" s="72">
        <v>0</v>
      </c>
      <c r="AX163" s="225">
        <v>1</v>
      </c>
      <c r="AY163" s="72">
        <v>0</v>
      </c>
      <c r="AZ163" s="72">
        <v>2</v>
      </c>
      <c r="BA163" s="72">
        <v>0</v>
      </c>
      <c r="BB163" s="235">
        <v>2</v>
      </c>
      <c r="BC163" s="235">
        <v>6</v>
      </c>
      <c r="BD163" s="72">
        <v>1</v>
      </c>
      <c r="BE163" s="72">
        <v>1</v>
      </c>
      <c r="BF163" s="72">
        <v>2</v>
      </c>
      <c r="BG163" s="72">
        <v>0</v>
      </c>
      <c r="BH163" s="72">
        <v>0</v>
      </c>
      <c r="BI163" s="235">
        <v>4</v>
      </c>
      <c r="BJ163" s="235">
        <v>1</v>
      </c>
      <c r="BK163" s="72">
        <v>0</v>
      </c>
      <c r="BL163" s="72">
        <v>0</v>
      </c>
      <c r="BM163" s="235">
        <v>4</v>
      </c>
      <c r="BN163" s="235">
        <v>6</v>
      </c>
      <c r="BO163" s="235">
        <v>8</v>
      </c>
      <c r="BP163" s="48">
        <v>1</v>
      </c>
      <c r="BQ163" s="48">
        <v>0</v>
      </c>
      <c r="BR163" s="48">
        <v>5</v>
      </c>
      <c r="BS163" s="48">
        <v>2</v>
      </c>
      <c r="BT163" s="258">
        <v>5</v>
      </c>
      <c r="BU163" s="48">
        <v>2</v>
      </c>
      <c r="BV163" s="258">
        <v>3</v>
      </c>
      <c r="BW163" s="258">
        <v>7</v>
      </c>
      <c r="BX163" s="258">
        <v>4</v>
      </c>
      <c r="BY163" s="258">
        <v>3</v>
      </c>
      <c r="BZ163" s="48">
        <v>0</v>
      </c>
      <c r="CA163" s="48">
        <v>0</v>
      </c>
      <c r="CB163" s="48">
        <v>0</v>
      </c>
      <c r="CC163" s="48">
        <v>0</v>
      </c>
      <c r="CD163" s="48">
        <v>1</v>
      </c>
      <c r="CE163" s="258">
        <v>3</v>
      </c>
      <c r="CF163" s="48">
        <v>1</v>
      </c>
      <c r="CG163" s="48">
        <v>2</v>
      </c>
      <c r="CH163" s="258">
        <v>5</v>
      </c>
      <c r="CI163" s="48">
        <v>2</v>
      </c>
      <c r="CJ163" s="258">
        <v>1</v>
      </c>
      <c r="CK163" s="48">
        <v>1</v>
      </c>
      <c r="CL163" s="72">
        <v>1</v>
      </c>
      <c r="CM163" s="72">
        <v>0</v>
      </c>
      <c r="CN163" s="72">
        <v>3</v>
      </c>
      <c r="CO163" s="72">
        <v>0</v>
      </c>
      <c r="CP163" s="235">
        <v>9</v>
      </c>
      <c r="CQ163" s="72">
        <v>3</v>
      </c>
      <c r="CR163" s="47">
        <v>1</v>
      </c>
      <c r="CS163" s="259">
        <v>5</v>
      </c>
      <c r="CT163" s="259">
        <v>4</v>
      </c>
      <c r="CU163" s="47">
        <v>0</v>
      </c>
      <c r="CV163" s="47">
        <v>0</v>
      </c>
      <c r="CW163" s="47">
        <v>1</v>
      </c>
      <c r="CX163" s="47">
        <v>1</v>
      </c>
      <c r="CY163" s="47">
        <v>1</v>
      </c>
      <c r="CZ163" s="47">
        <v>2</v>
      </c>
      <c r="DA163" s="47">
        <v>0</v>
      </c>
      <c r="DB163" s="47">
        <v>0</v>
      </c>
      <c r="DC163" s="47">
        <v>0</v>
      </c>
      <c r="DD163" s="259">
        <v>4</v>
      </c>
      <c r="DE163" s="47">
        <v>3</v>
      </c>
      <c r="DF163" s="47">
        <v>0</v>
      </c>
      <c r="DG163" s="47">
        <v>2</v>
      </c>
      <c r="DH163" s="259">
        <v>5</v>
      </c>
      <c r="DI163" s="259">
        <v>7</v>
      </c>
      <c r="DJ163" s="47">
        <v>2</v>
      </c>
      <c r="DK163" s="272">
        <v>10</v>
      </c>
      <c r="DL163" s="259">
        <v>1</v>
      </c>
      <c r="DM163" s="47">
        <v>3</v>
      </c>
      <c r="DN163" s="47">
        <v>3</v>
      </c>
      <c r="DO163" s="47">
        <v>0</v>
      </c>
      <c r="DP163" s="47">
        <v>0</v>
      </c>
      <c r="DQ163" s="259">
        <v>3</v>
      </c>
      <c r="DR163" s="47">
        <v>0</v>
      </c>
      <c r="DS163" s="47">
        <v>2</v>
      </c>
      <c r="DT163" s="259">
        <v>3</v>
      </c>
      <c r="DU163" s="47">
        <v>0</v>
      </c>
      <c r="DV163" s="47">
        <v>8</v>
      </c>
      <c r="DW163" s="259">
        <v>1</v>
      </c>
      <c r="DX163" s="47">
        <v>0</v>
      </c>
      <c r="DY163" s="47">
        <v>0</v>
      </c>
      <c r="DZ163" s="47">
        <v>0</v>
      </c>
      <c r="EA163" s="47">
        <v>2</v>
      </c>
      <c r="EB163" s="259">
        <v>1</v>
      </c>
      <c r="EC163" s="47">
        <v>0</v>
      </c>
      <c r="ED163" s="259">
        <v>2</v>
      </c>
      <c r="EE163" s="259">
        <v>4</v>
      </c>
      <c r="EF163" s="259">
        <v>3</v>
      </c>
      <c r="EG163" s="47">
        <v>0</v>
      </c>
      <c r="EH163" s="272">
        <v>12</v>
      </c>
      <c r="EI163" s="259">
        <v>2</v>
      </c>
      <c r="EJ163" s="47">
        <v>1</v>
      </c>
      <c r="EK163" s="272">
        <v>11</v>
      </c>
      <c r="EL163" s="146">
        <v>8</v>
      </c>
    </row>
    <row r="164" spans="1:156" x14ac:dyDescent="0.25">
      <c r="A164" s="3" t="s">
        <v>8</v>
      </c>
      <c r="B164" s="27">
        <f t="shared" si="227"/>
        <v>0</v>
      </c>
      <c r="C164" s="27">
        <f t="shared" si="228"/>
        <v>0.28676470588235292</v>
      </c>
      <c r="D164" s="141" t="s">
        <v>1002</v>
      </c>
      <c r="E164" s="72">
        <v>0</v>
      </c>
      <c r="F164" s="72">
        <v>0</v>
      </c>
      <c r="G164" s="72">
        <v>0</v>
      </c>
      <c r="H164" s="72">
        <v>0</v>
      </c>
      <c r="I164" s="72">
        <v>0</v>
      </c>
      <c r="J164" s="72">
        <v>0</v>
      </c>
      <c r="K164" s="72">
        <v>0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  <c r="Q164" s="72">
        <v>0</v>
      </c>
      <c r="R164" s="72">
        <v>0</v>
      </c>
      <c r="S164" s="72">
        <v>0</v>
      </c>
      <c r="T164" s="72">
        <v>0</v>
      </c>
      <c r="U164" s="72">
        <v>0</v>
      </c>
      <c r="V164" s="72">
        <v>0</v>
      </c>
      <c r="W164" s="72">
        <v>0</v>
      </c>
      <c r="X164" s="72">
        <v>0</v>
      </c>
      <c r="Y164" s="72">
        <v>0</v>
      </c>
      <c r="Z164" s="72">
        <v>0</v>
      </c>
      <c r="AA164" s="72">
        <v>0</v>
      </c>
      <c r="AB164" s="72">
        <v>0</v>
      </c>
      <c r="AC164" s="235">
        <v>4</v>
      </c>
      <c r="AD164" s="72">
        <v>0</v>
      </c>
      <c r="AE164" s="72">
        <v>0</v>
      </c>
      <c r="AF164" s="72">
        <v>0</v>
      </c>
      <c r="AG164" s="72">
        <v>0</v>
      </c>
      <c r="AH164" s="72">
        <v>4</v>
      </c>
      <c r="AI164" s="72">
        <v>0</v>
      </c>
      <c r="AJ164" s="72">
        <v>0</v>
      </c>
      <c r="AK164" s="72">
        <v>0</v>
      </c>
      <c r="AL164" s="72">
        <v>0</v>
      </c>
      <c r="AM164" s="72" t="s">
        <v>304</v>
      </c>
      <c r="AN164" s="72">
        <v>0</v>
      </c>
      <c r="AO164" s="72">
        <v>0</v>
      </c>
      <c r="AP164" s="235">
        <v>1</v>
      </c>
      <c r="AQ164" s="72">
        <v>0</v>
      </c>
      <c r="AR164" s="72">
        <v>0</v>
      </c>
      <c r="AS164" s="72">
        <v>0</v>
      </c>
      <c r="AT164" s="72">
        <v>0</v>
      </c>
      <c r="AU164" s="72">
        <v>0</v>
      </c>
      <c r="AV164" s="72">
        <v>0</v>
      </c>
      <c r="AW164" s="72">
        <v>0</v>
      </c>
      <c r="AX164" s="29">
        <v>0</v>
      </c>
      <c r="AY164" s="72">
        <v>1</v>
      </c>
      <c r="AZ164" s="72">
        <v>4</v>
      </c>
      <c r="BA164" s="72">
        <v>0</v>
      </c>
      <c r="BB164" s="72">
        <v>0</v>
      </c>
      <c r="BC164" s="72">
        <v>0</v>
      </c>
      <c r="BD164" s="72">
        <v>0</v>
      </c>
      <c r="BE164" s="72">
        <v>0</v>
      </c>
      <c r="BF164" s="72">
        <v>1</v>
      </c>
      <c r="BG164" s="72">
        <v>0</v>
      </c>
      <c r="BH164" s="72">
        <v>0</v>
      </c>
      <c r="BI164" s="72">
        <v>0</v>
      </c>
      <c r="BJ164" s="72">
        <v>0</v>
      </c>
      <c r="BK164" s="72">
        <v>0</v>
      </c>
      <c r="BL164" s="72">
        <v>0</v>
      </c>
      <c r="BM164" s="72">
        <v>3</v>
      </c>
      <c r="BN164" s="72">
        <v>1</v>
      </c>
      <c r="BO164" s="72">
        <v>0</v>
      </c>
      <c r="BP164" s="48">
        <v>0</v>
      </c>
      <c r="BQ164" s="48">
        <v>0</v>
      </c>
      <c r="BR164" s="275">
        <v>9</v>
      </c>
      <c r="BS164" s="48">
        <v>0</v>
      </c>
      <c r="BT164" s="48">
        <v>0</v>
      </c>
      <c r="BU164" s="48">
        <v>0</v>
      </c>
      <c r="BV164" s="48">
        <v>0</v>
      </c>
      <c r="BW164" s="48">
        <v>0</v>
      </c>
      <c r="BX164" s="48">
        <v>1</v>
      </c>
      <c r="BY164" s="48">
        <v>1</v>
      </c>
      <c r="BZ164" s="48">
        <v>0</v>
      </c>
      <c r="CA164" s="48">
        <v>0</v>
      </c>
      <c r="CB164" s="48">
        <v>0</v>
      </c>
      <c r="CC164" s="48">
        <v>1</v>
      </c>
      <c r="CD164" s="48">
        <v>0</v>
      </c>
      <c r="CE164" s="48">
        <v>0</v>
      </c>
      <c r="CF164" s="48">
        <v>1</v>
      </c>
      <c r="CG164" s="48">
        <v>0</v>
      </c>
      <c r="CH164" s="48">
        <v>0</v>
      </c>
      <c r="CI164" s="48">
        <v>0</v>
      </c>
      <c r="CJ164" s="48">
        <v>0</v>
      </c>
      <c r="CK164" s="48">
        <v>0</v>
      </c>
      <c r="CL164" s="72">
        <v>0</v>
      </c>
      <c r="CM164" s="72">
        <v>0</v>
      </c>
      <c r="CN164" s="72">
        <v>0</v>
      </c>
      <c r="CO164" s="72">
        <v>0</v>
      </c>
      <c r="CP164" s="72">
        <v>0</v>
      </c>
      <c r="CQ164" s="72">
        <v>0</v>
      </c>
      <c r="CR164" s="259">
        <v>2</v>
      </c>
      <c r="CS164" s="47">
        <v>0</v>
      </c>
      <c r="CT164" s="47">
        <v>1</v>
      </c>
      <c r="CU164" s="47">
        <v>0</v>
      </c>
      <c r="CV164" s="47">
        <v>0</v>
      </c>
      <c r="CW164" s="47">
        <v>0</v>
      </c>
      <c r="CX164" s="47">
        <v>0</v>
      </c>
      <c r="CY164" s="47">
        <v>0</v>
      </c>
      <c r="CZ164" s="47">
        <v>0</v>
      </c>
      <c r="DA164" s="47">
        <v>0</v>
      </c>
      <c r="DB164" s="47">
        <v>0</v>
      </c>
      <c r="DC164" s="47">
        <v>0</v>
      </c>
      <c r="DD164" s="47">
        <v>0</v>
      </c>
      <c r="DE164" s="47">
        <v>0</v>
      </c>
      <c r="DF164" s="47">
        <v>0</v>
      </c>
      <c r="DG164" s="47">
        <v>0</v>
      </c>
      <c r="DH164" s="47">
        <v>0</v>
      </c>
      <c r="DI164" s="47">
        <v>0</v>
      </c>
      <c r="DJ164" s="47">
        <v>0</v>
      </c>
      <c r="DK164" s="47">
        <v>0</v>
      </c>
      <c r="DL164" s="47">
        <v>0</v>
      </c>
      <c r="DM164" s="47">
        <v>0</v>
      </c>
      <c r="DN164" s="47">
        <v>0</v>
      </c>
      <c r="DO164" s="47">
        <v>0</v>
      </c>
      <c r="DP164" s="47">
        <v>0</v>
      </c>
      <c r="DQ164" s="47">
        <v>0</v>
      </c>
      <c r="DR164" s="47">
        <v>0</v>
      </c>
      <c r="DS164" s="47">
        <v>0</v>
      </c>
      <c r="DT164" s="47">
        <v>0</v>
      </c>
      <c r="DU164" s="47">
        <v>0</v>
      </c>
      <c r="DV164" s="47">
        <v>0</v>
      </c>
      <c r="DW164" s="47">
        <v>0</v>
      </c>
      <c r="DX164" s="47">
        <v>0</v>
      </c>
      <c r="DY164" s="47">
        <v>0</v>
      </c>
      <c r="DZ164" s="47">
        <v>0</v>
      </c>
      <c r="EA164" s="47">
        <v>0</v>
      </c>
      <c r="EB164" s="47">
        <v>0</v>
      </c>
      <c r="EC164" s="47">
        <v>0</v>
      </c>
      <c r="ED164" s="47">
        <v>0</v>
      </c>
      <c r="EE164" s="47">
        <v>0</v>
      </c>
      <c r="EF164" s="47">
        <v>0</v>
      </c>
      <c r="EG164" s="47">
        <v>0</v>
      </c>
      <c r="EH164" s="47">
        <v>1</v>
      </c>
      <c r="EI164" s="47">
        <v>1</v>
      </c>
      <c r="EJ164" s="47">
        <v>0</v>
      </c>
      <c r="EK164" s="47">
        <v>2</v>
      </c>
      <c r="EL164" s="146">
        <v>1</v>
      </c>
    </row>
    <row r="165" spans="1:156" x14ac:dyDescent="0.25">
      <c r="A165" s="3" t="s">
        <v>9</v>
      </c>
      <c r="B165" s="27">
        <f t="shared" si="227"/>
        <v>0</v>
      </c>
      <c r="C165" s="27">
        <f t="shared" si="228"/>
        <v>0</v>
      </c>
      <c r="D165" s="141" t="s">
        <v>1002</v>
      </c>
      <c r="E165" s="72">
        <v>0</v>
      </c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  <c r="Q165" s="72">
        <v>0</v>
      </c>
      <c r="R165" s="72">
        <v>0</v>
      </c>
      <c r="S165" s="72">
        <v>0</v>
      </c>
      <c r="T165" s="72">
        <v>0</v>
      </c>
      <c r="U165" s="72">
        <v>0</v>
      </c>
      <c r="V165" s="72">
        <v>0</v>
      </c>
      <c r="W165" s="72">
        <v>0</v>
      </c>
      <c r="X165" s="72">
        <v>0</v>
      </c>
      <c r="Y165" s="72">
        <v>0</v>
      </c>
      <c r="Z165" s="72">
        <v>0</v>
      </c>
      <c r="AA165" s="72">
        <v>0</v>
      </c>
      <c r="AB165" s="72">
        <v>0</v>
      </c>
      <c r="AC165" s="72">
        <v>0</v>
      </c>
      <c r="AD165" s="72">
        <v>0</v>
      </c>
      <c r="AE165" s="72">
        <v>0</v>
      </c>
      <c r="AF165" s="72">
        <v>0</v>
      </c>
      <c r="AG165" s="72">
        <v>0</v>
      </c>
      <c r="AH165" s="72">
        <v>0</v>
      </c>
      <c r="AI165" s="72">
        <v>0</v>
      </c>
      <c r="AJ165" s="72">
        <v>0</v>
      </c>
      <c r="AK165" s="72">
        <v>0</v>
      </c>
      <c r="AL165" s="72">
        <v>0</v>
      </c>
      <c r="AM165" s="72" t="s">
        <v>304</v>
      </c>
      <c r="AN165" s="72">
        <v>0</v>
      </c>
      <c r="AO165" s="72">
        <v>0</v>
      </c>
      <c r="AP165" s="72">
        <v>0</v>
      </c>
      <c r="AQ165" s="72">
        <v>0</v>
      </c>
      <c r="AR165" s="72">
        <v>0</v>
      </c>
      <c r="AS165" s="72">
        <v>0</v>
      </c>
      <c r="AT165" s="72">
        <v>0</v>
      </c>
      <c r="AU165" s="72">
        <v>0</v>
      </c>
      <c r="AV165" s="72">
        <v>0</v>
      </c>
      <c r="AW165" s="72">
        <v>0</v>
      </c>
      <c r="AX165" s="29">
        <v>0</v>
      </c>
      <c r="AY165" s="72">
        <v>0</v>
      </c>
      <c r="AZ165" s="72">
        <v>0</v>
      </c>
      <c r="BA165" s="72">
        <v>0</v>
      </c>
      <c r="BB165" s="72">
        <v>0</v>
      </c>
      <c r="BC165" s="72">
        <v>0</v>
      </c>
      <c r="BD165" s="72">
        <v>0</v>
      </c>
      <c r="BE165" s="72">
        <v>0</v>
      </c>
      <c r="BF165" s="72">
        <v>0</v>
      </c>
      <c r="BG165" s="72">
        <v>0</v>
      </c>
      <c r="BH165" s="72">
        <v>0</v>
      </c>
      <c r="BI165" s="72">
        <v>0</v>
      </c>
      <c r="BJ165" s="72">
        <v>0</v>
      </c>
      <c r="BK165" s="72">
        <v>0</v>
      </c>
      <c r="BL165" s="72">
        <v>0</v>
      </c>
      <c r="BM165" s="72">
        <v>0</v>
      </c>
      <c r="BN165" s="72">
        <v>0</v>
      </c>
      <c r="BO165" s="72">
        <v>0</v>
      </c>
      <c r="BP165" s="48">
        <v>0</v>
      </c>
      <c r="BQ165" s="48">
        <v>0</v>
      </c>
      <c r="BR165" s="48">
        <v>0</v>
      </c>
      <c r="BS165" s="48">
        <v>0</v>
      </c>
      <c r="BT165" s="48">
        <v>0</v>
      </c>
      <c r="BU165" s="48">
        <v>0</v>
      </c>
      <c r="BV165" s="48">
        <v>0</v>
      </c>
      <c r="BW165" s="48">
        <v>0</v>
      </c>
      <c r="BX165" s="48">
        <v>0</v>
      </c>
      <c r="BY165" s="48">
        <v>0</v>
      </c>
      <c r="BZ165" s="48">
        <v>0</v>
      </c>
      <c r="CA165" s="48">
        <v>0</v>
      </c>
      <c r="CB165" s="48">
        <v>0</v>
      </c>
      <c r="CC165" s="48">
        <v>0</v>
      </c>
      <c r="CD165" s="48">
        <v>0</v>
      </c>
      <c r="CE165" s="48">
        <v>0</v>
      </c>
      <c r="CF165" s="48">
        <v>0</v>
      </c>
      <c r="CG165" s="48">
        <v>0</v>
      </c>
      <c r="CH165" s="48">
        <v>0</v>
      </c>
      <c r="CI165" s="48">
        <v>0</v>
      </c>
      <c r="CJ165" s="48">
        <v>0</v>
      </c>
      <c r="CK165" s="48">
        <v>0</v>
      </c>
      <c r="CL165" s="72">
        <v>0</v>
      </c>
      <c r="CM165" s="72">
        <v>0</v>
      </c>
      <c r="CN165" s="72">
        <v>0</v>
      </c>
      <c r="CO165" s="72">
        <v>0</v>
      </c>
      <c r="CP165" s="72">
        <v>0</v>
      </c>
      <c r="CQ165" s="72">
        <v>0</v>
      </c>
      <c r="CR165" s="47">
        <v>0</v>
      </c>
      <c r="CS165" s="47">
        <v>0</v>
      </c>
      <c r="CT165" s="47">
        <v>0</v>
      </c>
      <c r="CU165" s="47">
        <v>0</v>
      </c>
      <c r="CV165" s="47">
        <v>0</v>
      </c>
      <c r="CW165" s="47">
        <v>0</v>
      </c>
      <c r="CX165" s="47">
        <v>0</v>
      </c>
      <c r="CY165" s="47">
        <v>0</v>
      </c>
      <c r="CZ165" s="47">
        <v>0</v>
      </c>
      <c r="DA165" s="47">
        <v>0</v>
      </c>
      <c r="DB165" s="47">
        <v>0</v>
      </c>
      <c r="DC165" s="47">
        <v>0</v>
      </c>
      <c r="DD165" s="47">
        <v>0</v>
      </c>
      <c r="DE165" s="47">
        <v>0</v>
      </c>
      <c r="DF165" s="47">
        <v>0</v>
      </c>
      <c r="DG165" s="47">
        <v>0</v>
      </c>
      <c r="DH165" s="47">
        <v>0</v>
      </c>
      <c r="DI165" s="47">
        <v>0</v>
      </c>
      <c r="DJ165" s="47">
        <v>0</v>
      </c>
      <c r="DK165" s="47">
        <v>0</v>
      </c>
      <c r="DL165" s="47">
        <v>0</v>
      </c>
      <c r="DM165" s="47">
        <v>0</v>
      </c>
      <c r="DN165" s="47">
        <v>0</v>
      </c>
      <c r="DO165" s="47">
        <v>0</v>
      </c>
      <c r="DP165" s="47">
        <v>0</v>
      </c>
      <c r="DQ165" s="47">
        <v>0</v>
      </c>
      <c r="DR165" s="47">
        <v>0</v>
      </c>
      <c r="DS165" s="47">
        <v>0</v>
      </c>
      <c r="DT165" s="47">
        <v>0</v>
      </c>
      <c r="DU165" s="47">
        <v>0</v>
      </c>
      <c r="DV165" s="47">
        <v>0</v>
      </c>
      <c r="DW165" s="47">
        <v>0</v>
      </c>
      <c r="DX165" s="47">
        <v>0</v>
      </c>
      <c r="DY165" s="47">
        <v>0</v>
      </c>
      <c r="DZ165" s="47">
        <v>0</v>
      </c>
      <c r="EA165" s="47">
        <v>0</v>
      </c>
      <c r="EB165" s="47">
        <v>0</v>
      </c>
      <c r="EC165" s="47">
        <v>0</v>
      </c>
      <c r="ED165" s="47">
        <v>0</v>
      </c>
      <c r="EE165" s="47">
        <v>0</v>
      </c>
      <c r="EF165" s="47">
        <v>0</v>
      </c>
      <c r="EG165" s="47">
        <v>0</v>
      </c>
      <c r="EH165" s="47">
        <v>0</v>
      </c>
      <c r="EI165" s="47">
        <v>0</v>
      </c>
      <c r="EJ165" s="47">
        <v>0</v>
      </c>
      <c r="EK165" s="47">
        <v>0</v>
      </c>
      <c r="EL165" s="146">
        <v>0</v>
      </c>
    </row>
    <row r="166" spans="1:156" x14ac:dyDescent="0.25">
      <c r="A166" s="3" t="s">
        <v>10</v>
      </c>
      <c r="B166" s="27">
        <f t="shared" si="227"/>
        <v>0</v>
      </c>
      <c r="C166" s="27">
        <f t="shared" si="228"/>
        <v>0</v>
      </c>
      <c r="D166" s="141" t="s">
        <v>1002</v>
      </c>
      <c r="E166" s="72">
        <v>0</v>
      </c>
      <c r="F166" s="72">
        <v>0</v>
      </c>
      <c r="G166" s="72">
        <v>0</v>
      </c>
      <c r="H166" s="72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  <c r="Q166" s="72">
        <v>0</v>
      </c>
      <c r="R166" s="72">
        <v>0</v>
      </c>
      <c r="S166" s="72">
        <v>0</v>
      </c>
      <c r="T166" s="72">
        <v>0</v>
      </c>
      <c r="U166" s="72">
        <v>0</v>
      </c>
      <c r="V166" s="72">
        <v>0</v>
      </c>
      <c r="W166" s="72">
        <v>0</v>
      </c>
      <c r="X166" s="72">
        <v>0</v>
      </c>
      <c r="Y166" s="72">
        <v>0</v>
      </c>
      <c r="Z166" s="72">
        <v>0</v>
      </c>
      <c r="AA166" s="72">
        <v>0</v>
      </c>
      <c r="AB166" s="72">
        <v>0</v>
      </c>
      <c r="AC166" s="72">
        <v>0</v>
      </c>
      <c r="AD166" s="72">
        <v>0</v>
      </c>
      <c r="AE166" s="72">
        <v>0</v>
      </c>
      <c r="AF166" s="72">
        <v>0</v>
      </c>
      <c r="AG166" s="72">
        <v>0</v>
      </c>
      <c r="AH166" s="72">
        <v>0</v>
      </c>
      <c r="AI166" s="72">
        <v>0</v>
      </c>
      <c r="AJ166" s="72">
        <v>0</v>
      </c>
      <c r="AK166" s="72">
        <v>0</v>
      </c>
      <c r="AL166" s="72">
        <v>0</v>
      </c>
      <c r="AM166" s="72" t="s">
        <v>304</v>
      </c>
      <c r="AN166" s="72">
        <v>0</v>
      </c>
      <c r="AO166" s="72">
        <v>0</v>
      </c>
      <c r="AP166" s="72">
        <v>0</v>
      </c>
      <c r="AQ166" s="72">
        <v>0</v>
      </c>
      <c r="AR166" s="72">
        <v>0</v>
      </c>
      <c r="AS166" s="72">
        <v>0</v>
      </c>
      <c r="AT166" s="72">
        <v>0</v>
      </c>
      <c r="AU166" s="72">
        <v>0</v>
      </c>
      <c r="AV166" s="72">
        <v>0</v>
      </c>
      <c r="AW166" s="72">
        <v>0</v>
      </c>
      <c r="AX166" s="29">
        <v>0</v>
      </c>
      <c r="AY166" s="72">
        <v>0</v>
      </c>
      <c r="AZ166" s="72">
        <v>0</v>
      </c>
      <c r="BA166" s="72">
        <v>0</v>
      </c>
      <c r="BB166" s="72">
        <v>0</v>
      </c>
      <c r="BC166" s="72">
        <v>0</v>
      </c>
      <c r="BD166" s="72">
        <v>0</v>
      </c>
      <c r="BE166" s="72">
        <v>0</v>
      </c>
      <c r="BF166" s="72">
        <v>0</v>
      </c>
      <c r="BG166" s="72">
        <v>0</v>
      </c>
      <c r="BH166" s="72">
        <v>0</v>
      </c>
      <c r="BI166" s="72">
        <v>0</v>
      </c>
      <c r="BJ166" s="72">
        <v>0</v>
      </c>
      <c r="BK166" s="72">
        <v>0</v>
      </c>
      <c r="BL166" s="72">
        <v>0</v>
      </c>
      <c r="BM166" s="72">
        <v>0</v>
      </c>
      <c r="BN166" s="72">
        <v>0</v>
      </c>
      <c r="BO166" s="72">
        <v>0</v>
      </c>
      <c r="BP166" s="48">
        <v>0</v>
      </c>
      <c r="BQ166" s="48">
        <v>0</v>
      </c>
      <c r="BR166" s="48">
        <v>0</v>
      </c>
      <c r="BS166" s="48">
        <v>0</v>
      </c>
      <c r="BT166" s="48">
        <v>0</v>
      </c>
      <c r="BU166" s="48">
        <v>0</v>
      </c>
      <c r="BV166" s="48">
        <v>0</v>
      </c>
      <c r="BW166" s="48">
        <v>0</v>
      </c>
      <c r="BX166" s="48">
        <v>0</v>
      </c>
      <c r="BY166" s="48">
        <v>0</v>
      </c>
      <c r="BZ166" s="48">
        <v>0</v>
      </c>
      <c r="CA166" s="48">
        <v>0</v>
      </c>
      <c r="CB166" s="48">
        <v>0</v>
      </c>
      <c r="CC166" s="48">
        <v>0</v>
      </c>
      <c r="CD166" s="48">
        <v>0</v>
      </c>
      <c r="CE166" s="48">
        <v>0</v>
      </c>
      <c r="CF166" s="48">
        <v>0</v>
      </c>
      <c r="CG166" s="48">
        <v>0</v>
      </c>
      <c r="CH166" s="48">
        <v>0</v>
      </c>
      <c r="CI166" s="48">
        <v>0</v>
      </c>
      <c r="CJ166" s="48">
        <v>0</v>
      </c>
      <c r="CK166" s="48">
        <v>0</v>
      </c>
      <c r="CL166" s="72">
        <v>0</v>
      </c>
      <c r="CM166" s="72">
        <v>0</v>
      </c>
      <c r="CN166" s="72">
        <v>0</v>
      </c>
      <c r="CO166" s="72">
        <v>0</v>
      </c>
      <c r="CP166" s="72">
        <v>0</v>
      </c>
      <c r="CQ166" s="72">
        <v>0</v>
      </c>
      <c r="CR166" s="47">
        <v>0</v>
      </c>
      <c r="CS166" s="47">
        <v>0</v>
      </c>
      <c r="CT166" s="47">
        <v>0</v>
      </c>
      <c r="CU166" s="47">
        <v>0</v>
      </c>
      <c r="CV166" s="47">
        <v>0</v>
      </c>
      <c r="CW166" s="47">
        <v>0</v>
      </c>
      <c r="CX166" s="47">
        <v>0</v>
      </c>
      <c r="CY166" s="47">
        <v>0</v>
      </c>
      <c r="CZ166" s="47">
        <v>0</v>
      </c>
      <c r="DA166" s="47">
        <v>0</v>
      </c>
      <c r="DB166" s="47">
        <v>0</v>
      </c>
      <c r="DC166" s="47">
        <v>0</v>
      </c>
      <c r="DD166" s="47">
        <v>0</v>
      </c>
      <c r="DE166" s="47">
        <v>0</v>
      </c>
      <c r="DF166" s="47">
        <v>0</v>
      </c>
      <c r="DG166" s="47">
        <v>0</v>
      </c>
      <c r="DH166" s="47">
        <v>0</v>
      </c>
      <c r="DI166" s="47">
        <v>0</v>
      </c>
      <c r="DJ166" s="47">
        <v>0</v>
      </c>
      <c r="DK166" s="47">
        <v>0</v>
      </c>
      <c r="DL166" s="47">
        <v>0</v>
      </c>
      <c r="DM166" s="47">
        <v>0</v>
      </c>
      <c r="DN166" s="47">
        <v>0</v>
      </c>
      <c r="DO166" s="47">
        <v>0</v>
      </c>
      <c r="DP166" s="47">
        <v>0</v>
      </c>
      <c r="DQ166" s="47">
        <v>0</v>
      </c>
      <c r="DR166" s="47">
        <v>0</v>
      </c>
      <c r="DS166" s="47">
        <v>0</v>
      </c>
      <c r="DT166" s="47">
        <v>0</v>
      </c>
      <c r="DU166" s="47">
        <v>0</v>
      </c>
      <c r="DV166" s="47">
        <v>0</v>
      </c>
      <c r="DW166" s="47">
        <v>0</v>
      </c>
      <c r="DX166" s="47">
        <v>0</v>
      </c>
      <c r="DY166" s="47">
        <v>0</v>
      </c>
      <c r="DZ166" s="47">
        <v>0</v>
      </c>
      <c r="EA166" s="47">
        <v>0</v>
      </c>
      <c r="EB166" s="47">
        <v>0</v>
      </c>
      <c r="EC166" s="47">
        <v>0</v>
      </c>
      <c r="ED166" s="47">
        <v>0</v>
      </c>
      <c r="EE166" s="47">
        <v>0</v>
      </c>
      <c r="EF166" s="47">
        <v>0</v>
      </c>
      <c r="EG166" s="47">
        <v>0</v>
      </c>
      <c r="EH166" s="47">
        <v>0</v>
      </c>
      <c r="EI166" s="47">
        <v>0</v>
      </c>
      <c r="EJ166" s="47">
        <v>0</v>
      </c>
      <c r="EK166" s="47">
        <v>0</v>
      </c>
      <c r="EL166" s="146">
        <v>0</v>
      </c>
    </row>
    <row r="167" spans="1:156" ht="15.75" thickBot="1" x14ac:dyDescent="0.3">
      <c r="A167" s="3" t="s">
        <v>11</v>
      </c>
      <c r="B167" s="27">
        <f t="shared" si="227"/>
        <v>0</v>
      </c>
      <c r="C167" s="27">
        <f t="shared" si="228"/>
        <v>0</v>
      </c>
      <c r="D167" s="141" t="s">
        <v>1002</v>
      </c>
      <c r="E167" s="72">
        <v>0</v>
      </c>
      <c r="F167" s="72">
        <v>0</v>
      </c>
      <c r="G167" s="72">
        <v>0</v>
      </c>
      <c r="H167" s="72">
        <v>0</v>
      </c>
      <c r="I167" s="72">
        <v>0</v>
      </c>
      <c r="J167" s="72">
        <v>0</v>
      </c>
      <c r="K167" s="72">
        <v>0</v>
      </c>
      <c r="L167" s="72">
        <v>0</v>
      </c>
      <c r="M167" s="72">
        <v>0</v>
      </c>
      <c r="N167" s="72">
        <v>0</v>
      </c>
      <c r="O167" s="72">
        <v>0</v>
      </c>
      <c r="P167" s="72">
        <v>0</v>
      </c>
      <c r="Q167" s="72">
        <v>0</v>
      </c>
      <c r="R167" s="72">
        <v>0</v>
      </c>
      <c r="S167" s="72">
        <v>0</v>
      </c>
      <c r="T167" s="72">
        <v>0</v>
      </c>
      <c r="U167" s="72">
        <v>0</v>
      </c>
      <c r="V167" s="72">
        <v>0</v>
      </c>
      <c r="W167" s="72">
        <v>0</v>
      </c>
      <c r="X167" s="72">
        <v>0</v>
      </c>
      <c r="Y167" s="72">
        <v>0</v>
      </c>
      <c r="Z167" s="72">
        <v>0</v>
      </c>
      <c r="AA167" s="72">
        <v>0</v>
      </c>
      <c r="AB167" s="72">
        <v>0</v>
      </c>
      <c r="AC167" s="72">
        <v>0</v>
      </c>
      <c r="AD167" s="72">
        <v>0</v>
      </c>
      <c r="AE167" s="72">
        <v>0</v>
      </c>
      <c r="AF167" s="72">
        <v>0</v>
      </c>
      <c r="AG167" s="72">
        <v>0</v>
      </c>
      <c r="AH167" s="72">
        <v>0</v>
      </c>
      <c r="AI167" s="72">
        <v>0</v>
      </c>
      <c r="AJ167" s="72">
        <v>0</v>
      </c>
      <c r="AK167" s="72">
        <v>0</v>
      </c>
      <c r="AL167" s="72">
        <v>0</v>
      </c>
      <c r="AM167" s="72" t="s">
        <v>304</v>
      </c>
      <c r="AN167" s="72">
        <v>0</v>
      </c>
      <c r="AO167" s="72">
        <v>0</v>
      </c>
      <c r="AP167" s="72">
        <v>0</v>
      </c>
      <c r="AQ167" s="72">
        <v>0</v>
      </c>
      <c r="AR167" s="72">
        <v>0</v>
      </c>
      <c r="AS167" s="72">
        <v>0</v>
      </c>
      <c r="AT167" s="72">
        <v>0</v>
      </c>
      <c r="AU167" s="72">
        <v>0</v>
      </c>
      <c r="AV167" s="72">
        <v>0</v>
      </c>
      <c r="AW167" s="72">
        <v>0</v>
      </c>
      <c r="AX167" s="29">
        <v>0</v>
      </c>
      <c r="AY167" s="72">
        <v>0</v>
      </c>
      <c r="AZ167" s="72">
        <v>0</v>
      </c>
      <c r="BA167" s="72">
        <v>0</v>
      </c>
      <c r="BB167" s="72">
        <v>0</v>
      </c>
      <c r="BC167" s="72">
        <v>0</v>
      </c>
      <c r="BD167" s="72">
        <v>0</v>
      </c>
      <c r="BE167" s="72">
        <v>0</v>
      </c>
      <c r="BF167" s="72">
        <v>0</v>
      </c>
      <c r="BG167" s="72">
        <v>0</v>
      </c>
      <c r="BH167" s="72">
        <v>0</v>
      </c>
      <c r="BI167" s="72">
        <v>0</v>
      </c>
      <c r="BJ167" s="72">
        <v>0</v>
      </c>
      <c r="BK167" s="72">
        <v>0</v>
      </c>
      <c r="BL167" s="72">
        <v>0</v>
      </c>
      <c r="BM167" s="72">
        <v>0</v>
      </c>
      <c r="BN167" s="72">
        <v>0</v>
      </c>
      <c r="BO167" s="72">
        <v>0</v>
      </c>
      <c r="BP167" s="48">
        <v>0</v>
      </c>
      <c r="BQ167" s="48">
        <v>0</v>
      </c>
      <c r="BR167" s="48">
        <v>0</v>
      </c>
      <c r="BS167" s="48">
        <v>0</v>
      </c>
      <c r="BT167" s="48">
        <v>0</v>
      </c>
      <c r="BU167" s="48">
        <v>0</v>
      </c>
      <c r="BV167" s="48">
        <v>0</v>
      </c>
      <c r="BW167" s="48">
        <v>0</v>
      </c>
      <c r="BX167" s="48">
        <v>0</v>
      </c>
      <c r="BY167" s="48">
        <v>0</v>
      </c>
      <c r="BZ167" s="48">
        <v>0</v>
      </c>
      <c r="CA167" s="48">
        <v>0</v>
      </c>
      <c r="CB167" s="48">
        <v>0</v>
      </c>
      <c r="CC167" s="48">
        <v>0</v>
      </c>
      <c r="CD167" s="48">
        <v>0</v>
      </c>
      <c r="CE167" s="48">
        <v>0</v>
      </c>
      <c r="CF167" s="48">
        <v>0</v>
      </c>
      <c r="CG167" s="48">
        <v>0</v>
      </c>
      <c r="CH167" s="48">
        <v>0</v>
      </c>
      <c r="CI167" s="48">
        <v>0</v>
      </c>
      <c r="CJ167" s="48">
        <v>0</v>
      </c>
      <c r="CK167" s="48">
        <v>0</v>
      </c>
      <c r="CL167" s="72">
        <v>0</v>
      </c>
      <c r="CM167" s="72">
        <v>0</v>
      </c>
      <c r="CN167" s="72">
        <v>0</v>
      </c>
      <c r="CO167" s="72">
        <v>0</v>
      </c>
      <c r="CP167" s="72">
        <v>0</v>
      </c>
      <c r="CQ167" s="72">
        <v>0</v>
      </c>
      <c r="CR167" s="47">
        <v>0</v>
      </c>
      <c r="CS167" s="47">
        <v>0</v>
      </c>
      <c r="CT167" s="47">
        <v>0</v>
      </c>
      <c r="CU167" s="47">
        <v>0</v>
      </c>
      <c r="CV167" s="47">
        <v>0</v>
      </c>
      <c r="CW167" s="47">
        <v>0</v>
      </c>
      <c r="CX167" s="47">
        <v>0</v>
      </c>
      <c r="CY167" s="47">
        <v>0</v>
      </c>
      <c r="CZ167" s="47">
        <v>0</v>
      </c>
      <c r="DA167" s="47">
        <v>0</v>
      </c>
      <c r="DB167" s="47">
        <v>0</v>
      </c>
      <c r="DC167" s="47">
        <v>0</v>
      </c>
      <c r="DD167" s="47">
        <v>0</v>
      </c>
      <c r="DE167" s="47">
        <v>0</v>
      </c>
      <c r="DF167" s="47">
        <v>0</v>
      </c>
      <c r="DG167" s="47">
        <v>0</v>
      </c>
      <c r="DH167" s="47">
        <v>0</v>
      </c>
      <c r="DI167" s="47">
        <v>0</v>
      </c>
      <c r="DJ167" s="47">
        <v>0</v>
      </c>
      <c r="DK167" s="47">
        <v>0</v>
      </c>
      <c r="DL167" s="47">
        <v>0</v>
      </c>
      <c r="DM167" s="47">
        <v>0</v>
      </c>
      <c r="DN167" s="47">
        <v>0</v>
      </c>
      <c r="DO167" s="47">
        <v>0</v>
      </c>
      <c r="DP167" s="47">
        <v>0</v>
      </c>
      <c r="DQ167" s="47">
        <v>0</v>
      </c>
      <c r="DR167" s="47">
        <v>0</v>
      </c>
      <c r="DS167" s="47">
        <v>0</v>
      </c>
      <c r="DT167" s="47">
        <v>0</v>
      </c>
      <c r="DU167" s="47">
        <v>0</v>
      </c>
      <c r="DV167" s="47">
        <v>0</v>
      </c>
      <c r="DW167" s="47">
        <v>0</v>
      </c>
      <c r="DX167" s="47">
        <v>0</v>
      </c>
      <c r="DY167" s="47">
        <v>0</v>
      </c>
      <c r="DZ167" s="47">
        <v>0</v>
      </c>
      <c r="EA167" s="47">
        <v>0</v>
      </c>
      <c r="EB167" s="47">
        <v>0</v>
      </c>
      <c r="EC167" s="47">
        <v>0</v>
      </c>
      <c r="ED167" s="47">
        <v>0</v>
      </c>
      <c r="EE167" s="47">
        <v>0</v>
      </c>
      <c r="EF167" s="47">
        <v>0</v>
      </c>
      <c r="EG167" s="47">
        <v>0</v>
      </c>
      <c r="EH167" s="47">
        <v>0</v>
      </c>
      <c r="EI167" s="47">
        <v>0</v>
      </c>
      <c r="EJ167" s="47">
        <v>0</v>
      </c>
      <c r="EK167" s="47">
        <v>0</v>
      </c>
      <c r="EL167" s="146">
        <v>0</v>
      </c>
    </row>
    <row r="168" spans="1:156" s="170" customFormat="1" x14ac:dyDescent="0.25">
      <c r="A168" s="164" t="s">
        <v>13</v>
      </c>
      <c r="B168" s="169">
        <f>AVERAGE(CZ168:EC168)</f>
        <v>7.333333333333333</v>
      </c>
      <c r="C168" s="169">
        <f t="shared" si="228"/>
        <v>5.4044117647058822</v>
      </c>
      <c r="D168" s="186" t="s">
        <v>997</v>
      </c>
      <c r="E168" s="193">
        <f t="shared" ref="E168:AL168" si="229">SUM(E156:E167)</f>
        <v>0</v>
      </c>
      <c r="F168" s="193">
        <f t="shared" si="229"/>
        <v>0</v>
      </c>
      <c r="G168" s="193">
        <f t="shared" si="229"/>
        <v>0</v>
      </c>
      <c r="H168" s="193">
        <f t="shared" si="229"/>
        <v>1</v>
      </c>
      <c r="I168" s="193">
        <f t="shared" si="229"/>
        <v>0</v>
      </c>
      <c r="J168" s="193">
        <f t="shared" si="229"/>
        <v>2</v>
      </c>
      <c r="K168" s="193">
        <f t="shared" si="229"/>
        <v>0</v>
      </c>
      <c r="L168" s="193">
        <f t="shared" si="229"/>
        <v>0</v>
      </c>
      <c r="M168" s="193">
        <f t="shared" si="229"/>
        <v>0</v>
      </c>
      <c r="N168" s="193">
        <f t="shared" si="229"/>
        <v>0</v>
      </c>
      <c r="O168" s="193">
        <f t="shared" si="229"/>
        <v>5</v>
      </c>
      <c r="P168" s="193">
        <f t="shared" si="229"/>
        <v>0</v>
      </c>
      <c r="Q168" s="193">
        <f t="shared" si="229"/>
        <v>1</v>
      </c>
      <c r="R168" s="193">
        <f t="shared" si="229"/>
        <v>1</v>
      </c>
      <c r="S168" s="193">
        <f t="shared" si="229"/>
        <v>0</v>
      </c>
      <c r="T168" s="193">
        <f t="shared" si="229"/>
        <v>0</v>
      </c>
      <c r="U168" s="193">
        <f t="shared" si="229"/>
        <v>0</v>
      </c>
      <c r="V168" s="193">
        <f t="shared" si="229"/>
        <v>0</v>
      </c>
      <c r="W168" s="193">
        <f t="shared" si="229"/>
        <v>2</v>
      </c>
      <c r="X168" s="193">
        <f t="shared" si="229"/>
        <v>1</v>
      </c>
      <c r="Y168" s="193">
        <f t="shared" si="229"/>
        <v>0</v>
      </c>
      <c r="Z168" s="193">
        <f t="shared" si="229"/>
        <v>0</v>
      </c>
      <c r="AA168" s="193">
        <f t="shared" si="229"/>
        <v>2</v>
      </c>
      <c r="AB168" s="193">
        <f t="shared" si="229"/>
        <v>4</v>
      </c>
      <c r="AC168" s="193">
        <f t="shared" si="229"/>
        <v>10</v>
      </c>
      <c r="AD168" s="193">
        <f t="shared" si="229"/>
        <v>1</v>
      </c>
      <c r="AE168" s="193">
        <f t="shared" si="229"/>
        <v>6</v>
      </c>
      <c r="AF168" s="193">
        <f t="shared" si="229"/>
        <v>1</v>
      </c>
      <c r="AG168" s="193">
        <f t="shared" si="229"/>
        <v>0</v>
      </c>
      <c r="AH168" s="193">
        <f t="shared" si="229"/>
        <v>24</v>
      </c>
      <c r="AI168" s="193">
        <f t="shared" si="229"/>
        <v>0</v>
      </c>
      <c r="AJ168" s="193">
        <f t="shared" si="229"/>
        <v>1</v>
      </c>
      <c r="AK168" s="193">
        <f t="shared" si="229"/>
        <v>3</v>
      </c>
      <c r="AL168" s="193">
        <f t="shared" si="229"/>
        <v>4</v>
      </c>
      <c r="AM168" s="193" t="s">
        <v>304</v>
      </c>
      <c r="AN168" s="193">
        <f>SUM(AN156:AN167)</f>
        <v>7</v>
      </c>
      <c r="AO168" s="193">
        <f t="shared" ref="AO168:BO168" si="230">SUM(AO156:AO167)</f>
        <v>3</v>
      </c>
      <c r="AP168" s="193">
        <f t="shared" si="230"/>
        <v>2</v>
      </c>
      <c r="AQ168" s="193">
        <f t="shared" si="230"/>
        <v>2</v>
      </c>
      <c r="AR168" s="193">
        <f t="shared" si="230"/>
        <v>7</v>
      </c>
      <c r="AS168" s="193">
        <f t="shared" si="230"/>
        <v>2</v>
      </c>
      <c r="AT168" s="193">
        <f t="shared" si="230"/>
        <v>4</v>
      </c>
      <c r="AU168" s="193">
        <f t="shared" si="230"/>
        <v>1</v>
      </c>
      <c r="AV168" s="193">
        <f t="shared" si="230"/>
        <v>2</v>
      </c>
      <c r="AW168" s="193">
        <f t="shared" si="230"/>
        <v>1</v>
      </c>
      <c r="AX168" s="183">
        <f t="shared" si="230"/>
        <v>2</v>
      </c>
      <c r="AY168" s="193">
        <f t="shared" si="230"/>
        <v>9</v>
      </c>
      <c r="AZ168" s="193">
        <f t="shared" si="230"/>
        <v>11</v>
      </c>
      <c r="BA168" s="193">
        <f t="shared" si="230"/>
        <v>5</v>
      </c>
      <c r="BB168" s="193">
        <f t="shared" si="230"/>
        <v>3</v>
      </c>
      <c r="BC168" s="193">
        <f t="shared" si="230"/>
        <v>10</v>
      </c>
      <c r="BD168" s="193">
        <f t="shared" si="230"/>
        <v>3</v>
      </c>
      <c r="BE168" s="193">
        <f t="shared" si="230"/>
        <v>5</v>
      </c>
      <c r="BF168" s="193">
        <f t="shared" si="230"/>
        <v>9</v>
      </c>
      <c r="BG168" s="193">
        <f t="shared" si="230"/>
        <v>1</v>
      </c>
      <c r="BH168" s="193">
        <f t="shared" si="230"/>
        <v>4</v>
      </c>
      <c r="BI168" s="193">
        <f t="shared" si="230"/>
        <v>5</v>
      </c>
      <c r="BJ168" s="193">
        <f t="shared" si="230"/>
        <v>2</v>
      </c>
      <c r="BK168" s="193">
        <f t="shared" si="230"/>
        <v>0</v>
      </c>
      <c r="BL168" s="193">
        <f t="shared" si="230"/>
        <v>0</v>
      </c>
      <c r="BM168" s="193">
        <f t="shared" si="230"/>
        <v>8</v>
      </c>
      <c r="BN168" s="193">
        <f t="shared" si="230"/>
        <v>11</v>
      </c>
      <c r="BO168" s="193">
        <f t="shared" si="230"/>
        <v>9</v>
      </c>
      <c r="BP168" s="194">
        <f>SUM(BP156:BP167)</f>
        <v>5</v>
      </c>
      <c r="BQ168" s="194">
        <f t="shared" ref="BQ168:EB168" si="231">SUM(BQ156:BQ167)</f>
        <v>5</v>
      </c>
      <c r="BR168" s="194">
        <f t="shared" si="231"/>
        <v>25</v>
      </c>
      <c r="BS168" s="194">
        <f t="shared" si="231"/>
        <v>7</v>
      </c>
      <c r="BT168" s="194">
        <f t="shared" si="231"/>
        <v>5</v>
      </c>
      <c r="BU168" s="194">
        <f t="shared" si="231"/>
        <v>6</v>
      </c>
      <c r="BV168" s="194">
        <f t="shared" si="231"/>
        <v>4</v>
      </c>
      <c r="BW168" s="194">
        <f t="shared" si="231"/>
        <v>9</v>
      </c>
      <c r="BX168" s="194">
        <f t="shared" si="231"/>
        <v>10</v>
      </c>
      <c r="BY168" s="194">
        <f t="shared" si="231"/>
        <v>6</v>
      </c>
      <c r="BZ168" s="194">
        <f t="shared" si="231"/>
        <v>2</v>
      </c>
      <c r="CA168" s="194">
        <f t="shared" si="231"/>
        <v>0</v>
      </c>
      <c r="CB168" s="194">
        <f t="shared" si="231"/>
        <v>8</v>
      </c>
      <c r="CC168" s="194">
        <f t="shared" si="231"/>
        <v>3</v>
      </c>
      <c r="CD168" s="194">
        <f t="shared" si="231"/>
        <v>5</v>
      </c>
      <c r="CE168" s="194">
        <f t="shared" si="231"/>
        <v>3</v>
      </c>
      <c r="CF168" s="194">
        <f t="shared" si="231"/>
        <v>4</v>
      </c>
      <c r="CG168" s="194">
        <f t="shared" si="231"/>
        <v>4</v>
      </c>
      <c r="CH168" s="194">
        <f t="shared" si="231"/>
        <v>10</v>
      </c>
      <c r="CI168" s="194">
        <f t="shared" si="231"/>
        <v>14</v>
      </c>
      <c r="CJ168" s="194">
        <f t="shared" si="231"/>
        <v>2</v>
      </c>
      <c r="CK168" s="194">
        <f t="shared" si="231"/>
        <v>4</v>
      </c>
      <c r="CL168" s="194">
        <f t="shared" si="231"/>
        <v>5</v>
      </c>
      <c r="CM168" s="194">
        <f t="shared" si="231"/>
        <v>3</v>
      </c>
      <c r="CN168" s="194">
        <f t="shared" si="231"/>
        <v>9</v>
      </c>
      <c r="CO168" s="194">
        <f t="shared" si="231"/>
        <v>5</v>
      </c>
      <c r="CP168" s="194">
        <f t="shared" si="231"/>
        <v>15</v>
      </c>
      <c r="CQ168" s="194">
        <f t="shared" si="231"/>
        <v>12</v>
      </c>
      <c r="CR168" s="194">
        <f t="shared" si="231"/>
        <v>6</v>
      </c>
      <c r="CS168" s="194">
        <f t="shared" si="231"/>
        <v>5</v>
      </c>
      <c r="CT168" s="194">
        <f t="shared" si="231"/>
        <v>6</v>
      </c>
      <c r="CU168" s="194">
        <f t="shared" si="231"/>
        <v>9</v>
      </c>
      <c r="CV168" s="194">
        <f t="shared" si="231"/>
        <v>1</v>
      </c>
      <c r="CW168" s="194">
        <f t="shared" si="231"/>
        <v>4</v>
      </c>
      <c r="CX168" s="194">
        <f t="shared" si="231"/>
        <v>6</v>
      </c>
      <c r="CY168" s="194">
        <f t="shared" si="231"/>
        <v>2</v>
      </c>
      <c r="CZ168" s="194">
        <f t="shared" si="231"/>
        <v>4</v>
      </c>
      <c r="DA168" s="194">
        <f t="shared" si="231"/>
        <v>5</v>
      </c>
      <c r="DB168" s="194">
        <f t="shared" si="231"/>
        <v>10</v>
      </c>
      <c r="DC168" s="194">
        <f t="shared" si="231"/>
        <v>4</v>
      </c>
      <c r="DD168" s="194">
        <f t="shared" si="231"/>
        <v>5</v>
      </c>
      <c r="DE168" s="194">
        <f t="shared" si="231"/>
        <v>10</v>
      </c>
      <c r="DF168" s="194">
        <f t="shared" si="231"/>
        <v>1</v>
      </c>
      <c r="DG168" s="194">
        <f t="shared" si="231"/>
        <v>5</v>
      </c>
      <c r="DH168" s="194">
        <f t="shared" si="231"/>
        <v>7</v>
      </c>
      <c r="DI168" s="194">
        <f t="shared" si="231"/>
        <v>10</v>
      </c>
      <c r="DJ168" s="194">
        <f t="shared" si="231"/>
        <v>6</v>
      </c>
      <c r="DK168" s="194">
        <f t="shared" si="231"/>
        <v>14</v>
      </c>
      <c r="DL168" s="194">
        <f t="shared" si="231"/>
        <v>1</v>
      </c>
      <c r="DM168" s="194">
        <f t="shared" si="231"/>
        <v>19</v>
      </c>
      <c r="DN168" s="194">
        <f t="shared" si="231"/>
        <v>14</v>
      </c>
      <c r="DO168" s="194">
        <f t="shared" si="231"/>
        <v>2</v>
      </c>
      <c r="DP168" s="194">
        <f t="shared" si="231"/>
        <v>3</v>
      </c>
      <c r="DQ168" s="194">
        <f t="shared" si="231"/>
        <v>7</v>
      </c>
      <c r="DR168" s="194">
        <f t="shared" si="231"/>
        <v>1</v>
      </c>
      <c r="DS168" s="194">
        <f t="shared" si="231"/>
        <v>12</v>
      </c>
      <c r="DT168" s="194">
        <f t="shared" si="231"/>
        <v>5</v>
      </c>
      <c r="DU168" s="194">
        <f t="shared" si="231"/>
        <v>7</v>
      </c>
      <c r="DV168" s="194">
        <f t="shared" si="231"/>
        <v>16</v>
      </c>
      <c r="DW168" s="194">
        <f t="shared" si="231"/>
        <v>2</v>
      </c>
      <c r="DX168" s="194">
        <f t="shared" si="231"/>
        <v>5</v>
      </c>
      <c r="DY168" s="194">
        <f t="shared" si="231"/>
        <v>19</v>
      </c>
      <c r="DZ168" s="194">
        <f t="shared" si="231"/>
        <v>5</v>
      </c>
      <c r="EA168" s="194">
        <f t="shared" si="231"/>
        <v>8</v>
      </c>
      <c r="EB168" s="194">
        <f t="shared" si="231"/>
        <v>2</v>
      </c>
      <c r="EC168" s="194">
        <f t="shared" ref="EC168:EL168" si="232">SUM(EC156:EC167)</f>
        <v>11</v>
      </c>
      <c r="ED168" s="194">
        <f t="shared" si="232"/>
        <v>2</v>
      </c>
      <c r="EE168" s="194">
        <f t="shared" si="232"/>
        <v>10</v>
      </c>
      <c r="EF168" s="194">
        <f t="shared" si="232"/>
        <v>8</v>
      </c>
      <c r="EG168" s="194">
        <f t="shared" si="232"/>
        <v>5</v>
      </c>
      <c r="EH168" s="194">
        <f t="shared" si="232"/>
        <v>24</v>
      </c>
      <c r="EI168" s="194">
        <f t="shared" si="232"/>
        <v>6</v>
      </c>
      <c r="EJ168" s="194">
        <f t="shared" si="232"/>
        <v>6</v>
      </c>
      <c r="EK168" s="194">
        <f t="shared" si="232"/>
        <v>28</v>
      </c>
      <c r="EL168" s="194">
        <f t="shared" si="232"/>
        <v>25</v>
      </c>
      <c r="EM168" s="164"/>
      <c r="EN168" s="164"/>
      <c r="EO168" s="164"/>
      <c r="EP168" s="164"/>
      <c r="EQ168" s="164"/>
      <c r="ER168" s="164"/>
      <c r="ES168" s="164"/>
      <c r="ET168" s="164"/>
      <c r="EU168" s="164"/>
      <c r="EV168" s="164"/>
      <c r="EW168" s="164"/>
    </row>
    <row r="169" spans="1:156" ht="15.75" thickBot="1" x14ac:dyDescent="0.3">
      <c r="A169" s="3"/>
      <c r="B169" s="27"/>
      <c r="C169" s="27"/>
      <c r="D169" s="147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29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</row>
    <row r="170" spans="1:156" s="173" customFormat="1" ht="15.75" thickBot="1" x14ac:dyDescent="0.3">
      <c r="A170" s="166" t="s">
        <v>1432</v>
      </c>
      <c r="B170" s="172">
        <f>SUM(B159:B161)</f>
        <v>1.3333333333333335</v>
      </c>
      <c r="C170" s="172">
        <f t="shared" ref="C170:BN170" si="233">SUM(C159:C161)</f>
        <v>1.036764705882353</v>
      </c>
      <c r="D170" s="184" t="s">
        <v>1002</v>
      </c>
      <c r="E170" s="172">
        <f t="shared" si="233"/>
        <v>0</v>
      </c>
      <c r="F170" s="172">
        <f t="shared" si="233"/>
        <v>0</v>
      </c>
      <c r="G170" s="172">
        <f t="shared" si="233"/>
        <v>0</v>
      </c>
      <c r="H170" s="172">
        <f t="shared" si="233"/>
        <v>1</v>
      </c>
      <c r="I170" s="172">
        <f t="shared" si="233"/>
        <v>0</v>
      </c>
      <c r="J170" s="172">
        <f t="shared" si="233"/>
        <v>0</v>
      </c>
      <c r="K170" s="172">
        <f t="shared" si="233"/>
        <v>0</v>
      </c>
      <c r="L170" s="172">
        <f t="shared" si="233"/>
        <v>0</v>
      </c>
      <c r="M170" s="172">
        <f t="shared" si="233"/>
        <v>0</v>
      </c>
      <c r="N170" s="172">
        <f t="shared" si="233"/>
        <v>0</v>
      </c>
      <c r="O170" s="172">
        <f t="shared" si="233"/>
        <v>0</v>
      </c>
      <c r="P170" s="172">
        <f t="shared" si="233"/>
        <v>0</v>
      </c>
      <c r="Q170" s="172">
        <f t="shared" si="233"/>
        <v>0</v>
      </c>
      <c r="R170" s="172">
        <f t="shared" si="233"/>
        <v>0</v>
      </c>
      <c r="S170" s="172">
        <f t="shared" si="233"/>
        <v>0</v>
      </c>
      <c r="T170" s="172">
        <f t="shared" si="233"/>
        <v>0</v>
      </c>
      <c r="U170" s="172">
        <f t="shared" si="233"/>
        <v>0</v>
      </c>
      <c r="V170" s="172">
        <f t="shared" si="233"/>
        <v>0</v>
      </c>
      <c r="W170" s="172">
        <f t="shared" si="233"/>
        <v>0</v>
      </c>
      <c r="X170" s="172">
        <f t="shared" si="233"/>
        <v>1</v>
      </c>
      <c r="Y170" s="172">
        <f t="shared" si="233"/>
        <v>0</v>
      </c>
      <c r="Z170" s="172">
        <f t="shared" si="233"/>
        <v>0</v>
      </c>
      <c r="AA170" s="172">
        <f t="shared" si="233"/>
        <v>0</v>
      </c>
      <c r="AB170" s="172">
        <f t="shared" si="233"/>
        <v>1</v>
      </c>
      <c r="AC170" s="172">
        <f t="shared" si="233"/>
        <v>2</v>
      </c>
      <c r="AD170" s="172">
        <f t="shared" si="233"/>
        <v>0</v>
      </c>
      <c r="AE170" s="172">
        <f t="shared" si="233"/>
        <v>3</v>
      </c>
      <c r="AF170" s="172">
        <f t="shared" si="233"/>
        <v>1</v>
      </c>
      <c r="AG170" s="172">
        <f t="shared" si="233"/>
        <v>0</v>
      </c>
      <c r="AH170" s="172">
        <f t="shared" si="233"/>
        <v>0</v>
      </c>
      <c r="AI170" s="172">
        <f t="shared" si="233"/>
        <v>0</v>
      </c>
      <c r="AJ170" s="172">
        <f t="shared" si="233"/>
        <v>1</v>
      </c>
      <c r="AK170" s="172">
        <f t="shared" si="233"/>
        <v>0</v>
      </c>
      <c r="AL170" s="172">
        <f t="shared" si="233"/>
        <v>3</v>
      </c>
      <c r="AM170" s="172">
        <f t="shared" si="233"/>
        <v>0</v>
      </c>
      <c r="AN170" s="172">
        <f t="shared" si="233"/>
        <v>5</v>
      </c>
      <c r="AO170" s="172">
        <f t="shared" si="233"/>
        <v>0</v>
      </c>
      <c r="AP170" s="172">
        <f t="shared" si="233"/>
        <v>0</v>
      </c>
      <c r="AQ170" s="172">
        <f t="shared" si="233"/>
        <v>0</v>
      </c>
      <c r="AR170" s="172">
        <f t="shared" si="233"/>
        <v>0</v>
      </c>
      <c r="AS170" s="172">
        <f t="shared" si="233"/>
        <v>1</v>
      </c>
      <c r="AT170" s="172">
        <f t="shared" si="233"/>
        <v>0</v>
      </c>
      <c r="AU170" s="172">
        <f t="shared" si="233"/>
        <v>0</v>
      </c>
      <c r="AV170" s="172">
        <f t="shared" si="233"/>
        <v>0</v>
      </c>
      <c r="AW170" s="172">
        <f t="shared" si="233"/>
        <v>0</v>
      </c>
      <c r="AX170" s="172">
        <f t="shared" si="233"/>
        <v>1</v>
      </c>
      <c r="AY170" s="172">
        <f t="shared" si="233"/>
        <v>1</v>
      </c>
      <c r="AZ170" s="172">
        <f t="shared" si="233"/>
        <v>0</v>
      </c>
      <c r="BA170" s="172">
        <f t="shared" si="233"/>
        <v>2</v>
      </c>
      <c r="BB170" s="172">
        <f t="shared" si="233"/>
        <v>1</v>
      </c>
      <c r="BC170" s="172">
        <f t="shared" si="233"/>
        <v>1</v>
      </c>
      <c r="BD170" s="172">
        <f t="shared" si="233"/>
        <v>0</v>
      </c>
      <c r="BE170" s="172">
        <f t="shared" si="233"/>
        <v>1</v>
      </c>
      <c r="BF170" s="172">
        <f t="shared" si="233"/>
        <v>5</v>
      </c>
      <c r="BG170" s="172">
        <f t="shared" si="233"/>
        <v>0</v>
      </c>
      <c r="BH170" s="172">
        <f t="shared" si="233"/>
        <v>4</v>
      </c>
      <c r="BI170" s="172">
        <f t="shared" si="233"/>
        <v>0</v>
      </c>
      <c r="BJ170" s="172">
        <f t="shared" si="233"/>
        <v>0</v>
      </c>
      <c r="BK170" s="172">
        <f t="shared" si="233"/>
        <v>0</v>
      </c>
      <c r="BL170" s="172">
        <f t="shared" si="233"/>
        <v>0</v>
      </c>
      <c r="BM170" s="172">
        <f t="shared" si="233"/>
        <v>0</v>
      </c>
      <c r="BN170" s="172">
        <f t="shared" si="233"/>
        <v>0</v>
      </c>
      <c r="BO170" s="172">
        <f t="shared" ref="BO170:DZ170" si="234">SUM(BO159:BO161)</f>
        <v>0</v>
      </c>
      <c r="BP170" s="172">
        <f t="shared" si="234"/>
        <v>2</v>
      </c>
      <c r="BQ170" s="172">
        <f t="shared" si="234"/>
        <v>0</v>
      </c>
      <c r="BR170" s="172">
        <f t="shared" si="234"/>
        <v>8</v>
      </c>
      <c r="BS170" s="172">
        <f t="shared" si="234"/>
        <v>2</v>
      </c>
      <c r="BT170" s="172">
        <f t="shared" si="234"/>
        <v>0</v>
      </c>
      <c r="BU170" s="172">
        <f t="shared" si="234"/>
        <v>3</v>
      </c>
      <c r="BV170" s="172">
        <f t="shared" si="234"/>
        <v>0</v>
      </c>
      <c r="BW170" s="172">
        <f t="shared" si="234"/>
        <v>0</v>
      </c>
      <c r="BX170" s="172">
        <f t="shared" si="234"/>
        <v>1</v>
      </c>
      <c r="BY170" s="172">
        <f t="shared" si="234"/>
        <v>2</v>
      </c>
      <c r="BZ170" s="172">
        <f t="shared" si="234"/>
        <v>1</v>
      </c>
      <c r="CA170" s="172">
        <f t="shared" si="234"/>
        <v>0</v>
      </c>
      <c r="CB170" s="172">
        <f t="shared" si="234"/>
        <v>4</v>
      </c>
      <c r="CC170" s="172">
        <f t="shared" si="234"/>
        <v>0</v>
      </c>
      <c r="CD170" s="172">
        <f t="shared" si="234"/>
        <v>0</v>
      </c>
      <c r="CE170" s="172">
        <f t="shared" si="234"/>
        <v>0</v>
      </c>
      <c r="CF170" s="172">
        <f t="shared" si="234"/>
        <v>0</v>
      </c>
      <c r="CG170" s="172">
        <f t="shared" si="234"/>
        <v>1</v>
      </c>
      <c r="CH170" s="172">
        <f t="shared" si="234"/>
        <v>1</v>
      </c>
      <c r="CI170" s="172">
        <f t="shared" si="234"/>
        <v>3</v>
      </c>
      <c r="CJ170" s="172">
        <f t="shared" si="234"/>
        <v>0</v>
      </c>
      <c r="CK170" s="172">
        <f t="shared" si="234"/>
        <v>3</v>
      </c>
      <c r="CL170" s="172">
        <f t="shared" si="234"/>
        <v>2</v>
      </c>
      <c r="CM170" s="172">
        <f t="shared" si="234"/>
        <v>1</v>
      </c>
      <c r="CN170" s="172">
        <f t="shared" si="234"/>
        <v>0</v>
      </c>
      <c r="CO170" s="172">
        <f t="shared" si="234"/>
        <v>3</v>
      </c>
      <c r="CP170" s="172">
        <f t="shared" si="234"/>
        <v>2</v>
      </c>
      <c r="CQ170" s="172">
        <f t="shared" si="234"/>
        <v>0</v>
      </c>
      <c r="CR170" s="172">
        <f t="shared" si="234"/>
        <v>1</v>
      </c>
      <c r="CS170" s="172">
        <f t="shared" si="234"/>
        <v>0</v>
      </c>
      <c r="CT170" s="172">
        <f t="shared" si="234"/>
        <v>0</v>
      </c>
      <c r="CU170" s="172">
        <f t="shared" si="234"/>
        <v>2</v>
      </c>
      <c r="CV170" s="172">
        <f t="shared" si="234"/>
        <v>1</v>
      </c>
      <c r="CW170" s="172">
        <f t="shared" si="234"/>
        <v>0</v>
      </c>
      <c r="CX170" s="172">
        <f t="shared" si="234"/>
        <v>5</v>
      </c>
      <c r="CY170" s="172">
        <f t="shared" si="234"/>
        <v>1</v>
      </c>
      <c r="CZ170" s="172">
        <f t="shared" si="234"/>
        <v>1</v>
      </c>
      <c r="DA170" s="172">
        <f t="shared" si="234"/>
        <v>3</v>
      </c>
      <c r="DB170" s="172">
        <f t="shared" si="234"/>
        <v>6</v>
      </c>
      <c r="DC170" s="172">
        <f t="shared" si="234"/>
        <v>0</v>
      </c>
      <c r="DD170" s="172">
        <f t="shared" si="234"/>
        <v>1</v>
      </c>
      <c r="DE170" s="172">
        <f t="shared" si="234"/>
        <v>1</v>
      </c>
      <c r="DF170" s="172">
        <f t="shared" si="234"/>
        <v>1</v>
      </c>
      <c r="DG170" s="172">
        <f t="shared" si="234"/>
        <v>0</v>
      </c>
      <c r="DH170" s="172">
        <f t="shared" si="234"/>
        <v>0</v>
      </c>
      <c r="DI170" s="172">
        <f t="shared" si="234"/>
        <v>0</v>
      </c>
      <c r="DJ170" s="172">
        <f t="shared" si="234"/>
        <v>0</v>
      </c>
      <c r="DK170" s="172">
        <f t="shared" si="234"/>
        <v>0</v>
      </c>
      <c r="DL170" s="172">
        <f t="shared" si="234"/>
        <v>0</v>
      </c>
      <c r="DM170" s="172">
        <f t="shared" si="234"/>
        <v>3</v>
      </c>
      <c r="DN170" s="172">
        <f t="shared" si="234"/>
        <v>0</v>
      </c>
      <c r="DO170" s="172">
        <f t="shared" si="234"/>
        <v>2</v>
      </c>
      <c r="DP170" s="172">
        <f t="shared" si="234"/>
        <v>1</v>
      </c>
      <c r="DQ170" s="172">
        <f t="shared" si="234"/>
        <v>1</v>
      </c>
      <c r="DR170" s="172">
        <f t="shared" si="234"/>
        <v>0</v>
      </c>
      <c r="DS170" s="172">
        <f t="shared" si="234"/>
        <v>6</v>
      </c>
      <c r="DT170" s="172">
        <f t="shared" si="234"/>
        <v>0</v>
      </c>
      <c r="DU170" s="172">
        <f t="shared" si="234"/>
        <v>2</v>
      </c>
      <c r="DV170" s="172">
        <f t="shared" si="234"/>
        <v>5</v>
      </c>
      <c r="DW170" s="172">
        <f t="shared" si="234"/>
        <v>0</v>
      </c>
      <c r="DX170" s="172">
        <f t="shared" si="234"/>
        <v>2</v>
      </c>
      <c r="DY170" s="172">
        <f t="shared" si="234"/>
        <v>2</v>
      </c>
      <c r="DZ170" s="172">
        <f t="shared" si="234"/>
        <v>1</v>
      </c>
      <c r="EA170" s="172">
        <f t="shared" ref="EA170:EL170" si="235">SUM(EA159:EA161)</f>
        <v>1</v>
      </c>
      <c r="EB170" s="172">
        <f t="shared" si="235"/>
        <v>1</v>
      </c>
      <c r="EC170" s="172">
        <f t="shared" si="235"/>
        <v>0</v>
      </c>
      <c r="ED170" s="172">
        <f t="shared" si="235"/>
        <v>0</v>
      </c>
      <c r="EE170" s="172">
        <f t="shared" si="235"/>
        <v>2</v>
      </c>
      <c r="EF170" s="172">
        <f t="shared" si="235"/>
        <v>2</v>
      </c>
      <c r="EG170" s="172">
        <f t="shared" si="235"/>
        <v>3</v>
      </c>
      <c r="EH170" s="172">
        <f t="shared" si="235"/>
        <v>1</v>
      </c>
      <c r="EI170" s="172">
        <f t="shared" si="235"/>
        <v>2</v>
      </c>
      <c r="EJ170" s="172">
        <f t="shared" si="235"/>
        <v>3</v>
      </c>
      <c r="EK170" s="172">
        <f t="shared" si="235"/>
        <v>4</v>
      </c>
      <c r="EL170" s="172">
        <f t="shared" si="235"/>
        <v>10</v>
      </c>
      <c r="EM170" s="166"/>
      <c r="EN170" s="166"/>
      <c r="EO170" s="166"/>
      <c r="EP170" s="166"/>
      <c r="EQ170" s="166"/>
      <c r="ER170" s="166"/>
      <c r="ES170" s="166"/>
      <c r="ET170" s="166"/>
      <c r="EU170" s="166"/>
      <c r="EV170" s="166"/>
      <c r="EW170" s="166"/>
    </row>
    <row r="171" spans="1:156" x14ac:dyDescent="0.25">
      <c r="A171" s="3" t="s">
        <v>1433</v>
      </c>
      <c r="B171" s="27">
        <f>SUM(B162:B164)</f>
        <v>6</v>
      </c>
      <c r="C171" s="27">
        <f t="shared" ref="C171:BN171" si="236">SUM(C162:C164)</f>
        <v>4.3676470588235299</v>
      </c>
      <c r="D171" s="150" t="s">
        <v>997</v>
      </c>
      <c r="E171" s="27">
        <f t="shared" si="236"/>
        <v>0</v>
      </c>
      <c r="F171" s="27">
        <f t="shared" si="236"/>
        <v>0</v>
      </c>
      <c r="G171" s="27">
        <f t="shared" si="236"/>
        <v>0</v>
      </c>
      <c r="H171" s="27">
        <f t="shared" si="236"/>
        <v>0</v>
      </c>
      <c r="I171" s="27">
        <f t="shared" si="236"/>
        <v>0</v>
      </c>
      <c r="J171" s="27">
        <f t="shared" si="236"/>
        <v>2</v>
      </c>
      <c r="K171" s="27">
        <f t="shared" si="236"/>
        <v>0</v>
      </c>
      <c r="L171" s="27">
        <f t="shared" si="236"/>
        <v>0</v>
      </c>
      <c r="M171" s="27">
        <f t="shared" si="236"/>
        <v>0</v>
      </c>
      <c r="N171" s="27">
        <f t="shared" si="236"/>
        <v>0</v>
      </c>
      <c r="O171" s="27">
        <f t="shared" si="236"/>
        <v>5</v>
      </c>
      <c r="P171" s="27">
        <f t="shared" si="236"/>
        <v>0</v>
      </c>
      <c r="Q171" s="27">
        <f t="shared" si="236"/>
        <v>1</v>
      </c>
      <c r="R171" s="27">
        <f t="shared" si="236"/>
        <v>1</v>
      </c>
      <c r="S171" s="27">
        <f t="shared" si="236"/>
        <v>0</v>
      </c>
      <c r="T171" s="27">
        <f t="shared" si="236"/>
        <v>0</v>
      </c>
      <c r="U171" s="27">
        <f t="shared" si="236"/>
        <v>0</v>
      </c>
      <c r="V171" s="27">
        <f t="shared" si="236"/>
        <v>0</v>
      </c>
      <c r="W171" s="27">
        <f t="shared" si="236"/>
        <v>2</v>
      </c>
      <c r="X171" s="27">
        <f t="shared" si="236"/>
        <v>0</v>
      </c>
      <c r="Y171" s="27">
        <f t="shared" si="236"/>
        <v>0</v>
      </c>
      <c r="Z171" s="27">
        <f t="shared" si="236"/>
        <v>0</v>
      </c>
      <c r="AA171" s="27">
        <f t="shared" si="236"/>
        <v>2</v>
      </c>
      <c r="AB171" s="27">
        <f t="shared" si="236"/>
        <v>3</v>
      </c>
      <c r="AC171" s="27">
        <f t="shared" si="236"/>
        <v>8</v>
      </c>
      <c r="AD171" s="27">
        <f t="shared" si="236"/>
        <v>1</v>
      </c>
      <c r="AE171" s="27">
        <f t="shared" si="236"/>
        <v>3</v>
      </c>
      <c r="AF171" s="27">
        <f t="shared" si="236"/>
        <v>0</v>
      </c>
      <c r="AG171" s="27">
        <f t="shared" si="236"/>
        <v>0</v>
      </c>
      <c r="AH171" s="27">
        <f t="shared" si="236"/>
        <v>24</v>
      </c>
      <c r="AI171" s="27">
        <f t="shared" si="236"/>
        <v>0</v>
      </c>
      <c r="AJ171" s="27">
        <f t="shared" si="236"/>
        <v>0</v>
      </c>
      <c r="AK171" s="27">
        <f t="shared" si="236"/>
        <v>3</v>
      </c>
      <c r="AL171" s="27">
        <f t="shared" si="236"/>
        <v>1</v>
      </c>
      <c r="AM171" s="27">
        <f t="shared" si="236"/>
        <v>0</v>
      </c>
      <c r="AN171" s="27">
        <f t="shared" si="236"/>
        <v>2</v>
      </c>
      <c r="AO171" s="27">
        <f t="shared" si="236"/>
        <v>3</v>
      </c>
      <c r="AP171" s="27">
        <f t="shared" si="236"/>
        <v>2</v>
      </c>
      <c r="AQ171" s="27">
        <f t="shared" si="236"/>
        <v>2</v>
      </c>
      <c r="AR171" s="27">
        <f t="shared" si="236"/>
        <v>7</v>
      </c>
      <c r="AS171" s="27">
        <f t="shared" si="236"/>
        <v>1</v>
      </c>
      <c r="AT171" s="27">
        <f t="shared" si="236"/>
        <v>4</v>
      </c>
      <c r="AU171" s="27">
        <f t="shared" si="236"/>
        <v>1</v>
      </c>
      <c r="AV171" s="27">
        <f t="shared" si="236"/>
        <v>2</v>
      </c>
      <c r="AW171" s="27">
        <f t="shared" si="236"/>
        <v>1</v>
      </c>
      <c r="AX171" s="27">
        <f t="shared" si="236"/>
        <v>1</v>
      </c>
      <c r="AY171" s="27">
        <f t="shared" si="236"/>
        <v>8</v>
      </c>
      <c r="AZ171" s="27">
        <f t="shared" si="236"/>
        <v>11</v>
      </c>
      <c r="BA171" s="27">
        <f t="shared" si="236"/>
        <v>3</v>
      </c>
      <c r="BB171" s="27">
        <f t="shared" si="236"/>
        <v>2</v>
      </c>
      <c r="BC171" s="27">
        <f t="shared" si="236"/>
        <v>9</v>
      </c>
      <c r="BD171" s="27">
        <f t="shared" si="236"/>
        <v>3</v>
      </c>
      <c r="BE171" s="27">
        <f t="shared" si="236"/>
        <v>4</v>
      </c>
      <c r="BF171" s="27">
        <f t="shared" si="236"/>
        <v>4</v>
      </c>
      <c r="BG171" s="27">
        <f t="shared" si="236"/>
        <v>1</v>
      </c>
      <c r="BH171" s="27">
        <f t="shared" si="236"/>
        <v>0</v>
      </c>
      <c r="BI171" s="27">
        <f t="shared" si="236"/>
        <v>5</v>
      </c>
      <c r="BJ171" s="27">
        <f t="shared" si="236"/>
        <v>2</v>
      </c>
      <c r="BK171" s="27">
        <f t="shared" si="236"/>
        <v>0</v>
      </c>
      <c r="BL171" s="27">
        <f t="shared" si="236"/>
        <v>0</v>
      </c>
      <c r="BM171" s="27">
        <f t="shared" si="236"/>
        <v>8</v>
      </c>
      <c r="BN171" s="27">
        <f t="shared" si="236"/>
        <v>11</v>
      </c>
      <c r="BO171" s="27">
        <f t="shared" ref="BO171:DZ171" si="237">SUM(BO162:BO164)</f>
        <v>9</v>
      </c>
      <c r="BP171" s="27">
        <f t="shared" si="237"/>
        <v>3</v>
      </c>
      <c r="BQ171" s="27">
        <f t="shared" si="237"/>
        <v>5</v>
      </c>
      <c r="BR171" s="27">
        <f t="shared" si="237"/>
        <v>17</v>
      </c>
      <c r="BS171" s="27">
        <f t="shared" si="237"/>
        <v>5</v>
      </c>
      <c r="BT171" s="27">
        <f t="shared" si="237"/>
        <v>5</v>
      </c>
      <c r="BU171" s="27">
        <f t="shared" si="237"/>
        <v>3</v>
      </c>
      <c r="BV171" s="27">
        <f t="shared" si="237"/>
        <v>4</v>
      </c>
      <c r="BW171" s="27">
        <f t="shared" si="237"/>
        <v>9</v>
      </c>
      <c r="BX171" s="27">
        <f t="shared" si="237"/>
        <v>9</v>
      </c>
      <c r="BY171" s="27">
        <f t="shared" si="237"/>
        <v>4</v>
      </c>
      <c r="BZ171" s="27">
        <f t="shared" si="237"/>
        <v>1</v>
      </c>
      <c r="CA171" s="27">
        <f t="shared" si="237"/>
        <v>0</v>
      </c>
      <c r="CB171" s="27">
        <f t="shared" si="237"/>
        <v>4</v>
      </c>
      <c r="CC171" s="27">
        <f t="shared" si="237"/>
        <v>3</v>
      </c>
      <c r="CD171" s="27">
        <f t="shared" si="237"/>
        <v>5</v>
      </c>
      <c r="CE171" s="27">
        <f t="shared" si="237"/>
        <v>3</v>
      </c>
      <c r="CF171" s="27">
        <f t="shared" si="237"/>
        <v>4</v>
      </c>
      <c r="CG171" s="27">
        <f t="shared" si="237"/>
        <v>3</v>
      </c>
      <c r="CH171" s="27">
        <f t="shared" si="237"/>
        <v>9</v>
      </c>
      <c r="CI171" s="27">
        <f t="shared" si="237"/>
        <v>11</v>
      </c>
      <c r="CJ171" s="27">
        <f t="shared" si="237"/>
        <v>2</v>
      </c>
      <c r="CK171" s="27">
        <f t="shared" si="237"/>
        <v>1</v>
      </c>
      <c r="CL171" s="27">
        <f t="shared" si="237"/>
        <v>3</v>
      </c>
      <c r="CM171" s="27">
        <f t="shared" si="237"/>
        <v>2</v>
      </c>
      <c r="CN171" s="27">
        <f t="shared" si="237"/>
        <v>9</v>
      </c>
      <c r="CO171" s="27">
        <f t="shared" si="237"/>
        <v>2</v>
      </c>
      <c r="CP171" s="27">
        <f t="shared" si="237"/>
        <v>13</v>
      </c>
      <c r="CQ171" s="27">
        <f t="shared" si="237"/>
        <v>12</v>
      </c>
      <c r="CR171" s="27">
        <f t="shared" si="237"/>
        <v>5</v>
      </c>
      <c r="CS171" s="27">
        <f t="shared" si="237"/>
        <v>5</v>
      </c>
      <c r="CT171" s="27">
        <f t="shared" si="237"/>
        <v>6</v>
      </c>
      <c r="CU171" s="27">
        <f t="shared" si="237"/>
        <v>7</v>
      </c>
      <c r="CV171" s="27">
        <f t="shared" si="237"/>
        <v>0</v>
      </c>
      <c r="CW171" s="27">
        <f t="shared" si="237"/>
        <v>4</v>
      </c>
      <c r="CX171" s="27">
        <f t="shared" si="237"/>
        <v>1</v>
      </c>
      <c r="CY171" s="27">
        <f t="shared" si="237"/>
        <v>1</v>
      </c>
      <c r="CZ171" s="27">
        <f t="shared" si="237"/>
        <v>3</v>
      </c>
      <c r="DA171" s="27">
        <f t="shared" si="237"/>
        <v>2</v>
      </c>
      <c r="DB171" s="27">
        <f t="shared" si="237"/>
        <v>4</v>
      </c>
      <c r="DC171" s="27">
        <f t="shared" si="237"/>
        <v>4</v>
      </c>
      <c r="DD171" s="27">
        <f t="shared" si="237"/>
        <v>4</v>
      </c>
      <c r="DE171" s="27">
        <f t="shared" si="237"/>
        <v>9</v>
      </c>
      <c r="DF171" s="27">
        <f t="shared" si="237"/>
        <v>0</v>
      </c>
      <c r="DG171" s="27">
        <f t="shared" si="237"/>
        <v>5</v>
      </c>
      <c r="DH171" s="27">
        <f t="shared" si="237"/>
        <v>7</v>
      </c>
      <c r="DI171" s="27">
        <f t="shared" si="237"/>
        <v>10</v>
      </c>
      <c r="DJ171" s="27">
        <f t="shared" si="237"/>
        <v>6</v>
      </c>
      <c r="DK171" s="27">
        <f t="shared" si="237"/>
        <v>14</v>
      </c>
      <c r="DL171" s="27">
        <f t="shared" si="237"/>
        <v>1</v>
      </c>
      <c r="DM171" s="27">
        <f t="shared" si="237"/>
        <v>16</v>
      </c>
      <c r="DN171" s="27">
        <f t="shared" si="237"/>
        <v>14</v>
      </c>
      <c r="DO171" s="27">
        <f t="shared" si="237"/>
        <v>0</v>
      </c>
      <c r="DP171" s="27">
        <f t="shared" si="237"/>
        <v>2</v>
      </c>
      <c r="DQ171" s="27">
        <f t="shared" si="237"/>
        <v>6</v>
      </c>
      <c r="DR171" s="27">
        <f t="shared" si="237"/>
        <v>1</v>
      </c>
      <c r="DS171" s="27">
        <f t="shared" si="237"/>
        <v>6</v>
      </c>
      <c r="DT171" s="27">
        <f t="shared" si="237"/>
        <v>5</v>
      </c>
      <c r="DU171" s="27">
        <f t="shared" si="237"/>
        <v>5</v>
      </c>
      <c r="DV171" s="27">
        <f t="shared" si="237"/>
        <v>11</v>
      </c>
      <c r="DW171" s="27">
        <f t="shared" si="237"/>
        <v>2</v>
      </c>
      <c r="DX171" s="27">
        <f t="shared" si="237"/>
        <v>3</v>
      </c>
      <c r="DY171" s="27">
        <f t="shared" si="237"/>
        <v>17</v>
      </c>
      <c r="DZ171" s="27">
        <f t="shared" si="237"/>
        <v>4</v>
      </c>
      <c r="EA171" s="27">
        <f t="shared" ref="EA171:EL171" si="238">SUM(EA162:EA164)</f>
        <v>7</v>
      </c>
      <c r="EB171" s="27">
        <f t="shared" si="238"/>
        <v>1</v>
      </c>
      <c r="EC171" s="27">
        <f t="shared" si="238"/>
        <v>11</v>
      </c>
      <c r="ED171" s="27">
        <f t="shared" si="238"/>
        <v>2</v>
      </c>
      <c r="EE171" s="27">
        <f t="shared" si="238"/>
        <v>8</v>
      </c>
      <c r="EF171" s="27">
        <f t="shared" si="238"/>
        <v>6</v>
      </c>
      <c r="EG171" s="27">
        <f t="shared" si="238"/>
        <v>2</v>
      </c>
      <c r="EH171" s="27">
        <f t="shared" si="238"/>
        <v>23</v>
      </c>
      <c r="EI171" s="27">
        <f t="shared" si="238"/>
        <v>4</v>
      </c>
      <c r="EJ171" s="27">
        <f t="shared" si="238"/>
        <v>3</v>
      </c>
      <c r="EK171" s="27">
        <f t="shared" si="238"/>
        <v>24</v>
      </c>
      <c r="EL171" s="27">
        <f t="shared" si="238"/>
        <v>15</v>
      </c>
    </row>
    <row r="172" spans="1:156" ht="15.75" thickBot="1" x14ac:dyDescent="0.3"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</row>
    <row r="173" spans="1:156" s="166" customFormat="1" ht="30" customHeight="1" thickBot="1" x14ac:dyDescent="0.3">
      <c r="A173" s="202" t="s">
        <v>18</v>
      </c>
      <c r="B173" s="178" t="s">
        <v>891</v>
      </c>
      <c r="C173" s="178" t="s">
        <v>1408</v>
      </c>
      <c r="D173" s="195" t="s">
        <v>14</v>
      </c>
      <c r="E173" s="195" t="s">
        <v>1044</v>
      </c>
      <c r="F173" s="195" t="s">
        <v>1045</v>
      </c>
      <c r="G173" s="195" t="s">
        <v>1046</v>
      </c>
      <c r="H173" s="195" t="s">
        <v>1047</v>
      </c>
      <c r="I173" s="195" t="s">
        <v>1048</v>
      </c>
      <c r="J173" s="195" t="s">
        <v>1049</v>
      </c>
      <c r="K173" s="195" t="s">
        <v>1050</v>
      </c>
      <c r="L173" s="195" t="s">
        <v>1051</v>
      </c>
      <c r="M173" s="195" t="s">
        <v>1052</v>
      </c>
      <c r="N173" s="195" t="s">
        <v>1053</v>
      </c>
      <c r="O173" s="195" t="s">
        <v>1054</v>
      </c>
      <c r="P173" s="195" t="s">
        <v>1055</v>
      </c>
      <c r="Q173" s="195" t="s">
        <v>1056</v>
      </c>
      <c r="R173" s="195" t="s">
        <v>1057</v>
      </c>
      <c r="S173" s="195" t="s">
        <v>1058</v>
      </c>
      <c r="T173" s="195" t="s">
        <v>1025</v>
      </c>
      <c r="U173" s="195" t="s">
        <v>1026</v>
      </c>
      <c r="V173" s="195" t="s">
        <v>1027</v>
      </c>
      <c r="W173" s="195" t="s">
        <v>1028</v>
      </c>
      <c r="X173" s="195" t="s">
        <v>1029</v>
      </c>
      <c r="Y173" s="195" t="s">
        <v>1030</v>
      </c>
      <c r="Z173" s="195" t="s">
        <v>1031</v>
      </c>
      <c r="AA173" s="195" t="s">
        <v>1032</v>
      </c>
      <c r="AB173" s="195" t="s">
        <v>1033</v>
      </c>
      <c r="AC173" s="195" t="s">
        <v>1034</v>
      </c>
      <c r="AD173" s="195" t="s">
        <v>1035</v>
      </c>
      <c r="AE173" s="195" t="s">
        <v>1036</v>
      </c>
      <c r="AF173" s="195" t="s">
        <v>1037</v>
      </c>
      <c r="AG173" s="195" t="s">
        <v>1038</v>
      </c>
      <c r="AH173" s="195" t="s">
        <v>1039</v>
      </c>
      <c r="AI173" s="195" t="s">
        <v>1040</v>
      </c>
      <c r="AJ173" s="195" t="s">
        <v>1041</v>
      </c>
      <c r="AK173" s="195" t="s">
        <v>1042</v>
      </c>
      <c r="AL173" s="195" t="s">
        <v>1043</v>
      </c>
      <c r="AM173" s="195" t="s">
        <v>1024</v>
      </c>
      <c r="AN173" s="195" t="s">
        <v>182</v>
      </c>
      <c r="AO173" s="195" t="s">
        <v>183</v>
      </c>
      <c r="AP173" s="195" t="s">
        <v>184</v>
      </c>
      <c r="AQ173" s="195" t="s">
        <v>185</v>
      </c>
      <c r="AR173" s="195" t="s">
        <v>181</v>
      </c>
      <c r="AS173" s="195" t="s">
        <v>180</v>
      </c>
      <c r="AT173" s="195" t="s">
        <v>179</v>
      </c>
      <c r="AU173" s="195" t="s">
        <v>178</v>
      </c>
      <c r="AV173" s="195" t="s">
        <v>177</v>
      </c>
      <c r="AW173" s="195" t="s">
        <v>176</v>
      </c>
      <c r="AX173" s="195" t="s">
        <v>175</v>
      </c>
      <c r="AY173" s="195" t="s">
        <v>174</v>
      </c>
      <c r="AZ173" s="195" t="s">
        <v>173</v>
      </c>
      <c r="BA173" s="195" t="s">
        <v>172</v>
      </c>
      <c r="BB173" s="195" t="s">
        <v>171</v>
      </c>
      <c r="BC173" s="195" t="s">
        <v>170</v>
      </c>
      <c r="BD173" s="195" t="s">
        <v>169</v>
      </c>
      <c r="BE173" s="195" t="s">
        <v>168</v>
      </c>
      <c r="BF173" s="195" t="s">
        <v>167</v>
      </c>
      <c r="BG173" s="195" t="s">
        <v>166</v>
      </c>
      <c r="BH173" s="195" t="s">
        <v>165</v>
      </c>
      <c r="BI173" s="195" t="s">
        <v>164</v>
      </c>
      <c r="BJ173" s="195" t="s">
        <v>163</v>
      </c>
      <c r="BK173" s="195" t="s">
        <v>162</v>
      </c>
      <c r="BL173" s="195" t="s">
        <v>161</v>
      </c>
      <c r="BM173" s="195" t="s">
        <v>160</v>
      </c>
      <c r="BN173" s="223" t="s">
        <v>159</v>
      </c>
      <c r="BO173" s="195" t="s">
        <v>158</v>
      </c>
      <c r="BP173" s="196" t="s">
        <v>135</v>
      </c>
      <c r="BQ173" s="196" t="s">
        <v>134</v>
      </c>
      <c r="BR173" s="196" t="s">
        <v>133</v>
      </c>
      <c r="BS173" s="196" t="s">
        <v>132</v>
      </c>
      <c r="BT173" s="196" t="s">
        <v>131</v>
      </c>
      <c r="BU173" s="196" t="s">
        <v>130</v>
      </c>
      <c r="BV173" s="196" t="s">
        <v>129</v>
      </c>
      <c r="BW173" s="196" t="s">
        <v>128</v>
      </c>
      <c r="BX173" s="196" t="s">
        <v>127</v>
      </c>
      <c r="BY173" s="196" t="s">
        <v>126</v>
      </c>
      <c r="BZ173" s="196" t="s">
        <v>125</v>
      </c>
      <c r="CA173" s="196" t="s">
        <v>124</v>
      </c>
      <c r="CB173" s="196" t="s">
        <v>123</v>
      </c>
      <c r="CC173" s="196" t="s">
        <v>122</v>
      </c>
      <c r="CD173" s="196" t="s">
        <v>121</v>
      </c>
      <c r="CE173" s="196" t="s">
        <v>120</v>
      </c>
      <c r="CF173" s="196" t="s">
        <v>119</v>
      </c>
      <c r="CG173" s="196" t="s">
        <v>118</v>
      </c>
      <c r="CH173" s="196" t="s">
        <v>117</v>
      </c>
      <c r="CI173" s="196" t="s">
        <v>116</v>
      </c>
      <c r="CJ173" s="196" t="s">
        <v>115</v>
      </c>
      <c r="CK173" s="196" t="s">
        <v>114</v>
      </c>
      <c r="CL173" s="196" t="s">
        <v>102</v>
      </c>
      <c r="CM173" s="196" t="s">
        <v>101</v>
      </c>
      <c r="CN173" s="196" t="s">
        <v>100</v>
      </c>
      <c r="CO173" s="196" t="s">
        <v>99</v>
      </c>
      <c r="CP173" s="196" t="s">
        <v>98</v>
      </c>
      <c r="CQ173" s="196" t="s">
        <v>97</v>
      </c>
      <c r="CR173" s="166">
        <v>1973</v>
      </c>
      <c r="CS173" s="166">
        <v>1974</v>
      </c>
      <c r="CT173" s="166">
        <v>1975</v>
      </c>
      <c r="CU173" s="166">
        <v>1976</v>
      </c>
      <c r="CV173" s="166">
        <v>1977</v>
      </c>
      <c r="CW173" s="166">
        <v>1978</v>
      </c>
      <c r="CX173" s="166">
        <v>1979</v>
      </c>
      <c r="CY173" s="166">
        <v>1980</v>
      </c>
      <c r="CZ173" s="166">
        <v>1981</v>
      </c>
      <c r="DA173" s="166">
        <v>1982</v>
      </c>
      <c r="DB173" s="166">
        <v>1983</v>
      </c>
      <c r="DC173" s="166">
        <v>1984</v>
      </c>
      <c r="DD173" s="166">
        <v>1985</v>
      </c>
      <c r="DE173" s="166">
        <v>1986</v>
      </c>
      <c r="DF173" s="166">
        <v>1987</v>
      </c>
      <c r="DG173" s="166">
        <v>1988</v>
      </c>
      <c r="DH173" s="166">
        <v>1989</v>
      </c>
      <c r="DI173" s="166">
        <v>1990</v>
      </c>
      <c r="DJ173" s="166">
        <v>1991</v>
      </c>
      <c r="DK173" s="166">
        <v>1992</v>
      </c>
      <c r="DL173" s="166">
        <v>1993</v>
      </c>
      <c r="DM173" s="166">
        <v>1994</v>
      </c>
      <c r="DN173" s="166">
        <v>1995</v>
      </c>
      <c r="DO173" s="166">
        <v>1996</v>
      </c>
      <c r="DP173" s="166">
        <v>1997</v>
      </c>
      <c r="DQ173" s="166">
        <v>1998</v>
      </c>
      <c r="DR173" s="166">
        <v>1999</v>
      </c>
      <c r="DS173" s="166">
        <v>2000</v>
      </c>
      <c r="DT173" s="166">
        <v>2001</v>
      </c>
      <c r="DU173" s="166">
        <v>2002</v>
      </c>
      <c r="DV173" s="166">
        <v>2003</v>
      </c>
      <c r="DW173" s="166">
        <v>2004</v>
      </c>
      <c r="DX173" s="166">
        <v>2005</v>
      </c>
      <c r="DY173" s="166">
        <v>2006</v>
      </c>
      <c r="DZ173" s="166">
        <v>2007</v>
      </c>
      <c r="EA173" s="166">
        <v>2008</v>
      </c>
      <c r="EB173" s="166">
        <v>2009</v>
      </c>
      <c r="EC173" s="166">
        <v>2010</v>
      </c>
      <c r="ED173" s="166">
        <v>2011</v>
      </c>
      <c r="EE173" s="166">
        <v>2012</v>
      </c>
      <c r="EF173" s="166">
        <v>2013</v>
      </c>
      <c r="EG173" s="166">
        <v>2014</v>
      </c>
      <c r="EH173" s="166">
        <v>2015</v>
      </c>
      <c r="EI173" s="166">
        <v>2016</v>
      </c>
      <c r="EJ173" s="166">
        <v>2017</v>
      </c>
      <c r="EK173" s="166">
        <v>2018</v>
      </c>
      <c r="EL173" s="209" t="s">
        <v>1675</v>
      </c>
    </row>
    <row r="174" spans="1:156" x14ac:dyDescent="0.25">
      <c r="A174" s="3" t="s">
        <v>0</v>
      </c>
      <c r="B174" s="13">
        <f>AVERAGE(CZ174:EC174)</f>
        <v>63.339999999999996</v>
      </c>
      <c r="C174" s="17">
        <f>AVERAGE(E174:EK174)</f>
        <v>70.338805970149252</v>
      </c>
      <c r="D174" s="37" t="s">
        <v>1610</v>
      </c>
      <c r="E174" s="38">
        <v>31</v>
      </c>
      <c r="F174" s="38">
        <v>61.6</v>
      </c>
      <c r="G174" s="38" t="s">
        <v>304</v>
      </c>
      <c r="H174" s="38">
        <v>101.3</v>
      </c>
      <c r="I174" s="38">
        <v>63.8</v>
      </c>
      <c r="J174" s="38">
        <v>111</v>
      </c>
      <c r="K174" s="38">
        <v>92.2</v>
      </c>
      <c r="L174" s="38">
        <v>104.3</v>
      </c>
      <c r="M174" s="38">
        <v>12.9</v>
      </c>
      <c r="N174" s="38">
        <v>139.4</v>
      </c>
      <c r="O174" s="38">
        <v>68.3</v>
      </c>
      <c r="P174" s="38">
        <v>232.6</v>
      </c>
      <c r="Q174" s="38">
        <v>89.4</v>
      </c>
      <c r="R174" s="86">
        <v>122.7</v>
      </c>
      <c r="S174" s="38">
        <v>55.8</v>
      </c>
      <c r="T174" s="38">
        <v>62.1</v>
      </c>
      <c r="U174" s="38">
        <v>14.6</v>
      </c>
      <c r="V174" s="38">
        <v>8.9</v>
      </c>
      <c r="W174" s="38">
        <v>37.799999999999997</v>
      </c>
      <c r="X174" s="38">
        <v>154.4</v>
      </c>
      <c r="Y174" s="38">
        <v>5.5</v>
      </c>
      <c r="Z174" s="38">
        <v>68.3</v>
      </c>
      <c r="AA174" s="38">
        <v>40</v>
      </c>
      <c r="AB174" s="38">
        <v>75.3</v>
      </c>
      <c r="AC174" s="38">
        <v>41.9</v>
      </c>
      <c r="AD174" s="38">
        <v>73.5</v>
      </c>
      <c r="AE174" s="38">
        <v>88.3</v>
      </c>
      <c r="AF174" s="38">
        <v>77.099999999999994</v>
      </c>
      <c r="AG174" s="38">
        <v>11.2</v>
      </c>
      <c r="AH174" s="38">
        <v>57.1</v>
      </c>
      <c r="AI174" s="38">
        <v>114.4</v>
      </c>
      <c r="AJ174" s="38">
        <v>54.8</v>
      </c>
      <c r="AK174" s="38">
        <v>127.1</v>
      </c>
      <c r="AL174" s="38">
        <v>39</v>
      </c>
      <c r="AM174" s="38" t="s">
        <v>304</v>
      </c>
      <c r="AN174" s="38">
        <v>139.6</v>
      </c>
      <c r="AO174" s="38">
        <v>36.700000000000003</v>
      </c>
      <c r="AP174" s="38">
        <v>48.6</v>
      </c>
      <c r="AQ174" s="38">
        <v>12.4</v>
      </c>
      <c r="AR174" s="38">
        <v>8.6</v>
      </c>
      <c r="AS174" s="38">
        <v>121.9</v>
      </c>
      <c r="AT174" s="38">
        <v>16.3</v>
      </c>
      <c r="AU174" s="38">
        <v>107.6</v>
      </c>
      <c r="AV174" s="38">
        <v>9.3000000000000007</v>
      </c>
      <c r="AW174" s="38">
        <v>81.7</v>
      </c>
      <c r="AX174" s="56">
        <v>11</v>
      </c>
      <c r="AY174" s="38">
        <v>22.2</v>
      </c>
      <c r="AZ174" s="38">
        <v>156.30000000000001</v>
      </c>
      <c r="BA174" s="38">
        <v>18.600000000000001</v>
      </c>
      <c r="BB174" s="38">
        <v>51.2</v>
      </c>
      <c r="BC174" s="38">
        <v>17.8</v>
      </c>
      <c r="BD174" s="38">
        <v>137.69999999999999</v>
      </c>
      <c r="BE174" s="38">
        <v>22.1</v>
      </c>
      <c r="BF174" s="38">
        <v>64.8</v>
      </c>
      <c r="BG174" s="38">
        <v>1.7</v>
      </c>
      <c r="BH174" s="38">
        <v>107.1</v>
      </c>
      <c r="BI174" s="38">
        <v>43.8</v>
      </c>
      <c r="BJ174" s="38">
        <v>14.9</v>
      </c>
      <c r="BK174" s="38">
        <v>302.8</v>
      </c>
      <c r="BL174" s="38">
        <v>196.5</v>
      </c>
      <c r="BM174" s="38">
        <v>287.5</v>
      </c>
      <c r="BN174" s="72">
        <v>75.099999999999994</v>
      </c>
      <c r="BO174" s="38">
        <v>5.6</v>
      </c>
      <c r="BP174" s="13">
        <v>120.6</v>
      </c>
      <c r="BQ174" s="13">
        <v>97.8</v>
      </c>
      <c r="BR174" s="13">
        <v>173.9</v>
      </c>
      <c r="BS174" s="13">
        <v>7.5</v>
      </c>
      <c r="BT174" s="13">
        <v>21.4</v>
      </c>
      <c r="BU174" s="13">
        <v>98.2</v>
      </c>
      <c r="BV174" s="13">
        <v>20.9</v>
      </c>
      <c r="BW174" s="13">
        <v>68.3</v>
      </c>
      <c r="BX174" s="13">
        <v>55.8</v>
      </c>
      <c r="BY174" s="13">
        <v>178</v>
      </c>
      <c r="BZ174" s="13">
        <v>82.4</v>
      </c>
      <c r="CA174" s="13">
        <v>58</v>
      </c>
      <c r="CB174" s="13">
        <v>59.5</v>
      </c>
      <c r="CC174" s="13">
        <v>41.5</v>
      </c>
      <c r="CD174" s="13">
        <v>36.4</v>
      </c>
      <c r="CE174" s="13">
        <v>78.3</v>
      </c>
      <c r="CF174" s="13">
        <v>80.599999999999994</v>
      </c>
      <c r="CG174" s="13">
        <v>33.200000000000003</v>
      </c>
      <c r="CH174" s="13">
        <v>272.2</v>
      </c>
      <c r="CI174" s="13">
        <v>95.3</v>
      </c>
      <c r="CJ174" s="13">
        <v>7.8</v>
      </c>
      <c r="CK174" s="13">
        <v>168.1</v>
      </c>
      <c r="CL174" s="17">
        <v>49.3</v>
      </c>
      <c r="CM174" s="17">
        <v>80</v>
      </c>
      <c r="CN174" s="17">
        <v>61.1</v>
      </c>
      <c r="CO174" s="17">
        <v>112.6</v>
      </c>
      <c r="CP174" s="17" t="s">
        <v>104</v>
      </c>
      <c r="CQ174" s="17">
        <v>94.5</v>
      </c>
      <c r="CR174" s="13">
        <v>14.8</v>
      </c>
      <c r="CS174" s="13">
        <v>0.8</v>
      </c>
      <c r="CT174" s="13">
        <v>0</v>
      </c>
      <c r="CU174" s="13">
        <v>53</v>
      </c>
      <c r="CV174" s="13">
        <v>23.4</v>
      </c>
      <c r="CW174" s="13">
        <v>6.4</v>
      </c>
      <c r="CX174" s="13">
        <v>129.69999999999999</v>
      </c>
      <c r="CY174" s="13">
        <v>125.8</v>
      </c>
      <c r="CZ174" s="13">
        <v>61.4</v>
      </c>
      <c r="DA174" s="13">
        <v>111.7</v>
      </c>
      <c r="DB174" s="13">
        <v>1.2</v>
      </c>
      <c r="DC174" s="13">
        <v>15.3</v>
      </c>
      <c r="DD174" s="13">
        <v>176.7</v>
      </c>
      <c r="DE174" s="13">
        <v>46.6</v>
      </c>
      <c r="DF174" s="13">
        <v>240.9</v>
      </c>
      <c r="DG174" s="13">
        <v>2</v>
      </c>
      <c r="DH174" s="13">
        <v>6.9</v>
      </c>
      <c r="DI174" s="13">
        <v>23.6</v>
      </c>
      <c r="DJ174" s="13">
        <v>23.2</v>
      </c>
      <c r="DK174" s="13">
        <v>28.5</v>
      </c>
      <c r="DL174" s="13">
        <v>54.6</v>
      </c>
      <c r="DM174" s="13">
        <v>3</v>
      </c>
      <c r="DN174" s="13">
        <v>54.5</v>
      </c>
      <c r="DO174" s="13">
        <v>138.6</v>
      </c>
      <c r="DP174" s="13">
        <v>119.3</v>
      </c>
      <c r="DQ174" s="13">
        <v>38.1</v>
      </c>
      <c r="DR174" s="13">
        <v>30</v>
      </c>
      <c r="DS174" s="13">
        <v>40.200000000000003</v>
      </c>
      <c r="DT174" s="13">
        <v>20.8</v>
      </c>
      <c r="DU174" s="13">
        <v>65</v>
      </c>
      <c r="DV174" s="13">
        <v>83.7</v>
      </c>
      <c r="DW174" s="13">
        <v>87.3</v>
      </c>
      <c r="DX174" s="13">
        <v>30.6</v>
      </c>
      <c r="DY174" s="13">
        <v>123.4</v>
      </c>
      <c r="DZ174" s="13">
        <v>19.8</v>
      </c>
      <c r="EA174" s="13">
        <v>10.5</v>
      </c>
      <c r="EB174" s="13">
        <v>102.8</v>
      </c>
      <c r="EC174" s="13">
        <v>140</v>
      </c>
      <c r="ED174" s="13">
        <v>25.4</v>
      </c>
      <c r="EE174" s="13">
        <v>32</v>
      </c>
      <c r="EF174" s="13">
        <v>97.7</v>
      </c>
      <c r="EG174" s="13">
        <v>44.3</v>
      </c>
      <c r="EH174" s="13">
        <v>2.7</v>
      </c>
      <c r="EI174" s="13">
        <v>56.7</v>
      </c>
      <c r="EJ174" s="13">
        <v>99.5</v>
      </c>
      <c r="EK174" s="13">
        <v>2.8</v>
      </c>
      <c r="EL174" s="17">
        <v>36.700000000000003</v>
      </c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22"/>
      <c r="EY174" s="22"/>
      <c r="EZ174" s="22"/>
    </row>
    <row r="175" spans="1:156" x14ac:dyDescent="0.25">
      <c r="A175" s="3" t="s">
        <v>1</v>
      </c>
      <c r="B175" s="13">
        <f t="shared" ref="B175:B184" si="239">AVERAGE(CZ175:EC175)</f>
        <v>44.060000000000009</v>
      </c>
      <c r="C175" s="17">
        <f t="shared" ref="C175:C185" si="240">AVERAGE(E175:EK175)</f>
        <v>49.141176470588221</v>
      </c>
      <c r="D175" s="141" t="s">
        <v>1611</v>
      </c>
      <c r="E175" s="13">
        <v>24.9</v>
      </c>
      <c r="F175" s="13">
        <v>10.199999999999999</v>
      </c>
      <c r="G175" s="13">
        <v>7.5</v>
      </c>
      <c r="H175" s="13">
        <v>18.5</v>
      </c>
      <c r="I175" s="13">
        <v>41.6</v>
      </c>
      <c r="J175" s="13">
        <v>54.4</v>
      </c>
      <c r="K175" s="13">
        <v>82.9</v>
      </c>
      <c r="L175" s="13">
        <v>81.900000000000006</v>
      </c>
      <c r="M175" s="13">
        <v>71.5</v>
      </c>
      <c r="N175" s="13">
        <v>35.1</v>
      </c>
      <c r="O175" s="13">
        <v>31.3</v>
      </c>
      <c r="P175" s="13">
        <v>27.4</v>
      </c>
      <c r="Q175" s="13">
        <v>31</v>
      </c>
      <c r="R175" s="13">
        <v>151.80000000000001</v>
      </c>
      <c r="S175" s="13">
        <v>33.6</v>
      </c>
      <c r="T175" s="13">
        <v>24.8</v>
      </c>
      <c r="U175" s="13">
        <v>3</v>
      </c>
      <c r="V175" s="13">
        <v>30.5</v>
      </c>
      <c r="W175" s="13">
        <v>25.6</v>
      </c>
      <c r="X175" s="13">
        <v>112.7</v>
      </c>
      <c r="Y175" s="13">
        <v>30.6</v>
      </c>
      <c r="Z175" s="13">
        <v>7.3</v>
      </c>
      <c r="AA175" s="13">
        <v>16.100000000000001</v>
      </c>
      <c r="AB175" s="13">
        <v>9.8000000000000007</v>
      </c>
      <c r="AC175" s="13">
        <v>7.9</v>
      </c>
      <c r="AD175" s="13">
        <v>48</v>
      </c>
      <c r="AE175" s="13">
        <v>15.4</v>
      </c>
      <c r="AF175" s="13">
        <v>85.2</v>
      </c>
      <c r="AG175" s="13">
        <v>4.5999999999999996</v>
      </c>
      <c r="AH175" s="13">
        <v>21.5</v>
      </c>
      <c r="AI175" s="13">
        <v>42.8</v>
      </c>
      <c r="AJ175" s="13">
        <v>25.6</v>
      </c>
      <c r="AK175" s="13">
        <v>13.9</v>
      </c>
      <c r="AL175" s="13">
        <v>14.2</v>
      </c>
      <c r="AM175" s="13" t="s">
        <v>304</v>
      </c>
      <c r="AN175" s="13">
        <v>138.19999999999999</v>
      </c>
      <c r="AO175" s="13">
        <v>37.700000000000003</v>
      </c>
      <c r="AP175" s="13">
        <v>66.7</v>
      </c>
      <c r="AQ175" s="13">
        <v>2.7</v>
      </c>
      <c r="AR175" s="13">
        <v>10.199999999999999</v>
      </c>
      <c r="AS175" s="13">
        <v>112.3</v>
      </c>
      <c r="AT175" s="13">
        <v>52.5</v>
      </c>
      <c r="AU175" s="13">
        <v>117.3</v>
      </c>
      <c r="AV175" s="13">
        <v>2.4</v>
      </c>
      <c r="AW175" s="13">
        <v>6.1</v>
      </c>
      <c r="AX175" s="17">
        <v>39.200000000000003</v>
      </c>
      <c r="AY175" s="13">
        <v>12.8</v>
      </c>
      <c r="AZ175" s="39">
        <v>316.3</v>
      </c>
      <c r="BA175" s="13">
        <v>31.9</v>
      </c>
      <c r="BB175" s="13">
        <v>58.4</v>
      </c>
      <c r="BC175" s="13">
        <v>109.1</v>
      </c>
      <c r="BD175" s="13">
        <v>66.5</v>
      </c>
      <c r="BE175" s="13">
        <v>29.2</v>
      </c>
      <c r="BF175" s="13">
        <v>42.2</v>
      </c>
      <c r="BG175" s="13">
        <v>46.3</v>
      </c>
      <c r="BH175" s="13">
        <v>10.8</v>
      </c>
      <c r="BI175" s="13">
        <v>24.5</v>
      </c>
      <c r="BJ175" s="13">
        <v>12</v>
      </c>
      <c r="BK175" s="13">
        <v>199</v>
      </c>
      <c r="BL175" s="13">
        <v>43.5</v>
      </c>
      <c r="BM175" s="13">
        <v>164.8</v>
      </c>
      <c r="BN175" s="27">
        <v>3.6</v>
      </c>
      <c r="BO175" s="13">
        <v>65.599999999999994</v>
      </c>
      <c r="BP175" s="13">
        <v>0.5</v>
      </c>
      <c r="BQ175" s="13">
        <v>16.2</v>
      </c>
      <c r="BR175" s="13">
        <v>236.7</v>
      </c>
      <c r="BS175" s="13">
        <v>76.599999999999994</v>
      </c>
      <c r="BT175" s="13">
        <v>17.399999999999999</v>
      </c>
      <c r="BU175" s="13">
        <v>28.3</v>
      </c>
      <c r="BV175" s="13">
        <v>9.9</v>
      </c>
      <c r="BW175" s="13">
        <v>30.3</v>
      </c>
      <c r="BX175" s="13">
        <v>55</v>
      </c>
      <c r="BY175" s="13">
        <v>148.5</v>
      </c>
      <c r="BZ175" s="13">
        <v>84.7</v>
      </c>
      <c r="CA175" s="13">
        <v>328.4</v>
      </c>
      <c r="CB175" s="13">
        <v>0.3</v>
      </c>
      <c r="CC175" s="13">
        <v>21.1</v>
      </c>
      <c r="CD175" s="13">
        <v>51.5</v>
      </c>
      <c r="CE175" s="13">
        <v>67</v>
      </c>
      <c r="CF175" s="13">
        <v>1.1000000000000001</v>
      </c>
      <c r="CG175" s="13">
        <v>47.2</v>
      </c>
      <c r="CH175" s="13">
        <v>151.6</v>
      </c>
      <c r="CI175" s="13">
        <v>50.7</v>
      </c>
      <c r="CJ175" s="13">
        <v>69.5</v>
      </c>
      <c r="CK175" s="13">
        <v>30.4</v>
      </c>
      <c r="CL175" s="17">
        <v>25.5</v>
      </c>
      <c r="CM175" s="17">
        <v>22</v>
      </c>
      <c r="CN175" s="17">
        <v>77.5</v>
      </c>
      <c r="CO175" s="17">
        <v>59.5</v>
      </c>
      <c r="CP175" s="17">
        <v>22.4</v>
      </c>
      <c r="CQ175" s="17">
        <v>13.5</v>
      </c>
      <c r="CR175" s="13">
        <v>13.2</v>
      </c>
      <c r="CS175" s="13">
        <v>4.4000000000000004</v>
      </c>
      <c r="CT175" s="13">
        <v>18</v>
      </c>
      <c r="CU175" s="13">
        <v>25.5</v>
      </c>
      <c r="CV175" s="13">
        <v>23.8</v>
      </c>
      <c r="CW175" s="13">
        <v>74.7</v>
      </c>
      <c r="CX175" s="13">
        <v>47.8</v>
      </c>
      <c r="CY175" s="13">
        <v>10.6</v>
      </c>
      <c r="CZ175" s="13">
        <v>40</v>
      </c>
      <c r="DA175" s="13">
        <v>41</v>
      </c>
      <c r="DB175" s="13">
        <v>72.7</v>
      </c>
      <c r="DC175" s="13">
        <v>45.7</v>
      </c>
      <c r="DD175" s="13">
        <v>137.5</v>
      </c>
      <c r="DE175" s="13">
        <v>218.2</v>
      </c>
      <c r="DF175" s="13">
        <v>50.2</v>
      </c>
      <c r="DG175" s="13">
        <v>4.7</v>
      </c>
      <c r="DH175" s="13">
        <v>0.2</v>
      </c>
      <c r="DI175" s="13">
        <v>0</v>
      </c>
      <c r="DJ175" s="13">
        <v>93.8</v>
      </c>
      <c r="DK175" s="13">
        <v>10.3</v>
      </c>
      <c r="DL175" s="13">
        <v>36.5</v>
      </c>
      <c r="DM175" s="13">
        <v>54.9</v>
      </c>
      <c r="DN175" s="13">
        <v>2.1</v>
      </c>
      <c r="DO175" s="13">
        <v>102.8</v>
      </c>
      <c r="DP175" s="13">
        <v>9.6999999999999993</v>
      </c>
      <c r="DQ175" s="13">
        <v>21.3</v>
      </c>
      <c r="DR175" s="13">
        <v>36.200000000000003</v>
      </c>
      <c r="DS175" s="13">
        <v>3.3</v>
      </c>
      <c r="DT175" s="13">
        <v>31.7</v>
      </c>
      <c r="DU175" s="13">
        <v>1.3</v>
      </c>
      <c r="DV175" s="13">
        <v>83.9</v>
      </c>
      <c r="DW175" s="13">
        <v>15.7</v>
      </c>
      <c r="DX175" s="13">
        <v>62.3</v>
      </c>
      <c r="DY175" s="13">
        <v>57.4</v>
      </c>
      <c r="DZ175" s="13">
        <v>0.2</v>
      </c>
      <c r="EA175" s="13">
        <v>7.3</v>
      </c>
      <c r="EB175" s="13">
        <v>27</v>
      </c>
      <c r="EC175" s="13">
        <v>53.9</v>
      </c>
      <c r="ED175" s="13">
        <v>44.9</v>
      </c>
      <c r="EE175" s="13">
        <v>144.4</v>
      </c>
      <c r="EF175" s="13">
        <v>40.6</v>
      </c>
      <c r="EG175" s="13">
        <v>0</v>
      </c>
      <c r="EH175" s="13">
        <v>9.6</v>
      </c>
      <c r="EI175" s="13">
        <v>1</v>
      </c>
      <c r="EJ175" s="13">
        <v>20.5</v>
      </c>
      <c r="EK175" s="13">
        <v>74.2</v>
      </c>
      <c r="EL175" s="17">
        <v>3.3</v>
      </c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22"/>
      <c r="EY175" s="22"/>
      <c r="EZ175" s="22"/>
    </row>
    <row r="176" spans="1:156" x14ac:dyDescent="0.25">
      <c r="A176" s="3" t="s">
        <v>2</v>
      </c>
      <c r="B176" s="13">
        <f t="shared" si="239"/>
        <v>10.479999999999999</v>
      </c>
      <c r="C176" s="17">
        <f t="shared" si="240"/>
        <v>15.644117647058822</v>
      </c>
      <c r="D176" s="141" t="s">
        <v>1612</v>
      </c>
      <c r="E176" s="13">
        <v>0</v>
      </c>
      <c r="F176" s="13">
        <v>73.7</v>
      </c>
      <c r="G176" s="13">
        <v>6.4</v>
      </c>
      <c r="H176" s="13">
        <v>2.2000000000000002</v>
      </c>
      <c r="I176" s="13">
        <v>71.599999999999994</v>
      </c>
      <c r="J176" s="13">
        <v>26.3</v>
      </c>
      <c r="K176" s="13">
        <v>44.8</v>
      </c>
      <c r="L176" s="13">
        <v>52.3</v>
      </c>
      <c r="M176" s="13">
        <v>37.6</v>
      </c>
      <c r="N176" s="13">
        <v>8.6999999999999993</v>
      </c>
      <c r="O176" s="13">
        <v>43.1</v>
      </c>
      <c r="P176" s="13">
        <v>1.2</v>
      </c>
      <c r="Q176" s="13">
        <v>0</v>
      </c>
      <c r="R176" s="13">
        <v>23.5</v>
      </c>
      <c r="S176" s="13">
        <v>0.3</v>
      </c>
      <c r="T176" s="13">
        <v>0</v>
      </c>
      <c r="U176" s="13">
        <v>0</v>
      </c>
      <c r="V176" s="13">
        <v>20</v>
      </c>
      <c r="W176" s="13">
        <v>22.8</v>
      </c>
      <c r="X176" s="13">
        <v>11.6</v>
      </c>
      <c r="Y176" s="13">
        <v>8.9</v>
      </c>
      <c r="Z176" s="13">
        <v>0</v>
      </c>
      <c r="AA176" s="13">
        <v>1.1000000000000001</v>
      </c>
      <c r="AB176" s="13">
        <v>0.2</v>
      </c>
      <c r="AC176" s="13">
        <v>10.3</v>
      </c>
      <c r="AD176" s="13">
        <v>8.3000000000000007</v>
      </c>
      <c r="AE176" s="13">
        <v>4.8</v>
      </c>
      <c r="AF176" s="13">
        <v>18.2</v>
      </c>
      <c r="AG176" s="13">
        <v>0</v>
      </c>
      <c r="AH176" s="13">
        <v>0</v>
      </c>
      <c r="AI176" s="13">
        <v>0</v>
      </c>
      <c r="AJ176" s="13">
        <v>4.3</v>
      </c>
      <c r="AK176" s="13">
        <v>0</v>
      </c>
      <c r="AL176" s="13">
        <v>26.8</v>
      </c>
      <c r="AM176" s="13" t="s">
        <v>304</v>
      </c>
      <c r="AN176" s="13">
        <v>66.099999999999994</v>
      </c>
      <c r="AO176" s="13">
        <v>8.9</v>
      </c>
      <c r="AP176" s="13">
        <v>8.6999999999999993</v>
      </c>
      <c r="AQ176" s="13">
        <v>2</v>
      </c>
      <c r="AR176" s="13">
        <v>1.5</v>
      </c>
      <c r="AS176" s="13">
        <v>14.4</v>
      </c>
      <c r="AT176" s="13">
        <v>0</v>
      </c>
      <c r="AU176" s="13">
        <v>20.3</v>
      </c>
      <c r="AV176" s="13">
        <v>31.5</v>
      </c>
      <c r="AW176" s="13">
        <v>7.3</v>
      </c>
      <c r="AX176" s="17">
        <v>0</v>
      </c>
      <c r="AY176" s="13">
        <v>34.799999999999997</v>
      </c>
      <c r="AZ176" s="13">
        <v>34.6</v>
      </c>
      <c r="BA176" s="13">
        <v>1.2</v>
      </c>
      <c r="BB176" s="13">
        <v>45.7</v>
      </c>
      <c r="BC176" s="13">
        <v>37.5</v>
      </c>
      <c r="BD176" s="13">
        <v>0.5</v>
      </c>
      <c r="BE176" s="13">
        <v>0</v>
      </c>
      <c r="BF176" s="13">
        <v>56.4</v>
      </c>
      <c r="BG176" s="13">
        <v>1.7</v>
      </c>
      <c r="BH176" s="13">
        <v>0.1</v>
      </c>
      <c r="BI176" s="13">
        <v>0</v>
      </c>
      <c r="BJ176" s="13">
        <v>21.2</v>
      </c>
      <c r="BK176" s="13">
        <v>33.5</v>
      </c>
      <c r="BL176" s="13">
        <v>11</v>
      </c>
      <c r="BM176" s="13">
        <v>35.6</v>
      </c>
      <c r="BN176" s="27">
        <v>0</v>
      </c>
      <c r="BO176" s="13">
        <v>13.5</v>
      </c>
      <c r="BP176" s="13">
        <v>6</v>
      </c>
      <c r="BQ176" s="13">
        <v>7.1</v>
      </c>
      <c r="BR176" s="13">
        <v>30</v>
      </c>
      <c r="BS176" s="13">
        <v>0</v>
      </c>
      <c r="BT176" s="13">
        <v>47.6</v>
      </c>
      <c r="BU176" s="13">
        <v>14.5</v>
      </c>
      <c r="BV176" s="13">
        <v>37.299999999999997</v>
      </c>
      <c r="BW176" s="13">
        <v>26.8</v>
      </c>
      <c r="BX176" s="13">
        <v>1.4</v>
      </c>
      <c r="BY176" s="13">
        <v>0</v>
      </c>
      <c r="BZ176" s="13">
        <v>48.4</v>
      </c>
      <c r="CA176" s="13">
        <v>29.7</v>
      </c>
      <c r="CB176" s="13">
        <v>0.8</v>
      </c>
      <c r="CC176" s="13">
        <v>40.799999999999997</v>
      </c>
      <c r="CD176" s="13">
        <v>0</v>
      </c>
      <c r="CE176" s="13">
        <v>6.9</v>
      </c>
      <c r="CF176" s="13">
        <v>0</v>
      </c>
      <c r="CG176" s="13">
        <v>29</v>
      </c>
      <c r="CH176" s="13">
        <v>21.9</v>
      </c>
      <c r="CI176" s="13">
        <v>55.1</v>
      </c>
      <c r="CJ176" s="13">
        <v>41</v>
      </c>
      <c r="CK176" s="13">
        <v>3.3</v>
      </c>
      <c r="CL176" s="17">
        <v>0</v>
      </c>
      <c r="CM176" s="17">
        <v>16.3</v>
      </c>
      <c r="CN176" s="17">
        <v>31</v>
      </c>
      <c r="CO176" s="17">
        <v>22.4</v>
      </c>
      <c r="CP176" s="17">
        <v>68.900000000000006</v>
      </c>
      <c r="CQ176" s="17">
        <v>4.8</v>
      </c>
      <c r="CR176" s="13">
        <v>0.3</v>
      </c>
      <c r="CS176" s="13">
        <v>0.3</v>
      </c>
      <c r="CT176" s="13">
        <v>0</v>
      </c>
      <c r="CU176" s="13">
        <v>67.3</v>
      </c>
      <c r="CV176" s="13">
        <v>6.1</v>
      </c>
      <c r="CW176" s="13">
        <v>0</v>
      </c>
      <c r="CX176" s="13">
        <v>0</v>
      </c>
      <c r="CY176" s="13">
        <v>11.4</v>
      </c>
      <c r="CZ176" s="13">
        <v>0</v>
      </c>
      <c r="DA176" s="13">
        <v>0</v>
      </c>
      <c r="DB176" s="13">
        <v>0</v>
      </c>
      <c r="DC176" s="13">
        <v>9.1</v>
      </c>
      <c r="DD176" s="13">
        <v>1.7</v>
      </c>
      <c r="DE176" s="13">
        <v>18.399999999999999</v>
      </c>
      <c r="DF176" s="13">
        <v>88.9</v>
      </c>
      <c r="DG176" s="13">
        <v>8.1</v>
      </c>
      <c r="DH176" s="13">
        <v>0</v>
      </c>
      <c r="DI176" s="13">
        <v>0</v>
      </c>
      <c r="DJ176" s="13">
        <v>0</v>
      </c>
      <c r="DK176" s="13">
        <v>0.5</v>
      </c>
      <c r="DL176" s="13">
        <v>18.3</v>
      </c>
      <c r="DM176" s="13">
        <v>0</v>
      </c>
      <c r="DN176" s="13">
        <v>3.9</v>
      </c>
      <c r="DO176" s="13">
        <v>34.6</v>
      </c>
      <c r="DP176" s="13">
        <v>2.8</v>
      </c>
      <c r="DQ176" s="13">
        <v>4.0999999999999996</v>
      </c>
      <c r="DR176" s="13">
        <v>0</v>
      </c>
      <c r="DS176" s="13">
        <v>0.4</v>
      </c>
      <c r="DT176" s="13">
        <v>8.9</v>
      </c>
      <c r="DU176" s="13">
        <v>0</v>
      </c>
      <c r="DV176" s="13">
        <v>0.4</v>
      </c>
      <c r="DW176" s="13">
        <v>10.8</v>
      </c>
      <c r="DX176" s="13">
        <v>38.1</v>
      </c>
      <c r="DY176" s="13">
        <v>35.299999999999997</v>
      </c>
      <c r="DZ176" s="13">
        <v>0</v>
      </c>
      <c r="EA176" s="13">
        <v>1.7</v>
      </c>
      <c r="EB176" s="13">
        <v>0</v>
      </c>
      <c r="EC176" s="13">
        <v>28.4</v>
      </c>
      <c r="ED176" s="13">
        <v>1</v>
      </c>
      <c r="EE176" s="13">
        <v>0</v>
      </c>
      <c r="EF176" s="13">
        <v>62.6</v>
      </c>
      <c r="EG176" s="13">
        <v>0</v>
      </c>
      <c r="EH176" s="13">
        <v>0</v>
      </c>
      <c r="EI176" s="13">
        <v>1.5</v>
      </c>
      <c r="EJ176" s="13">
        <v>0</v>
      </c>
      <c r="EK176" s="13">
        <v>54.7</v>
      </c>
      <c r="EL176" s="17">
        <v>0</v>
      </c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22"/>
      <c r="EY176" s="22"/>
      <c r="EZ176" s="22"/>
    </row>
    <row r="177" spans="1:156" x14ac:dyDescent="0.25">
      <c r="A177" s="3" t="s">
        <v>3</v>
      </c>
      <c r="B177" s="13">
        <f t="shared" si="239"/>
        <v>0.54333333333333333</v>
      </c>
      <c r="C177" s="17">
        <f t="shared" si="240"/>
        <v>0.32803030303030301</v>
      </c>
      <c r="D177" s="141" t="s">
        <v>995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1.5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0.4</v>
      </c>
      <c r="X177" s="13">
        <v>0</v>
      </c>
      <c r="Y177" s="13">
        <v>0</v>
      </c>
      <c r="Z177" s="13">
        <v>0</v>
      </c>
      <c r="AA177" s="13">
        <v>0</v>
      </c>
      <c r="AB177" s="13">
        <v>0.4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1.2</v>
      </c>
      <c r="AJ177" s="13">
        <v>2.1</v>
      </c>
      <c r="AK177" s="13">
        <v>0</v>
      </c>
      <c r="AL177" s="13">
        <v>0</v>
      </c>
      <c r="AM177" s="13" t="s">
        <v>304</v>
      </c>
      <c r="AN177" s="13">
        <v>0</v>
      </c>
      <c r="AO177" s="13">
        <v>0</v>
      </c>
      <c r="AP177" s="13">
        <v>0.5</v>
      </c>
      <c r="AQ177" s="13">
        <v>0</v>
      </c>
      <c r="AR177" s="13">
        <v>0</v>
      </c>
      <c r="AS177" s="13">
        <v>1.3</v>
      </c>
      <c r="AT177" s="13">
        <v>0</v>
      </c>
      <c r="AU177" s="13">
        <v>0</v>
      </c>
      <c r="AV177" s="13">
        <v>0</v>
      </c>
      <c r="AW177" s="13">
        <v>0</v>
      </c>
      <c r="AX177" s="17">
        <v>0</v>
      </c>
      <c r="AY177" s="13">
        <v>0.3</v>
      </c>
      <c r="AZ177" s="13">
        <v>14.9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27">
        <v>0</v>
      </c>
      <c r="BO177" s="13">
        <v>0</v>
      </c>
      <c r="BP177" s="13">
        <v>0</v>
      </c>
      <c r="BQ177" s="13">
        <v>0</v>
      </c>
      <c r="BR177" s="13">
        <v>0</v>
      </c>
      <c r="BS177" s="13">
        <v>0</v>
      </c>
      <c r="BT177" s="13">
        <v>0</v>
      </c>
      <c r="BU177" s="13">
        <v>0</v>
      </c>
      <c r="BV177" s="13">
        <v>0</v>
      </c>
      <c r="BW177" s="13">
        <v>0</v>
      </c>
      <c r="BX177" s="13">
        <v>0</v>
      </c>
      <c r="BY177" s="13">
        <v>0</v>
      </c>
      <c r="BZ177" s="13">
        <v>0</v>
      </c>
      <c r="CA177" s="13">
        <v>1.2</v>
      </c>
      <c r="CB177" s="13">
        <v>0</v>
      </c>
      <c r="CC177" s="13">
        <v>1</v>
      </c>
      <c r="CD177" s="13">
        <v>0</v>
      </c>
      <c r="CE177" s="13">
        <v>0</v>
      </c>
      <c r="CF177" s="13">
        <v>0</v>
      </c>
      <c r="CG177" s="13">
        <v>0</v>
      </c>
      <c r="CH177" s="13">
        <v>0</v>
      </c>
      <c r="CI177" s="13">
        <v>0</v>
      </c>
      <c r="CJ177" s="13">
        <v>0</v>
      </c>
      <c r="CK177" s="13">
        <v>0</v>
      </c>
      <c r="CL177" s="17" t="s">
        <v>103</v>
      </c>
      <c r="CM177" s="17" t="s">
        <v>103</v>
      </c>
      <c r="CN177" s="17" t="s">
        <v>103</v>
      </c>
      <c r="CO177" s="17" t="s">
        <v>103</v>
      </c>
      <c r="CP177" s="17">
        <v>0</v>
      </c>
      <c r="CQ177" s="17">
        <v>0</v>
      </c>
      <c r="CR177" s="13">
        <v>0</v>
      </c>
      <c r="CS177" s="13">
        <v>0</v>
      </c>
      <c r="CT177" s="13">
        <v>0</v>
      </c>
      <c r="CU177" s="13">
        <v>0</v>
      </c>
      <c r="CV177" s="13">
        <v>1.3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7.5</v>
      </c>
      <c r="DF177" s="13">
        <v>0</v>
      </c>
      <c r="DG177" s="13">
        <v>0</v>
      </c>
      <c r="DH177" s="13">
        <v>0</v>
      </c>
      <c r="DI177" s="13">
        <v>0</v>
      </c>
      <c r="DJ177" s="13">
        <v>0</v>
      </c>
      <c r="DK177" s="13">
        <v>0</v>
      </c>
      <c r="DL177" s="13">
        <v>0</v>
      </c>
      <c r="DM177" s="13">
        <v>0</v>
      </c>
      <c r="DN177" s="13">
        <v>0</v>
      </c>
      <c r="DO177" s="13">
        <v>2.9</v>
      </c>
      <c r="DP177" s="13">
        <v>0</v>
      </c>
      <c r="DQ177" s="13">
        <v>0</v>
      </c>
      <c r="DR177" s="13">
        <v>0</v>
      </c>
      <c r="DS177" s="13">
        <v>0</v>
      </c>
      <c r="DT177" s="13">
        <v>0.1</v>
      </c>
      <c r="DU177" s="13">
        <v>0</v>
      </c>
      <c r="DV177" s="13">
        <v>5.8</v>
      </c>
      <c r="DW177" s="13">
        <v>0</v>
      </c>
      <c r="DX177" s="13">
        <v>0</v>
      </c>
      <c r="DY177" s="13">
        <v>0</v>
      </c>
      <c r="DZ177" s="13">
        <v>0</v>
      </c>
      <c r="EA177" s="13">
        <v>0</v>
      </c>
      <c r="EB177" s="13">
        <v>0</v>
      </c>
      <c r="EC177" s="13">
        <v>0</v>
      </c>
      <c r="ED177" s="13">
        <v>0</v>
      </c>
      <c r="EE177" s="13">
        <v>0</v>
      </c>
      <c r="EF177" s="13">
        <v>0.9</v>
      </c>
      <c r="EG177" s="13">
        <v>0</v>
      </c>
      <c r="EH177" s="13">
        <v>0</v>
      </c>
      <c r="EI177" s="13">
        <v>0</v>
      </c>
      <c r="EJ177" s="13">
        <v>0</v>
      </c>
      <c r="EK177" s="13">
        <v>0</v>
      </c>
      <c r="EL177" s="17">
        <v>0</v>
      </c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22"/>
      <c r="EY177" s="22"/>
      <c r="EZ177" s="22"/>
    </row>
    <row r="178" spans="1:156" x14ac:dyDescent="0.25">
      <c r="A178" s="3" t="s">
        <v>4</v>
      </c>
      <c r="B178" s="13">
        <f t="shared" si="239"/>
        <v>0</v>
      </c>
      <c r="C178" s="17">
        <f t="shared" si="240"/>
        <v>0</v>
      </c>
      <c r="D178" s="141" t="s">
        <v>994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 t="s">
        <v>304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13">
        <v>0</v>
      </c>
      <c r="AX178" s="17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27">
        <v>0</v>
      </c>
      <c r="BO178" s="13">
        <v>0</v>
      </c>
      <c r="BP178" s="13">
        <v>0</v>
      </c>
      <c r="BQ178" s="13"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  <c r="BY178" s="13">
        <v>0</v>
      </c>
      <c r="BZ178" s="13">
        <v>0</v>
      </c>
      <c r="CA178" s="13">
        <v>0</v>
      </c>
      <c r="CB178" s="13">
        <v>0</v>
      </c>
      <c r="CC178" s="13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3">
        <v>0</v>
      </c>
      <c r="CJ178" s="13">
        <v>0</v>
      </c>
      <c r="CK178" s="13">
        <v>0</v>
      </c>
      <c r="CL178" s="17" t="s">
        <v>103</v>
      </c>
      <c r="CM178" s="17" t="s">
        <v>103</v>
      </c>
      <c r="CN178" s="17" t="s">
        <v>103</v>
      </c>
      <c r="CO178" s="17" t="s">
        <v>103</v>
      </c>
      <c r="CP178" s="17">
        <v>0</v>
      </c>
      <c r="CQ178" s="17">
        <v>0</v>
      </c>
      <c r="CR178" s="13">
        <v>0</v>
      </c>
      <c r="CS178" s="13">
        <v>0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0</v>
      </c>
      <c r="DG178" s="13">
        <v>0</v>
      </c>
      <c r="DH178" s="13">
        <v>0</v>
      </c>
      <c r="DI178" s="13">
        <v>0</v>
      </c>
      <c r="DJ178" s="13">
        <v>0</v>
      </c>
      <c r="DK178" s="13">
        <v>0</v>
      </c>
      <c r="DL178" s="13">
        <v>0</v>
      </c>
      <c r="DM178" s="13">
        <v>0</v>
      </c>
      <c r="DN178" s="13">
        <v>0</v>
      </c>
      <c r="DO178" s="13">
        <v>0</v>
      </c>
      <c r="DP178" s="13">
        <v>0</v>
      </c>
      <c r="DQ178" s="13">
        <v>0</v>
      </c>
      <c r="DR178" s="13">
        <v>0</v>
      </c>
      <c r="DS178" s="13">
        <v>0</v>
      </c>
      <c r="DT178" s="13">
        <v>0</v>
      </c>
      <c r="DU178" s="13">
        <v>0</v>
      </c>
      <c r="DV178" s="13">
        <v>0</v>
      </c>
      <c r="DW178" s="13">
        <v>0</v>
      </c>
      <c r="DX178" s="13">
        <v>0</v>
      </c>
      <c r="DY178" s="13">
        <v>0</v>
      </c>
      <c r="DZ178" s="13">
        <v>0</v>
      </c>
      <c r="EA178" s="13">
        <v>0</v>
      </c>
      <c r="EB178" s="13">
        <v>0</v>
      </c>
      <c r="EC178" s="13">
        <v>0</v>
      </c>
      <c r="ED178" s="13">
        <v>0</v>
      </c>
      <c r="EE178" s="13">
        <v>0</v>
      </c>
      <c r="EF178" s="13">
        <v>0</v>
      </c>
      <c r="EG178" s="13">
        <v>0</v>
      </c>
      <c r="EH178" s="13">
        <v>0</v>
      </c>
      <c r="EI178" s="13">
        <v>0</v>
      </c>
      <c r="EJ178" s="13">
        <v>0</v>
      </c>
      <c r="EK178" s="13">
        <v>0</v>
      </c>
      <c r="EL178" s="17">
        <v>0</v>
      </c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22"/>
      <c r="EY178" s="22"/>
      <c r="EZ178" s="22"/>
    </row>
    <row r="179" spans="1:156" x14ac:dyDescent="0.25">
      <c r="A179" s="3" t="s">
        <v>5</v>
      </c>
      <c r="B179" s="13">
        <f t="shared" si="239"/>
        <v>0</v>
      </c>
      <c r="C179" s="17">
        <f t="shared" si="240"/>
        <v>0</v>
      </c>
      <c r="D179" s="141" t="s">
        <v>994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 t="s">
        <v>304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13">
        <v>0</v>
      </c>
      <c r="AX179" s="17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13">
        <v>0</v>
      </c>
      <c r="BI179" s="13">
        <v>0</v>
      </c>
      <c r="BJ179" s="13">
        <v>0</v>
      </c>
      <c r="BK179" s="13">
        <v>0</v>
      </c>
      <c r="BL179" s="13">
        <v>0</v>
      </c>
      <c r="BM179" s="13">
        <v>0</v>
      </c>
      <c r="BN179" s="27">
        <v>0</v>
      </c>
      <c r="BO179" s="13">
        <v>0</v>
      </c>
      <c r="BP179" s="13">
        <v>0</v>
      </c>
      <c r="BQ179" s="13">
        <v>0</v>
      </c>
      <c r="BR179" s="13">
        <v>0</v>
      </c>
      <c r="BS179" s="13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13">
        <v>0</v>
      </c>
      <c r="CC179" s="13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3">
        <v>0</v>
      </c>
      <c r="CJ179" s="13">
        <v>0</v>
      </c>
      <c r="CK179" s="13">
        <v>0</v>
      </c>
      <c r="CL179" s="17" t="s">
        <v>103</v>
      </c>
      <c r="CM179" s="17" t="s">
        <v>103</v>
      </c>
      <c r="CN179" s="17" t="s">
        <v>103</v>
      </c>
      <c r="CO179" s="17" t="s">
        <v>103</v>
      </c>
      <c r="CP179" s="17">
        <v>0</v>
      </c>
      <c r="CQ179" s="17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0</v>
      </c>
      <c r="DG179" s="13">
        <v>0</v>
      </c>
      <c r="DH179" s="13">
        <v>0</v>
      </c>
      <c r="DI179" s="13">
        <v>0</v>
      </c>
      <c r="DJ179" s="13">
        <v>0</v>
      </c>
      <c r="DK179" s="13">
        <v>0</v>
      </c>
      <c r="DL179" s="13">
        <v>0</v>
      </c>
      <c r="DM179" s="13">
        <v>0</v>
      </c>
      <c r="DN179" s="13">
        <v>0</v>
      </c>
      <c r="DO179" s="13">
        <v>0</v>
      </c>
      <c r="DP179" s="13">
        <v>0</v>
      </c>
      <c r="DQ179" s="13">
        <v>0</v>
      </c>
      <c r="DR179" s="13">
        <v>0</v>
      </c>
      <c r="DS179" s="13">
        <v>0</v>
      </c>
      <c r="DT179" s="13">
        <v>0</v>
      </c>
      <c r="DU179" s="13">
        <v>0</v>
      </c>
      <c r="DV179" s="13">
        <v>0</v>
      </c>
      <c r="DW179" s="13">
        <v>0</v>
      </c>
      <c r="DX179" s="13">
        <v>0</v>
      </c>
      <c r="DY179" s="13">
        <v>0</v>
      </c>
      <c r="DZ179" s="13">
        <v>0</v>
      </c>
      <c r="EA179" s="13">
        <v>0</v>
      </c>
      <c r="EB179" s="13">
        <v>0</v>
      </c>
      <c r="EC179" s="13">
        <v>0</v>
      </c>
      <c r="ED179" s="13">
        <v>0</v>
      </c>
      <c r="EE179" s="13">
        <v>0</v>
      </c>
      <c r="EF179" s="17">
        <v>0</v>
      </c>
      <c r="EG179" s="13">
        <v>0</v>
      </c>
      <c r="EH179" s="13">
        <v>0</v>
      </c>
      <c r="EI179" s="13">
        <v>0</v>
      </c>
      <c r="EJ179" s="13">
        <v>0</v>
      </c>
      <c r="EK179" s="13">
        <v>0</v>
      </c>
      <c r="EL179" s="17">
        <v>0</v>
      </c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22"/>
      <c r="EY179" s="22"/>
      <c r="EZ179" s="22"/>
    </row>
    <row r="180" spans="1:156" x14ac:dyDescent="0.25">
      <c r="A180" s="3" t="s">
        <v>6</v>
      </c>
      <c r="B180" s="13">
        <f t="shared" si="239"/>
        <v>0</v>
      </c>
      <c r="C180" s="17">
        <f t="shared" si="240"/>
        <v>0</v>
      </c>
      <c r="D180" s="141" t="s">
        <v>994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 t="s">
        <v>304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13">
        <v>0</v>
      </c>
      <c r="AX180" s="17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27">
        <v>0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  <c r="BY180" s="13">
        <v>0</v>
      </c>
      <c r="BZ180" s="13">
        <v>0</v>
      </c>
      <c r="CA180" s="13">
        <v>0</v>
      </c>
      <c r="CB180" s="13">
        <v>0</v>
      </c>
      <c r="CC180" s="13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0</v>
      </c>
      <c r="CI180" s="13">
        <v>0</v>
      </c>
      <c r="CJ180" s="13">
        <v>0</v>
      </c>
      <c r="CK180" s="13">
        <v>0</v>
      </c>
      <c r="CL180" s="17" t="s">
        <v>103</v>
      </c>
      <c r="CM180" s="17" t="s">
        <v>103</v>
      </c>
      <c r="CN180" s="17" t="s">
        <v>103</v>
      </c>
      <c r="CO180" s="17" t="s">
        <v>103</v>
      </c>
      <c r="CP180" s="17">
        <v>0</v>
      </c>
      <c r="CQ180" s="17">
        <v>0</v>
      </c>
      <c r="CR180" s="13">
        <v>0</v>
      </c>
      <c r="CS180" s="13">
        <v>0</v>
      </c>
      <c r="CT180" s="13">
        <v>0</v>
      </c>
      <c r="CU180" s="13">
        <v>0</v>
      </c>
      <c r="CV180" s="13">
        <v>0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0</v>
      </c>
      <c r="DG180" s="13">
        <v>0</v>
      </c>
      <c r="DH180" s="13">
        <v>0</v>
      </c>
      <c r="DI180" s="13">
        <v>0</v>
      </c>
      <c r="DJ180" s="13">
        <v>0</v>
      </c>
      <c r="DK180" s="13">
        <v>0</v>
      </c>
      <c r="DL180" s="13">
        <v>0</v>
      </c>
      <c r="DM180" s="13">
        <v>0</v>
      </c>
      <c r="DN180" s="13">
        <v>0</v>
      </c>
      <c r="DO180" s="13">
        <v>0</v>
      </c>
      <c r="DP180" s="13">
        <v>0</v>
      </c>
      <c r="DQ180" s="13">
        <v>0</v>
      </c>
      <c r="DR180" s="13">
        <v>0</v>
      </c>
      <c r="DS180" s="13">
        <v>0</v>
      </c>
      <c r="DT180" s="13">
        <v>0</v>
      </c>
      <c r="DU180" s="13">
        <v>0</v>
      </c>
      <c r="DV180" s="13">
        <v>0</v>
      </c>
      <c r="DW180" s="13">
        <v>0</v>
      </c>
      <c r="DX180" s="13">
        <v>0</v>
      </c>
      <c r="DY180" s="13">
        <v>0</v>
      </c>
      <c r="DZ180" s="13">
        <v>0</v>
      </c>
      <c r="EA180" s="13">
        <v>0</v>
      </c>
      <c r="EB180" s="13">
        <v>0</v>
      </c>
      <c r="EC180" s="13">
        <v>0</v>
      </c>
      <c r="ED180" s="13">
        <v>0</v>
      </c>
      <c r="EE180" s="13">
        <v>0</v>
      </c>
      <c r="EF180" s="17">
        <v>0</v>
      </c>
      <c r="EG180" s="13">
        <v>0</v>
      </c>
      <c r="EH180" s="13">
        <v>0</v>
      </c>
      <c r="EI180" s="13">
        <v>0</v>
      </c>
      <c r="EJ180" s="13">
        <v>0</v>
      </c>
      <c r="EK180" s="13">
        <v>0</v>
      </c>
      <c r="EL180" s="17">
        <v>0</v>
      </c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22"/>
      <c r="EY180" s="22"/>
      <c r="EZ180" s="22"/>
    </row>
    <row r="181" spans="1:156" x14ac:dyDescent="0.25">
      <c r="A181" s="3" t="s">
        <v>7</v>
      </c>
      <c r="B181" s="13">
        <f t="shared" si="239"/>
        <v>0</v>
      </c>
      <c r="C181" s="17">
        <f t="shared" si="240"/>
        <v>0</v>
      </c>
      <c r="D181" s="141" t="s">
        <v>994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 t="s">
        <v>304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13">
        <v>0</v>
      </c>
      <c r="AX181" s="17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27">
        <v>0</v>
      </c>
      <c r="BO181" s="13">
        <v>0</v>
      </c>
      <c r="BP181" s="13">
        <v>0</v>
      </c>
      <c r="BQ181" s="13">
        <v>0</v>
      </c>
      <c r="BR181" s="13">
        <v>0</v>
      </c>
      <c r="BS181" s="13">
        <v>0</v>
      </c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  <c r="BY181" s="13">
        <v>0</v>
      </c>
      <c r="BZ181" s="13">
        <v>0</v>
      </c>
      <c r="CA181" s="13">
        <v>0</v>
      </c>
      <c r="CB181" s="13">
        <v>0</v>
      </c>
      <c r="CC181" s="13">
        <v>0</v>
      </c>
      <c r="CD181" s="13">
        <v>0</v>
      </c>
      <c r="CE181" s="13">
        <v>0</v>
      </c>
      <c r="CF181" s="13">
        <v>0</v>
      </c>
      <c r="CG181" s="13">
        <v>0</v>
      </c>
      <c r="CH181" s="13">
        <v>0</v>
      </c>
      <c r="CI181" s="13">
        <v>0</v>
      </c>
      <c r="CJ181" s="13">
        <v>0</v>
      </c>
      <c r="CK181" s="13">
        <v>0</v>
      </c>
      <c r="CL181" s="17" t="s">
        <v>103</v>
      </c>
      <c r="CM181" s="17" t="s">
        <v>103</v>
      </c>
      <c r="CN181" s="17" t="s">
        <v>103</v>
      </c>
      <c r="CO181" s="17" t="s">
        <v>103</v>
      </c>
      <c r="CP181" s="17">
        <v>0</v>
      </c>
      <c r="CQ181" s="17">
        <v>0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0</v>
      </c>
      <c r="DG181" s="13">
        <v>0</v>
      </c>
      <c r="DH181" s="13">
        <v>0</v>
      </c>
      <c r="DI181" s="13">
        <v>0</v>
      </c>
      <c r="DJ181" s="13">
        <v>0</v>
      </c>
      <c r="DK181" s="13">
        <v>0</v>
      </c>
      <c r="DL181" s="13">
        <v>0</v>
      </c>
      <c r="DM181" s="13">
        <v>0</v>
      </c>
      <c r="DN181" s="13">
        <v>0</v>
      </c>
      <c r="DO181" s="13">
        <v>0</v>
      </c>
      <c r="DP181" s="13">
        <v>0</v>
      </c>
      <c r="DQ181" s="13">
        <v>0</v>
      </c>
      <c r="DR181" s="13">
        <v>0</v>
      </c>
      <c r="DS181" s="13">
        <v>0</v>
      </c>
      <c r="DT181" s="13">
        <v>0</v>
      </c>
      <c r="DU181" s="13">
        <v>0</v>
      </c>
      <c r="DV181" s="13">
        <v>0</v>
      </c>
      <c r="DW181" s="13">
        <v>0</v>
      </c>
      <c r="DX181" s="13">
        <v>0</v>
      </c>
      <c r="DY181" s="13">
        <v>0</v>
      </c>
      <c r="DZ181" s="13">
        <v>0</v>
      </c>
      <c r="EA181" s="13">
        <v>0</v>
      </c>
      <c r="EB181" s="13">
        <v>0</v>
      </c>
      <c r="EC181" s="13">
        <v>0</v>
      </c>
      <c r="ED181" s="13">
        <v>0</v>
      </c>
      <c r="EE181" s="13">
        <v>0</v>
      </c>
      <c r="EF181" s="17">
        <v>0</v>
      </c>
      <c r="EG181" s="13">
        <v>0</v>
      </c>
      <c r="EH181" s="13">
        <v>0</v>
      </c>
      <c r="EI181" s="13">
        <v>0</v>
      </c>
      <c r="EJ181" s="13">
        <v>0</v>
      </c>
      <c r="EK181" s="13">
        <v>0</v>
      </c>
      <c r="EL181" s="17">
        <v>0</v>
      </c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22"/>
      <c r="EY181" s="22"/>
      <c r="EZ181" s="22"/>
    </row>
    <row r="182" spans="1:156" x14ac:dyDescent="0.25">
      <c r="A182" s="3" t="s">
        <v>8</v>
      </c>
      <c r="B182" s="13">
        <f t="shared" si="239"/>
        <v>0</v>
      </c>
      <c r="C182" s="17">
        <f t="shared" si="240"/>
        <v>0</v>
      </c>
      <c r="D182" s="141" t="s">
        <v>994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 t="s">
        <v>304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13">
        <v>0</v>
      </c>
      <c r="AX182" s="17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27">
        <v>0</v>
      </c>
      <c r="BO182" s="13">
        <v>0</v>
      </c>
      <c r="BP182" s="13">
        <v>0</v>
      </c>
      <c r="BQ182" s="13">
        <v>0</v>
      </c>
      <c r="BR182" s="13">
        <v>0</v>
      </c>
      <c r="BS182" s="13">
        <v>0</v>
      </c>
      <c r="BT182" s="13">
        <v>0</v>
      </c>
      <c r="BU182" s="13">
        <v>0</v>
      </c>
      <c r="BV182" s="13">
        <v>0</v>
      </c>
      <c r="BW182" s="13">
        <v>0</v>
      </c>
      <c r="BX182" s="13">
        <v>0</v>
      </c>
      <c r="BY182" s="13">
        <v>0</v>
      </c>
      <c r="BZ182" s="13">
        <v>0</v>
      </c>
      <c r="CA182" s="13">
        <v>0</v>
      </c>
      <c r="CB182" s="13">
        <v>0</v>
      </c>
      <c r="CC182" s="13">
        <v>0</v>
      </c>
      <c r="CD182" s="13">
        <v>0</v>
      </c>
      <c r="CE182" s="13">
        <v>0</v>
      </c>
      <c r="CF182" s="13">
        <v>0</v>
      </c>
      <c r="CG182" s="13">
        <v>0</v>
      </c>
      <c r="CH182" s="13">
        <v>0</v>
      </c>
      <c r="CI182" s="13">
        <v>0</v>
      </c>
      <c r="CJ182" s="13">
        <v>0</v>
      </c>
      <c r="CK182" s="13">
        <v>0</v>
      </c>
      <c r="CL182" s="17" t="s">
        <v>103</v>
      </c>
      <c r="CM182" s="17" t="s">
        <v>103</v>
      </c>
      <c r="CN182" s="17" t="s">
        <v>103</v>
      </c>
      <c r="CO182" s="17" t="s">
        <v>103</v>
      </c>
      <c r="CP182" s="17">
        <v>0</v>
      </c>
      <c r="CQ182" s="17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0</v>
      </c>
      <c r="DG182" s="13">
        <v>0</v>
      </c>
      <c r="DH182" s="13">
        <v>0</v>
      </c>
      <c r="DI182" s="13">
        <v>0</v>
      </c>
      <c r="DJ182" s="13">
        <v>0</v>
      </c>
      <c r="DK182" s="13">
        <v>0</v>
      </c>
      <c r="DL182" s="13">
        <v>0</v>
      </c>
      <c r="DM182" s="13">
        <v>0</v>
      </c>
      <c r="DN182" s="13">
        <v>0</v>
      </c>
      <c r="DO182" s="13">
        <v>0</v>
      </c>
      <c r="DP182" s="13">
        <v>0</v>
      </c>
      <c r="DQ182" s="13">
        <v>0</v>
      </c>
      <c r="DR182" s="13">
        <v>0</v>
      </c>
      <c r="DS182" s="13">
        <v>0</v>
      </c>
      <c r="DT182" s="13">
        <v>0</v>
      </c>
      <c r="DU182" s="13">
        <v>0</v>
      </c>
      <c r="DV182" s="13">
        <v>0</v>
      </c>
      <c r="DW182" s="13">
        <v>0</v>
      </c>
      <c r="DX182" s="13">
        <v>0</v>
      </c>
      <c r="DY182" s="13">
        <v>0</v>
      </c>
      <c r="DZ182" s="13">
        <v>0</v>
      </c>
      <c r="EA182" s="13">
        <v>0</v>
      </c>
      <c r="EB182" s="13">
        <v>0</v>
      </c>
      <c r="EC182" s="13">
        <v>0</v>
      </c>
      <c r="ED182" s="13">
        <v>0</v>
      </c>
      <c r="EE182" s="13">
        <v>0</v>
      </c>
      <c r="EF182" s="17">
        <v>0</v>
      </c>
      <c r="EG182" s="13">
        <v>0</v>
      </c>
      <c r="EH182" s="13">
        <v>0</v>
      </c>
      <c r="EI182" s="13">
        <v>0</v>
      </c>
      <c r="EJ182" s="13">
        <v>0</v>
      </c>
      <c r="EK182" s="13">
        <v>0</v>
      </c>
      <c r="EL182" s="17">
        <v>0</v>
      </c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22"/>
      <c r="EY182" s="22"/>
      <c r="EZ182" s="22"/>
    </row>
    <row r="183" spans="1:156" x14ac:dyDescent="0.25">
      <c r="A183" s="3" t="s">
        <v>9</v>
      </c>
      <c r="B183" s="13">
        <f t="shared" si="239"/>
        <v>0.16000000000000003</v>
      </c>
      <c r="C183" s="17">
        <f t="shared" si="240"/>
        <v>0.30681818181818188</v>
      </c>
      <c r="D183" s="141" t="s">
        <v>1011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1.5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6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0.6</v>
      </c>
      <c r="AM183" s="13" t="s">
        <v>304</v>
      </c>
      <c r="AN183" s="13">
        <v>0</v>
      </c>
      <c r="AO183" s="13">
        <v>0</v>
      </c>
      <c r="AP183" s="13">
        <v>2.2000000000000002</v>
      </c>
      <c r="AQ183" s="13">
        <v>9.1</v>
      </c>
      <c r="AR183" s="13">
        <v>0</v>
      </c>
      <c r="AS183" s="13">
        <v>0.4</v>
      </c>
      <c r="AT183" s="13">
        <v>0</v>
      </c>
      <c r="AU183" s="13">
        <v>0</v>
      </c>
      <c r="AV183" s="13">
        <v>0</v>
      </c>
      <c r="AW183" s="13">
        <v>0</v>
      </c>
      <c r="AX183" s="17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5.6</v>
      </c>
      <c r="BL183" s="13">
        <v>0</v>
      </c>
      <c r="BM183" s="13">
        <v>0</v>
      </c>
      <c r="BN183" s="27">
        <v>0</v>
      </c>
      <c r="BO183" s="13">
        <v>0</v>
      </c>
      <c r="BP183" s="13">
        <v>0</v>
      </c>
      <c r="BQ183" s="13">
        <v>1.1000000000000001</v>
      </c>
      <c r="BR183" s="13">
        <v>1.5</v>
      </c>
      <c r="BS183" s="13">
        <v>0</v>
      </c>
      <c r="BT183" s="13">
        <v>0.4</v>
      </c>
      <c r="BU183" s="13">
        <v>4.0999999999999996</v>
      </c>
      <c r="BV183" s="13">
        <v>0</v>
      </c>
      <c r="BW183" s="13">
        <v>0</v>
      </c>
      <c r="BX183" s="13">
        <v>0</v>
      </c>
      <c r="BY183" s="13">
        <v>0</v>
      </c>
      <c r="BZ183" s="13">
        <v>0</v>
      </c>
      <c r="CA183" s="13">
        <v>1.2</v>
      </c>
      <c r="CB183" s="13">
        <v>0</v>
      </c>
      <c r="CC183" s="13">
        <v>0</v>
      </c>
      <c r="CD183" s="13">
        <v>0</v>
      </c>
      <c r="CE183" s="13">
        <v>0</v>
      </c>
      <c r="CF183" s="13">
        <v>0</v>
      </c>
      <c r="CG183" s="13">
        <v>0</v>
      </c>
      <c r="CH183" s="13">
        <v>0</v>
      </c>
      <c r="CI183" s="13">
        <v>0</v>
      </c>
      <c r="CJ183" s="13">
        <v>0</v>
      </c>
      <c r="CK183" s="13">
        <v>0.8</v>
      </c>
      <c r="CL183" s="17" t="s">
        <v>103</v>
      </c>
      <c r="CM183" s="17" t="s">
        <v>103</v>
      </c>
      <c r="CN183" s="17" t="s">
        <v>103</v>
      </c>
      <c r="CO183" s="17" t="s">
        <v>103</v>
      </c>
      <c r="CP183" s="17">
        <v>0</v>
      </c>
      <c r="CQ183" s="17">
        <v>0</v>
      </c>
      <c r="CR183" s="13">
        <v>0</v>
      </c>
      <c r="CS183" s="13">
        <v>0</v>
      </c>
      <c r="CT183" s="13">
        <v>0</v>
      </c>
      <c r="CU183" s="13">
        <v>0</v>
      </c>
      <c r="CV183" s="13">
        <v>0</v>
      </c>
      <c r="CW183" s="13">
        <v>0</v>
      </c>
      <c r="CX183" s="13">
        <v>0</v>
      </c>
      <c r="CY183" s="13">
        <v>0</v>
      </c>
      <c r="CZ183" s="13">
        <v>0</v>
      </c>
      <c r="DA183" s="13">
        <v>0</v>
      </c>
      <c r="DB183" s="13">
        <v>0</v>
      </c>
      <c r="DC183" s="13">
        <v>0</v>
      </c>
      <c r="DD183" s="13">
        <v>0</v>
      </c>
      <c r="DE183" s="13">
        <v>0</v>
      </c>
      <c r="DF183" s="13">
        <v>0</v>
      </c>
      <c r="DG183" s="13">
        <v>0</v>
      </c>
      <c r="DH183" s="13">
        <v>0</v>
      </c>
      <c r="DI183" s="13">
        <v>0</v>
      </c>
      <c r="DJ183" s="13">
        <v>0</v>
      </c>
      <c r="DK183" s="13">
        <v>0</v>
      </c>
      <c r="DL183" s="13">
        <v>0</v>
      </c>
      <c r="DM183" s="13">
        <v>0</v>
      </c>
      <c r="DN183" s="13">
        <v>0</v>
      </c>
      <c r="DO183" s="13">
        <v>0</v>
      </c>
      <c r="DP183" s="13">
        <v>2.7</v>
      </c>
      <c r="DQ183" s="13">
        <v>0</v>
      </c>
      <c r="DR183" s="13">
        <v>0</v>
      </c>
      <c r="DS183" s="13">
        <v>0</v>
      </c>
      <c r="DT183" s="13">
        <v>0</v>
      </c>
      <c r="DU183" s="13">
        <v>0</v>
      </c>
      <c r="DV183" s="13">
        <v>2.1</v>
      </c>
      <c r="DW183" s="13">
        <v>0</v>
      </c>
      <c r="DX183" s="13">
        <v>0</v>
      </c>
      <c r="DY183" s="13">
        <v>0</v>
      </c>
      <c r="DZ183" s="13">
        <v>0</v>
      </c>
      <c r="EA183" s="13">
        <v>0</v>
      </c>
      <c r="EB183" s="13">
        <v>0</v>
      </c>
      <c r="EC183" s="13">
        <v>0</v>
      </c>
      <c r="ED183" s="13">
        <v>0</v>
      </c>
      <c r="EE183" s="13">
        <v>1.2</v>
      </c>
      <c r="EF183" s="17">
        <v>0</v>
      </c>
      <c r="EG183" s="13">
        <v>0</v>
      </c>
      <c r="EH183" s="13">
        <v>0</v>
      </c>
      <c r="EI183" s="13">
        <v>0</v>
      </c>
      <c r="EJ183" s="13">
        <v>0</v>
      </c>
      <c r="EK183" s="13">
        <v>0</v>
      </c>
      <c r="EL183" s="17">
        <v>0</v>
      </c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22"/>
      <c r="EY183" s="22"/>
      <c r="EZ183" s="22"/>
    </row>
    <row r="184" spans="1:156" x14ac:dyDescent="0.25">
      <c r="A184" s="3" t="s">
        <v>10</v>
      </c>
      <c r="B184" s="13">
        <f t="shared" si="239"/>
        <v>8.81</v>
      </c>
      <c r="C184" s="17">
        <f t="shared" si="240"/>
        <v>8.8691176470588289</v>
      </c>
      <c r="D184" s="141" t="s">
        <v>1011</v>
      </c>
      <c r="E184" s="13">
        <v>11.6</v>
      </c>
      <c r="F184" s="13">
        <v>0</v>
      </c>
      <c r="G184" s="13">
        <v>30.9</v>
      </c>
      <c r="H184" s="13">
        <v>11.4</v>
      </c>
      <c r="I184" s="13">
        <v>0</v>
      </c>
      <c r="J184" s="13">
        <v>10.7</v>
      </c>
      <c r="K184" s="13">
        <v>30.8</v>
      </c>
      <c r="L184" s="13">
        <v>11.2</v>
      </c>
      <c r="M184" s="13">
        <v>47.8</v>
      </c>
      <c r="N184" s="13">
        <v>7.2</v>
      </c>
      <c r="O184" s="13">
        <v>35.9</v>
      </c>
      <c r="P184" s="13">
        <v>11</v>
      </c>
      <c r="Q184" s="13">
        <v>0.4</v>
      </c>
      <c r="R184" s="13">
        <v>19.5</v>
      </c>
      <c r="S184" s="13">
        <v>14.1</v>
      </c>
      <c r="T184" s="13">
        <v>7.2</v>
      </c>
      <c r="U184" s="13">
        <v>0</v>
      </c>
      <c r="V184" s="13">
        <v>0.2</v>
      </c>
      <c r="W184" s="13">
        <v>0</v>
      </c>
      <c r="X184" s="13">
        <v>7.3</v>
      </c>
      <c r="Y184" s="13">
        <v>40.299999999999997</v>
      </c>
      <c r="Z184" s="13">
        <v>0</v>
      </c>
      <c r="AA184" s="13">
        <v>2.8</v>
      </c>
      <c r="AB184" s="13">
        <v>3.1</v>
      </c>
      <c r="AC184" s="13">
        <v>0</v>
      </c>
      <c r="AD184" s="13">
        <v>8.6999999999999993</v>
      </c>
      <c r="AE184" s="13">
        <v>30.1</v>
      </c>
      <c r="AF184" s="13">
        <v>15.6</v>
      </c>
      <c r="AG184" s="13">
        <v>11.2</v>
      </c>
      <c r="AH184" s="13">
        <v>0.7</v>
      </c>
      <c r="AI184" s="13">
        <v>3.5</v>
      </c>
      <c r="AJ184" s="13">
        <v>0</v>
      </c>
      <c r="AK184" s="13">
        <v>7.6</v>
      </c>
      <c r="AL184" s="13">
        <v>30.8</v>
      </c>
      <c r="AM184" s="13" t="s">
        <v>304</v>
      </c>
      <c r="AN184" s="13">
        <v>0</v>
      </c>
      <c r="AO184" s="13">
        <v>10.4</v>
      </c>
      <c r="AP184" s="13">
        <v>48.3</v>
      </c>
      <c r="AQ184" s="13">
        <v>31.5</v>
      </c>
      <c r="AR184" s="13">
        <v>43</v>
      </c>
      <c r="AS184" s="13">
        <v>9.6999999999999993</v>
      </c>
      <c r="AT184" s="13">
        <v>7.8</v>
      </c>
      <c r="AU184" s="13">
        <v>16.899999999999999</v>
      </c>
      <c r="AV184" s="13">
        <v>13.5</v>
      </c>
      <c r="AW184" s="13">
        <v>0.3</v>
      </c>
      <c r="AX184" s="17">
        <v>30.2</v>
      </c>
      <c r="AY184" s="13">
        <v>0</v>
      </c>
      <c r="AZ184" s="13">
        <v>0</v>
      </c>
      <c r="BA184" s="13">
        <v>0.3</v>
      </c>
      <c r="BB184" s="13">
        <v>7.9</v>
      </c>
      <c r="BC184" s="13">
        <v>1.3</v>
      </c>
      <c r="BD184" s="13">
        <v>0.3</v>
      </c>
      <c r="BE184" s="13">
        <v>1.9</v>
      </c>
      <c r="BF184" s="13">
        <v>0</v>
      </c>
      <c r="BG184" s="13">
        <v>15.4</v>
      </c>
      <c r="BH184" s="13">
        <v>5.9</v>
      </c>
      <c r="BI184" s="13">
        <v>0</v>
      </c>
      <c r="BJ184" s="13">
        <v>10.3</v>
      </c>
      <c r="BK184" s="13">
        <v>0.6</v>
      </c>
      <c r="BL184" s="13">
        <v>14.5</v>
      </c>
      <c r="BM184" s="13">
        <v>5.6</v>
      </c>
      <c r="BN184" s="27">
        <v>1.5</v>
      </c>
      <c r="BO184" s="13">
        <v>0</v>
      </c>
      <c r="BP184" s="13">
        <v>4.7</v>
      </c>
      <c r="BQ184" s="13">
        <v>1.9</v>
      </c>
      <c r="BR184" s="13">
        <v>2.1</v>
      </c>
      <c r="BS184" s="13">
        <v>5.3</v>
      </c>
      <c r="BT184" s="13">
        <v>5.7</v>
      </c>
      <c r="BU184" s="13">
        <v>0</v>
      </c>
      <c r="BV184" s="13">
        <v>0</v>
      </c>
      <c r="BW184" s="13">
        <v>8.1</v>
      </c>
      <c r="BX184" s="13">
        <v>3</v>
      </c>
      <c r="BY184" s="13">
        <v>10.1</v>
      </c>
      <c r="BZ184" s="13">
        <v>4.4000000000000004</v>
      </c>
      <c r="CA184" s="13">
        <v>23.8</v>
      </c>
      <c r="CB184" s="13">
        <v>4.2</v>
      </c>
      <c r="CC184" s="13">
        <v>0.3</v>
      </c>
      <c r="CD184" s="13">
        <v>1.9</v>
      </c>
      <c r="CE184" s="13">
        <v>0</v>
      </c>
      <c r="CF184" s="13">
        <v>2.5</v>
      </c>
      <c r="CG184" s="13">
        <v>6.1</v>
      </c>
      <c r="CH184" s="13">
        <v>0</v>
      </c>
      <c r="CI184" s="13">
        <v>0.2</v>
      </c>
      <c r="CJ184" s="13">
        <v>46</v>
      </c>
      <c r="CK184" s="13">
        <v>8.6</v>
      </c>
      <c r="CL184" s="17">
        <v>0.1</v>
      </c>
      <c r="CM184" s="17">
        <v>10.4</v>
      </c>
      <c r="CN184" s="17">
        <v>5.5</v>
      </c>
      <c r="CO184" s="17">
        <v>0</v>
      </c>
      <c r="CP184" s="17">
        <v>15.9</v>
      </c>
      <c r="CQ184" s="17">
        <v>0.4</v>
      </c>
      <c r="CR184" s="13">
        <v>13.6</v>
      </c>
      <c r="CS184" s="13">
        <v>0</v>
      </c>
      <c r="CT184" s="13">
        <v>22.4</v>
      </c>
      <c r="CU184" s="13">
        <v>0</v>
      </c>
      <c r="CV184" s="13">
        <v>5.3</v>
      </c>
      <c r="CW184" s="13">
        <v>1</v>
      </c>
      <c r="CX184" s="13">
        <v>0</v>
      </c>
      <c r="CY184" s="13">
        <v>19.7</v>
      </c>
      <c r="CZ184" s="13">
        <v>1.7</v>
      </c>
      <c r="DA184" s="13">
        <v>0</v>
      </c>
      <c r="DB184" s="13">
        <v>42.7</v>
      </c>
      <c r="DC184" s="13">
        <v>0</v>
      </c>
      <c r="DD184" s="13">
        <v>36.700000000000003</v>
      </c>
      <c r="DE184" s="13">
        <v>1</v>
      </c>
      <c r="DF184" s="13">
        <v>0</v>
      </c>
      <c r="DG184" s="13">
        <v>15.6</v>
      </c>
      <c r="DH184" s="13">
        <v>16.399999999999999</v>
      </c>
      <c r="DI184" s="13">
        <v>0</v>
      </c>
      <c r="DJ184" s="13">
        <v>1</v>
      </c>
      <c r="DK184" s="13">
        <v>0</v>
      </c>
      <c r="DL184" s="13">
        <v>59.4</v>
      </c>
      <c r="DM184" s="13">
        <v>0</v>
      </c>
      <c r="DN184" s="13">
        <v>10.9</v>
      </c>
      <c r="DO184" s="13">
        <v>2.4</v>
      </c>
      <c r="DP184" s="13">
        <v>2.9</v>
      </c>
      <c r="DQ184" s="13">
        <v>34.200000000000003</v>
      </c>
      <c r="DR184" s="13">
        <v>7.8</v>
      </c>
      <c r="DS184" s="13">
        <v>0</v>
      </c>
      <c r="DT184" s="13">
        <v>0</v>
      </c>
      <c r="DU184" s="13">
        <v>2.7</v>
      </c>
      <c r="DV184" s="13">
        <v>0</v>
      </c>
      <c r="DW184" s="13">
        <v>0.5</v>
      </c>
      <c r="DX184" s="13">
        <v>5.7</v>
      </c>
      <c r="DY184" s="13">
        <v>0</v>
      </c>
      <c r="DZ184" s="13">
        <v>0.2</v>
      </c>
      <c r="EA184" s="13">
        <v>4.9000000000000004</v>
      </c>
      <c r="EB184" s="13">
        <v>0</v>
      </c>
      <c r="EC184" s="13">
        <v>17.600000000000001</v>
      </c>
      <c r="ED184" s="13">
        <v>0</v>
      </c>
      <c r="EE184" s="13">
        <v>0</v>
      </c>
      <c r="EF184" s="17">
        <v>4.2</v>
      </c>
      <c r="EG184" s="13">
        <v>0.2</v>
      </c>
      <c r="EH184" s="13">
        <v>0.3</v>
      </c>
      <c r="EI184" s="13">
        <v>8.4</v>
      </c>
      <c r="EJ184" s="13">
        <v>0</v>
      </c>
      <c r="EK184" s="13">
        <v>6.9</v>
      </c>
      <c r="EL184" s="17">
        <v>0</v>
      </c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22"/>
      <c r="EY184" s="22"/>
      <c r="EZ184" s="22"/>
    </row>
    <row r="185" spans="1:156" x14ac:dyDescent="0.25">
      <c r="A185" s="3" t="s">
        <v>11</v>
      </c>
      <c r="B185" s="13">
        <f>AVERAGE(CZ185:EC185)</f>
        <v>39.803333333333327</v>
      </c>
      <c r="C185" s="17">
        <f t="shared" si="240"/>
        <v>43.448888888888895</v>
      </c>
      <c r="D185" s="141" t="s">
        <v>1613</v>
      </c>
      <c r="E185" s="13">
        <v>27.5</v>
      </c>
      <c r="F185" s="13" t="s">
        <v>304</v>
      </c>
      <c r="G185" s="13">
        <v>22</v>
      </c>
      <c r="H185" s="13">
        <v>52.4</v>
      </c>
      <c r="I185" s="13">
        <v>26.8</v>
      </c>
      <c r="J185" s="13">
        <v>59.4</v>
      </c>
      <c r="K185" s="13">
        <v>22.4</v>
      </c>
      <c r="L185" s="13">
        <v>69</v>
      </c>
      <c r="M185" s="13">
        <v>142.30000000000001</v>
      </c>
      <c r="N185" s="13">
        <v>33.700000000000003</v>
      </c>
      <c r="O185" s="13">
        <v>72.900000000000006</v>
      </c>
      <c r="P185" s="13">
        <v>29.5</v>
      </c>
      <c r="Q185" s="13">
        <v>17.399999999999999</v>
      </c>
      <c r="R185" s="13">
        <v>39.799999999999997</v>
      </c>
      <c r="S185" s="13">
        <v>39</v>
      </c>
      <c r="T185" s="13">
        <v>12.1</v>
      </c>
      <c r="U185" s="13">
        <v>10.5</v>
      </c>
      <c r="V185" s="13">
        <v>111.1</v>
      </c>
      <c r="W185" s="13">
        <v>8</v>
      </c>
      <c r="X185" s="13">
        <v>24.1</v>
      </c>
      <c r="Y185" s="13">
        <v>138.30000000000001</v>
      </c>
      <c r="Z185" s="13">
        <v>33.1</v>
      </c>
      <c r="AA185" s="13">
        <v>7</v>
      </c>
      <c r="AB185" s="13">
        <v>16.2</v>
      </c>
      <c r="AC185" s="13">
        <v>89.6</v>
      </c>
      <c r="AD185" s="13">
        <v>47.6</v>
      </c>
      <c r="AE185" s="13">
        <v>81.599999999999994</v>
      </c>
      <c r="AF185" s="13">
        <v>16.7</v>
      </c>
      <c r="AG185" s="13">
        <v>6</v>
      </c>
      <c r="AH185" s="13">
        <v>0</v>
      </c>
      <c r="AI185" s="13">
        <v>6.5</v>
      </c>
      <c r="AJ185" s="13">
        <v>10.5</v>
      </c>
      <c r="AK185" s="13">
        <v>8.1999999999999993</v>
      </c>
      <c r="AL185" s="13">
        <v>18.399999999999999</v>
      </c>
      <c r="AM185" s="13" t="s">
        <v>304</v>
      </c>
      <c r="AN185" s="13">
        <v>82.2</v>
      </c>
      <c r="AO185" s="13">
        <v>3.7</v>
      </c>
      <c r="AP185" s="13">
        <v>47.3</v>
      </c>
      <c r="AQ185" s="13">
        <v>54.6</v>
      </c>
      <c r="AR185" s="13">
        <v>48</v>
      </c>
      <c r="AS185" s="13">
        <v>11.7</v>
      </c>
      <c r="AT185" s="13">
        <v>97.3</v>
      </c>
      <c r="AU185" s="13">
        <v>27.4</v>
      </c>
      <c r="AV185" s="13">
        <v>76.099999999999994</v>
      </c>
      <c r="AW185" s="13">
        <v>52.6</v>
      </c>
      <c r="AX185" s="17">
        <v>126.2</v>
      </c>
      <c r="AY185" s="13">
        <v>64.2</v>
      </c>
      <c r="AZ185" s="13">
        <v>19.5</v>
      </c>
      <c r="BA185" s="13">
        <v>29.2</v>
      </c>
      <c r="BB185" s="13">
        <v>55.4</v>
      </c>
      <c r="BC185" s="13">
        <v>33.5</v>
      </c>
      <c r="BD185" s="13">
        <v>163.80000000000001</v>
      </c>
      <c r="BE185" s="13">
        <v>3.2</v>
      </c>
      <c r="BF185" s="13">
        <v>32.9</v>
      </c>
      <c r="BG185" s="13">
        <v>10.6</v>
      </c>
      <c r="BH185" s="13">
        <v>37.799999999999997</v>
      </c>
      <c r="BI185" s="13">
        <v>115.8</v>
      </c>
      <c r="BJ185" s="13">
        <v>114.9</v>
      </c>
      <c r="BK185" s="13">
        <v>126.6</v>
      </c>
      <c r="BL185" s="13">
        <v>48.9</v>
      </c>
      <c r="BM185" s="13">
        <v>14.7</v>
      </c>
      <c r="BN185" s="27">
        <v>55.4</v>
      </c>
      <c r="BO185" s="13">
        <v>66.8</v>
      </c>
      <c r="BP185" s="13">
        <v>44.8</v>
      </c>
      <c r="BQ185" s="13">
        <v>114.5</v>
      </c>
      <c r="BR185" s="13">
        <v>26.7</v>
      </c>
      <c r="BS185" s="13">
        <v>28</v>
      </c>
      <c r="BT185" s="13">
        <v>4.5</v>
      </c>
      <c r="BU185" s="13">
        <v>82.7</v>
      </c>
      <c r="BV185" s="13">
        <v>0.4</v>
      </c>
      <c r="BW185" s="13">
        <v>49.9</v>
      </c>
      <c r="BX185" s="13">
        <v>16</v>
      </c>
      <c r="BY185" s="13">
        <v>1.8</v>
      </c>
      <c r="BZ185" s="13">
        <v>20.8</v>
      </c>
      <c r="CA185" s="13">
        <v>39</v>
      </c>
      <c r="CB185" s="13">
        <v>46.5</v>
      </c>
      <c r="CC185" s="13">
        <v>9.9</v>
      </c>
      <c r="CD185" s="13">
        <v>32.9</v>
      </c>
      <c r="CE185" s="13">
        <v>13</v>
      </c>
      <c r="CF185" s="13">
        <v>121.8</v>
      </c>
      <c r="CG185" s="13">
        <v>144.6</v>
      </c>
      <c r="CH185" s="13">
        <v>130.69999999999999</v>
      </c>
      <c r="CI185" s="13">
        <v>47.4</v>
      </c>
      <c r="CJ185" s="13">
        <v>1.6</v>
      </c>
      <c r="CK185" s="13">
        <v>2</v>
      </c>
      <c r="CL185" s="17">
        <v>37</v>
      </c>
      <c r="CM185" s="17">
        <v>67.599999999999994</v>
      </c>
      <c r="CN185" s="17">
        <v>176.5</v>
      </c>
      <c r="CO185" s="17">
        <v>42.4</v>
      </c>
      <c r="CP185" s="17">
        <v>4.0999999999999996</v>
      </c>
      <c r="CQ185" s="17">
        <v>20.9</v>
      </c>
      <c r="CR185" s="13">
        <v>34.799999999999997</v>
      </c>
      <c r="CS185" s="13">
        <v>1.5</v>
      </c>
      <c r="CT185" s="13">
        <v>42.8</v>
      </c>
      <c r="CU185" s="13">
        <v>52.8</v>
      </c>
      <c r="CV185" s="13">
        <v>19.600000000000001</v>
      </c>
      <c r="CW185" s="13">
        <v>60.3</v>
      </c>
      <c r="CX185" s="13">
        <v>5.2</v>
      </c>
      <c r="CY185" s="13">
        <v>45.4</v>
      </c>
      <c r="CZ185" s="13">
        <v>83.9</v>
      </c>
      <c r="DA185" s="13">
        <v>2.6</v>
      </c>
      <c r="DB185" s="13">
        <v>52.5</v>
      </c>
      <c r="DC185" s="13">
        <v>26.1</v>
      </c>
      <c r="DD185" s="13">
        <v>15.5</v>
      </c>
      <c r="DE185" s="13">
        <v>25.3</v>
      </c>
      <c r="DF185" s="13">
        <v>36.700000000000003</v>
      </c>
      <c r="DG185" s="13">
        <v>15.7</v>
      </c>
      <c r="DH185" s="13">
        <v>25.9</v>
      </c>
      <c r="DI185" s="13">
        <v>25</v>
      </c>
      <c r="DJ185" s="13">
        <v>31.5</v>
      </c>
      <c r="DK185" s="13">
        <v>35.299999999999997</v>
      </c>
      <c r="DL185" s="13">
        <v>1.5</v>
      </c>
      <c r="DM185" s="13">
        <v>8.1999999999999993</v>
      </c>
      <c r="DN185" s="13">
        <v>76.7</v>
      </c>
      <c r="DO185" s="13">
        <v>137.19999999999999</v>
      </c>
      <c r="DP185" s="13">
        <v>27.6</v>
      </c>
      <c r="DQ185" s="13">
        <v>53.9</v>
      </c>
      <c r="DR185" s="13">
        <v>16.399999999999999</v>
      </c>
      <c r="DS185" s="13">
        <v>21.6</v>
      </c>
      <c r="DT185" s="13">
        <v>60.3</v>
      </c>
      <c r="DU185" s="13">
        <v>78.5</v>
      </c>
      <c r="DV185" s="13">
        <v>18.5</v>
      </c>
      <c r="DW185" s="13">
        <v>20.6</v>
      </c>
      <c r="DX185" s="13">
        <v>28.5</v>
      </c>
      <c r="DY185" s="13">
        <v>0</v>
      </c>
      <c r="DZ185" s="13">
        <v>38.4</v>
      </c>
      <c r="EA185" s="13">
        <v>22.3</v>
      </c>
      <c r="EB185" s="13">
        <v>62.2</v>
      </c>
      <c r="EC185" s="13">
        <v>145.69999999999999</v>
      </c>
      <c r="ED185" s="13">
        <f>SUM(ED174:ED184)</f>
        <v>71.3</v>
      </c>
      <c r="EE185" s="13">
        <v>42.8</v>
      </c>
      <c r="EF185" s="17">
        <v>0.3</v>
      </c>
      <c r="EG185" s="13">
        <v>27.6</v>
      </c>
      <c r="EH185" s="13">
        <v>0.4</v>
      </c>
      <c r="EI185" s="13">
        <v>13</v>
      </c>
      <c r="EJ185" s="13">
        <v>2.2999999999999998</v>
      </c>
      <c r="EK185" s="13">
        <v>3.5</v>
      </c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22"/>
      <c r="EY185" s="22"/>
      <c r="EZ185" s="22"/>
    </row>
    <row r="186" spans="1:156" ht="15.75" thickBot="1" x14ac:dyDescent="0.3">
      <c r="A186" s="3"/>
      <c r="AN186" s="13"/>
      <c r="AO186" s="13"/>
      <c r="AP186" s="13"/>
      <c r="AQ186" s="13"/>
      <c r="AR186" s="22"/>
      <c r="AS186" s="22"/>
      <c r="AT186" s="22"/>
      <c r="AU186" s="22"/>
      <c r="AV186" s="22"/>
      <c r="AW186" s="22"/>
      <c r="AX186" s="55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13"/>
    </row>
    <row r="187" spans="1:156" s="185" customFormat="1" ht="30" customHeight="1" thickBot="1" x14ac:dyDescent="0.3">
      <c r="A187" s="166" t="s">
        <v>19</v>
      </c>
      <c r="B187" s="178" t="s">
        <v>891</v>
      </c>
      <c r="C187" s="178" t="s">
        <v>1685</v>
      </c>
      <c r="D187" s="195" t="s">
        <v>14</v>
      </c>
      <c r="E187" s="195"/>
      <c r="F187" s="195" t="s">
        <v>1455</v>
      </c>
      <c r="G187" s="195" t="s">
        <v>1456</v>
      </c>
      <c r="H187" s="195" t="s">
        <v>1457</v>
      </c>
      <c r="I187" s="195" t="s">
        <v>1458</v>
      </c>
      <c r="J187" s="195" t="s">
        <v>1459</v>
      </c>
      <c r="K187" s="195" t="s">
        <v>1460</v>
      </c>
      <c r="L187" s="195" t="s">
        <v>1461</v>
      </c>
      <c r="M187" s="195" t="s">
        <v>1462</v>
      </c>
      <c r="N187" s="195" t="s">
        <v>1463</v>
      </c>
      <c r="O187" s="195" t="s">
        <v>1464</v>
      </c>
      <c r="P187" s="195" t="s">
        <v>1465</v>
      </c>
      <c r="Q187" s="195" t="s">
        <v>1466</v>
      </c>
      <c r="R187" s="195" t="s">
        <v>1467</v>
      </c>
      <c r="S187" s="195" t="s">
        <v>1468</v>
      </c>
      <c r="T187" s="195" t="s">
        <v>1469</v>
      </c>
      <c r="U187" s="195" t="s">
        <v>1470</v>
      </c>
      <c r="V187" s="195" t="s">
        <v>1471</v>
      </c>
      <c r="W187" s="195" t="s">
        <v>1472</v>
      </c>
      <c r="X187" s="195" t="s">
        <v>1473</v>
      </c>
      <c r="Y187" s="195" t="s">
        <v>1474</v>
      </c>
      <c r="Z187" s="195" t="s">
        <v>1475</v>
      </c>
      <c r="AA187" s="195" t="s">
        <v>1476</v>
      </c>
      <c r="AB187" s="195" t="s">
        <v>1477</v>
      </c>
      <c r="AC187" s="195" t="s">
        <v>1478</v>
      </c>
      <c r="AD187" s="195" t="s">
        <v>1479</v>
      </c>
      <c r="AE187" s="195" t="s">
        <v>1480</v>
      </c>
      <c r="AF187" s="195" t="s">
        <v>1481</v>
      </c>
      <c r="AG187" s="195" t="s">
        <v>1482</v>
      </c>
      <c r="AH187" s="195" t="s">
        <v>1483</v>
      </c>
      <c r="AI187" s="195" t="s">
        <v>1484</v>
      </c>
      <c r="AJ187" s="195" t="s">
        <v>1485</v>
      </c>
      <c r="AK187" s="195" t="s">
        <v>1486</v>
      </c>
      <c r="AL187" s="195" t="s">
        <v>1487</v>
      </c>
      <c r="AM187" s="195" t="s">
        <v>1488</v>
      </c>
      <c r="AN187" s="195" t="s">
        <v>1489</v>
      </c>
      <c r="AO187" s="195" t="s">
        <v>1490</v>
      </c>
      <c r="AP187" s="195" t="s">
        <v>1491</v>
      </c>
      <c r="AQ187" s="195" t="s">
        <v>1492</v>
      </c>
      <c r="AR187" s="195" t="s">
        <v>1493</v>
      </c>
      <c r="AS187" s="195" t="s">
        <v>1494</v>
      </c>
      <c r="AT187" s="195" t="s">
        <v>1495</v>
      </c>
      <c r="AU187" s="195" t="s">
        <v>1496</v>
      </c>
      <c r="AV187" s="195" t="s">
        <v>1497</v>
      </c>
      <c r="AW187" s="195" t="s">
        <v>1498</v>
      </c>
      <c r="AX187" s="195" t="s">
        <v>1499</v>
      </c>
      <c r="AY187" s="195" t="s">
        <v>1500</v>
      </c>
      <c r="AZ187" s="195" t="s">
        <v>1501</v>
      </c>
      <c r="BA187" s="195" t="s">
        <v>1502</v>
      </c>
      <c r="BB187" s="195" t="s">
        <v>1503</v>
      </c>
      <c r="BC187" s="195" t="s">
        <v>1504</v>
      </c>
      <c r="BD187" s="195" t="s">
        <v>1505</v>
      </c>
      <c r="BE187" s="195" t="s">
        <v>1506</v>
      </c>
      <c r="BF187" s="195" t="s">
        <v>1507</v>
      </c>
      <c r="BG187" s="195" t="s">
        <v>1508</v>
      </c>
      <c r="BH187" s="195" t="s">
        <v>1509</v>
      </c>
      <c r="BI187" s="195" t="s">
        <v>1510</v>
      </c>
      <c r="BJ187" s="195" t="s">
        <v>1511</v>
      </c>
      <c r="BK187" s="195" t="s">
        <v>1512</v>
      </c>
      <c r="BL187" s="195" t="s">
        <v>1513</v>
      </c>
      <c r="BM187" s="195" t="s">
        <v>1514</v>
      </c>
      <c r="BN187" s="167" t="s">
        <v>1515</v>
      </c>
      <c r="BO187" s="195" t="s">
        <v>1516</v>
      </c>
      <c r="BP187" s="196" t="s">
        <v>1517</v>
      </c>
      <c r="BQ187" s="196" t="s">
        <v>1518</v>
      </c>
      <c r="BR187" s="196" t="s">
        <v>1519</v>
      </c>
      <c r="BS187" s="196" t="s">
        <v>1520</v>
      </c>
      <c r="BT187" s="196" t="s">
        <v>1521</v>
      </c>
      <c r="BU187" s="196" t="s">
        <v>1522</v>
      </c>
      <c r="BV187" s="196" t="s">
        <v>1523</v>
      </c>
      <c r="BW187" s="196" t="s">
        <v>1524</v>
      </c>
      <c r="BX187" s="196" t="s">
        <v>1525</v>
      </c>
      <c r="BY187" s="196" t="s">
        <v>1526</v>
      </c>
      <c r="BZ187" s="196" t="s">
        <v>1527</v>
      </c>
      <c r="CA187" s="196" t="s">
        <v>1528</v>
      </c>
      <c r="CB187" s="196" t="s">
        <v>1529</v>
      </c>
      <c r="CC187" s="196" t="s">
        <v>1530</v>
      </c>
      <c r="CD187" s="196" t="s">
        <v>1531</v>
      </c>
      <c r="CE187" s="196" t="s">
        <v>1532</v>
      </c>
      <c r="CF187" s="196" t="s">
        <v>1533</v>
      </c>
      <c r="CG187" s="196" t="s">
        <v>1534</v>
      </c>
      <c r="CH187" s="196" t="s">
        <v>1535</v>
      </c>
      <c r="CI187" s="196" t="s">
        <v>1536</v>
      </c>
      <c r="CJ187" s="196" t="s">
        <v>1537</v>
      </c>
      <c r="CK187" s="196" t="s">
        <v>1538</v>
      </c>
      <c r="CL187" s="196" t="s">
        <v>1539</v>
      </c>
      <c r="CM187" s="196" t="s">
        <v>1540</v>
      </c>
      <c r="CN187" s="196" t="s">
        <v>1541</v>
      </c>
      <c r="CO187" s="196" t="s">
        <v>1542</v>
      </c>
      <c r="CP187" s="196" t="s">
        <v>1543</v>
      </c>
      <c r="CQ187" s="196" t="s">
        <v>1544</v>
      </c>
      <c r="CR187" s="196" t="s">
        <v>1545</v>
      </c>
      <c r="CS187" s="178" t="s">
        <v>1546</v>
      </c>
      <c r="CT187" s="178" t="s">
        <v>1547</v>
      </c>
      <c r="CU187" s="178" t="s">
        <v>1548</v>
      </c>
      <c r="CV187" s="178" t="s">
        <v>1549</v>
      </c>
      <c r="CW187" s="178" t="s">
        <v>1550</v>
      </c>
      <c r="CX187" s="178" t="s">
        <v>1551</v>
      </c>
      <c r="CY187" s="178" t="s">
        <v>1552</v>
      </c>
      <c r="CZ187" s="178" t="s">
        <v>1553</v>
      </c>
      <c r="DA187" s="178" t="s">
        <v>1554</v>
      </c>
      <c r="DB187" s="178" t="s">
        <v>1555</v>
      </c>
      <c r="DC187" s="178" t="s">
        <v>1556</v>
      </c>
      <c r="DD187" s="178" t="s">
        <v>1557</v>
      </c>
      <c r="DE187" s="178" t="s">
        <v>1558</v>
      </c>
      <c r="DF187" s="178" t="s">
        <v>1559</v>
      </c>
      <c r="DG187" s="178" t="s">
        <v>1560</v>
      </c>
      <c r="DH187" s="178" t="s">
        <v>1561</v>
      </c>
      <c r="DI187" s="178" t="s">
        <v>1562</v>
      </c>
      <c r="DJ187" s="178" t="s">
        <v>1563</v>
      </c>
      <c r="DK187" s="178" t="s">
        <v>1564</v>
      </c>
      <c r="DL187" s="178" t="s">
        <v>1565</v>
      </c>
      <c r="DM187" s="178" t="s">
        <v>1566</v>
      </c>
      <c r="DN187" s="178" t="s">
        <v>1567</v>
      </c>
      <c r="DO187" s="178" t="s">
        <v>1568</v>
      </c>
      <c r="DP187" s="178" t="s">
        <v>1569</v>
      </c>
      <c r="DQ187" s="178" t="s">
        <v>1570</v>
      </c>
      <c r="DR187" s="178" t="s">
        <v>1571</v>
      </c>
      <c r="DS187" s="178" t="s">
        <v>1572</v>
      </c>
      <c r="DT187" s="178" t="s">
        <v>1573</v>
      </c>
      <c r="DU187" s="178" t="s">
        <v>1574</v>
      </c>
      <c r="DV187" s="178" t="s">
        <v>1575</v>
      </c>
      <c r="DW187" s="178" t="s">
        <v>1576</v>
      </c>
      <c r="DX187" s="178" t="s">
        <v>1577</v>
      </c>
      <c r="DY187" s="178" t="s">
        <v>1578</v>
      </c>
      <c r="DZ187" s="178" t="s">
        <v>1579</v>
      </c>
      <c r="EA187" s="178" t="s">
        <v>1580</v>
      </c>
      <c r="EB187" s="178" t="s">
        <v>1581</v>
      </c>
      <c r="EC187" s="178" t="s">
        <v>1582</v>
      </c>
      <c r="ED187" s="178" t="s">
        <v>1583</v>
      </c>
      <c r="EE187" s="178" t="s">
        <v>1584</v>
      </c>
      <c r="EF187" s="178" t="s">
        <v>1585</v>
      </c>
      <c r="EG187" s="178" t="s">
        <v>1586</v>
      </c>
      <c r="EH187" s="178" t="s">
        <v>1587</v>
      </c>
      <c r="EI187" s="178" t="s">
        <v>1588</v>
      </c>
      <c r="EJ187" s="178" t="s">
        <v>1589</v>
      </c>
      <c r="EK187" s="178" t="s">
        <v>1590</v>
      </c>
      <c r="EL187" s="196" t="s">
        <v>1591</v>
      </c>
      <c r="EM187" s="178"/>
      <c r="EN187" s="178"/>
      <c r="EO187" s="178"/>
      <c r="EP187" s="178"/>
      <c r="EQ187" s="178"/>
      <c r="ER187" s="178"/>
      <c r="ES187" s="178"/>
      <c r="ET187" s="178"/>
      <c r="EU187" s="178"/>
      <c r="EV187" s="178"/>
      <c r="EW187" s="166"/>
    </row>
    <row r="188" spans="1:156" s="17" customFormat="1" x14ac:dyDescent="0.25">
      <c r="B188" s="17">
        <f>AVERAGE(DA188:ED188)</f>
        <v>166.19333333333333</v>
      </c>
      <c r="C188" s="17">
        <f>AVERAGE(F188:EL188)</f>
        <v>188.17629629629633</v>
      </c>
      <c r="D188" s="142" t="s">
        <v>1686</v>
      </c>
      <c r="F188" s="17">
        <f>SUM(E183:E185,F174:F177)</f>
        <v>184.60000000000002</v>
      </c>
      <c r="G188" s="17" t="s">
        <v>304</v>
      </c>
      <c r="H188" s="17">
        <f t="shared" ref="H188:AL188" si="241">SUM(G183:G185,H174:H177)</f>
        <v>174.89999999999998</v>
      </c>
      <c r="I188" s="17">
        <f t="shared" si="241"/>
        <v>240.79999999999998</v>
      </c>
      <c r="J188" s="17">
        <f t="shared" si="241"/>
        <v>218.50000000000003</v>
      </c>
      <c r="K188" s="17">
        <f t="shared" si="241"/>
        <v>291.5</v>
      </c>
      <c r="L188" s="17">
        <f t="shared" si="241"/>
        <v>291.7</v>
      </c>
      <c r="M188" s="17">
        <f t="shared" si="241"/>
        <v>202.20000000000002</v>
      </c>
      <c r="N188" s="17">
        <f t="shared" si="241"/>
        <v>374.8</v>
      </c>
      <c r="O188" s="17">
        <f t="shared" si="241"/>
        <v>183.6</v>
      </c>
      <c r="P188" s="17">
        <f t="shared" si="241"/>
        <v>369.99999999999994</v>
      </c>
      <c r="Q188" s="17">
        <f t="shared" si="241"/>
        <v>160.9</v>
      </c>
      <c r="R188" s="17">
        <f t="shared" si="241"/>
        <v>315.8</v>
      </c>
      <c r="S188" s="17">
        <f t="shared" si="241"/>
        <v>149</v>
      </c>
      <c r="T188" s="17">
        <f t="shared" si="241"/>
        <v>140</v>
      </c>
      <c r="U188" s="17">
        <f t="shared" si="241"/>
        <v>36.9</v>
      </c>
      <c r="V188" s="17">
        <f t="shared" si="241"/>
        <v>69.900000000000006</v>
      </c>
      <c r="W188" s="17">
        <f t="shared" si="241"/>
        <v>197.9</v>
      </c>
      <c r="X188" s="17">
        <f t="shared" si="241"/>
        <v>286.70000000000005</v>
      </c>
      <c r="Y188" s="17">
        <f t="shared" si="241"/>
        <v>76.400000000000006</v>
      </c>
      <c r="Z188" s="17">
        <f t="shared" si="241"/>
        <v>254.20000000000005</v>
      </c>
      <c r="AA188" s="17">
        <f t="shared" si="241"/>
        <v>90.299999999999983</v>
      </c>
      <c r="AB188" s="17">
        <f t="shared" si="241"/>
        <v>95.5</v>
      </c>
      <c r="AC188" s="17">
        <f t="shared" si="241"/>
        <v>79.400000000000006</v>
      </c>
      <c r="AD188" s="17">
        <f t="shared" si="241"/>
        <v>219.4</v>
      </c>
      <c r="AE188" s="17">
        <f t="shared" si="241"/>
        <v>164.8</v>
      </c>
      <c r="AF188" s="17">
        <f t="shared" si="241"/>
        <v>298.2</v>
      </c>
      <c r="AG188" s="17">
        <f t="shared" si="241"/>
        <v>48.1</v>
      </c>
      <c r="AH188" s="17">
        <f t="shared" si="241"/>
        <v>95.8</v>
      </c>
      <c r="AI188" s="17">
        <f t="shared" si="241"/>
        <v>159.1</v>
      </c>
      <c r="AJ188" s="17">
        <f t="shared" si="241"/>
        <v>96.8</v>
      </c>
      <c r="AK188" s="17">
        <f t="shared" si="241"/>
        <v>151.5</v>
      </c>
      <c r="AL188" s="17">
        <f t="shared" si="241"/>
        <v>95.8</v>
      </c>
      <c r="AM188" s="17" t="s">
        <v>304</v>
      </c>
      <c r="AN188" s="17">
        <f t="shared" ref="AN188:BO188" si="242">SUM(AM183:AM185,AN174:AN177)</f>
        <v>343.9</v>
      </c>
      <c r="AO188" s="17">
        <f t="shared" si="242"/>
        <v>165.50000000000003</v>
      </c>
      <c r="AP188" s="17">
        <f t="shared" si="242"/>
        <v>138.6</v>
      </c>
      <c r="AQ188" s="17">
        <f t="shared" si="242"/>
        <v>114.9</v>
      </c>
      <c r="AR188" s="17">
        <f t="shared" si="242"/>
        <v>115.5</v>
      </c>
      <c r="AS188" s="17">
        <f t="shared" si="242"/>
        <v>340.9</v>
      </c>
      <c r="AT188" s="17">
        <f t="shared" si="242"/>
        <v>90.6</v>
      </c>
      <c r="AU188" s="17">
        <f t="shared" si="242"/>
        <v>350.3</v>
      </c>
      <c r="AV188" s="17">
        <f t="shared" si="242"/>
        <v>87.5</v>
      </c>
      <c r="AW188" s="17">
        <f t="shared" si="242"/>
        <v>184.70000000000002</v>
      </c>
      <c r="AX188" s="17">
        <f t="shared" si="242"/>
        <v>103.1</v>
      </c>
      <c r="AY188" s="17">
        <f t="shared" si="242"/>
        <v>226.5</v>
      </c>
      <c r="AZ188" s="17">
        <f t="shared" si="242"/>
        <v>586.29999999999995</v>
      </c>
      <c r="BA188" s="17">
        <f t="shared" si="242"/>
        <v>71.2</v>
      </c>
      <c r="BB188" s="17">
        <f t="shared" si="242"/>
        <v>184.8</v>
      </c>
      <c r="BC188" s="17">
        <f t="shared" si="242"/>
        <v>227.7</v>
      </c>
      <c r="BD188" s="17">
        <f t="shared" si="242"/>
        <v>239.5</v>
      </c>
      <c r="BE188" s="17">
        <f t="shared" si="242"/>
        <v>215.4</v>
      </c>
      <c r="BF188" s="17">
        <f t="shared" si="242"/>
        <v>168.5</v>
      </c>
      <c r="BG188" s="17">
        <f t="shared" si="242"/>
        <v>82.600000000000009</v>
      </c>
      <c r="BH188" s="17">
        <f t="shared" si="242"/>
        <v>144</v>
      </c>
      <c r="BI188" s="17">
        <f t="shared" si="242"/>
        <v>112</v>
      </c>
      <c r="BJ188" s="17">
        <f t="shared" si="242"/>
        <v>163.89999999999998</v>
      </c>
      <c r="BK188" s="56">
        <f t="shared" si="242"/>
        <v>660.5</v>
      </c>
      <c r="BL188" s="17">
        <f t="shared" si="242"/>
        <v>383.79999999999995</v>
      </c>
      <c r="BM188" s="17">
        <f t="shared" si="242"/>
        <v>551.30000000000007</v>
      </c>
      <c r="BN188" s="20">
        <f t="shared" si="242"/>
        <v>98.999999999999986</v>
      </c>
      <c r="BO188" s="17">
        <f t="shared" si="242"/>
        <v>141.6</v>
      </c>
      <c r="BP188" s="17">
        <f>SUM(BO185,BP174:BP176)</f>
        <v>193.89999999999998</v>
      </c>
      <c r="BQ188" s="17">
        <f>SUM(BP184:BP185,BQ174:BQ176)</f>
        <v>170.6</v>
      </c>
      <c r="BR188" s="17">
        <f>SUM(BQ183:BQ185,BR174:BR176)</f>
        <v>558.09999999999991</v>
      </c>
      <c r="BS188" s="17">
        <f>SUM(BR183:BR185,BS174:BS175)</f>
        <v>114.39999999999999</v>
      </c>
      <c r="BT188" s="17">
        <f>SUM(BS184:BS185,BT174:BT176)</f>
        <v>119.69999999999999</v>
      </c>
      <c r="BU188" s="17">
        <f>SUM(BT183:BT185,BU174:BU176)</f>
        <v>151.60000000000002</v>
      </c>
      <c r="BV188" s="17">
        <f>SUM(BU183:BU185,BV174:BV176)</f>
        <v>154.89999999999998</v>
      </c>
      <c r="BW188" s="17">
        <f>SUM(BV185,BW174:BW176)</f>
        <v>125.8</v>
      </c>
      <c r="BX188" s="17">
        <f>SUM(BW184:BW185,BX174:BX176)</f>
        <v>170.20000000000002</v>
      </c>
      <c r="BY188" s="17">
        <f>SUM(BX184:BX185,BY174:BY175)</f>
        <v>345.5</v>
      </c>
      <c r="BZ188" s="17">
        <f>SUM(BY184:BY185,BZ174:BZ176)</f>
        <v>227.4</v>
      </c>
      <c r="CA188" s="17">
        <f>SUM(BZ184:BZ185,CA174:CA177)</f>
        <v>442.49999999999994</v>
      </c>
      <c r="CB188" s="17">
        <f>SUM(CA183:CA185,CB174:CB176)</f>
        <v>124.6</v>
      </c>
      <c r="CC188" s="17">
        <f>SUM(CB184:CB185,CC174:CC177)</f>
        <v>155.10000000000002</v>
      </c>
      <c r="CD188" s="17">
        <f>SUM(CC184:CC185,CD174:CD175)</f>
        <v>98.1</v>
      </c>
      <c r="CE188" s="17">
        <f>SUM(CD184:CD185,CE174:CE176)</f>
        <v>187</v>
      </c>
      <c r="CF188" s="17">
        <f>SUM(CE185,CF174:CF175)</f>
        <v>94.699999999999989</v>
      </c>
      <c r="CG188" s="17">
        <f>SUM(CF184:CF185,CG174:CG176)</f>
        <v>233.7</v>
      </c>
      <c r="CH188" s="17">
        <f>SUM(CG184:CG185,CH174:CH176)</f>
        <v>596.4</v>
      </c>
      <c r="CI188" s="17">
        <f>SUM(CH185,CI174:CI176)</f>
        <v>331.8</v>
      </c>
      <c r="CJ188" s="17">
        <f>SUM(CI184:CI185,CJ174:CJ176)</f>
        <v>165.9</v>
      </c>
      <c r="CK188" s="17">
        <f>SUM(CJ184:CJ185,CK174:CK176)</f>
        <v>249.4</v>
      </c>
      <c r="CL188" s="17">
        <v>86.2</v>
      </c>
      <c r="CM188" s="17">
        <v>155.4</v>
      </c>
      <c r="CN188" s="17">
        <v>247.6</v>
      </c>
      <c r="CO188" s="17">
        <v>376.5</v>
      </c>
      <c r="CP188" s="17">
        <v>225.3</v>
      </c>
      <c r="CQ188" s="17">
        <v>132.80000000000001</v>
      </c>
      <c r="CR188" s="17">
        <v>49.6</v>
      </c>
      <c r="CS188" s="17">
        <f>SUM(CR184:CR185,CS174:CS176)</f>
        <v>53.899999999999991</v>
      </c>
      <c r="CT188" s="17">
        <f>SUM(CS185,CT174,CT175)</f>
        <v>19.5</v>
      </c>
      <c r="CU188" s="17">
        <f>SUM(CT184,CT185,CU174:CU176)</f>
        <v>211</v>
      </c>
      <c r="CV188" s="17">
        <f>SUM(CU185,CV174:CV177)</f>
        <v>107.39999999999998</v>
      </c>
      <c r="CW188" s="17">
        <f>SUM(CV184,CV185,CW174,CW175)</f>
        <v>106</v>
      </c>
      <c r="CX188" s="17">
        <f>SUM(CW184,CW185,CX174,CX175)</f>
        <v>238.8</v>
      </c>
      <c r="CY188" s="17">
        <f>SUM(CX185,CY174:CY176)</f>
        <v>153</v>
      </c>
      <c r="CZ188" s="17">
        <f>SUM(CY184,CY185,CZ174,CZ175)</f>
        <v>166.5</v>
      </c>
      <c r="DA188" s="17">
        <f>SUM(CZ184,CZ185,DA174,DA175)</f>
        <v>238.3</v>
      </c>
      <c r="DB188" s="17">
        <f t="shared" ref="DB188:EF188" si="243">SUM(DA183:DA185,DB174:DB177)</f>
        <v>76.5</v>
      </c>
      <c r="DC188" s="17">
        <f t="shared" si="243"/>
        <v>165.29999999999998</v>
      </c>
      <c r="DD188" s="17">
        <f t="shared" si="243"/>
        <v>341.99999999999994</v>
      </c>
      <c r="DE188" s="17">
        <f t="shared" si="243"/>
        <v>342.9</v>
      </c>
      <c r="DF188" s="17">
        <f t="shared" si="243"/>
        <v>406.29999999999995</v>
      </c>
      <c r="DG188" s="17">
        <f t="shared" si="243"/>
        <v>51.500000000000007</v>
      </c>
      <c r="DH188" s="17">
        <f t="shared" si="243"/>
        <v>38.4</v>
      </c>
      <c r="DI188" s="17">
        <f t="shared" si="243"/>
        <v>65.900000000000006</v>
      </c>
      <c r="DJ188" s="17">
        <f t="shared" si="243"/>
        <v>142</v>
      </c>
      <c r="DK188" s="17">
        <f t="shared" si="243"/>
        <v>71.8</v>
      </c>
      <c r="DL188" s="17">
        <f t="shared" si="243"/>
        <v>144.70000000000002</v>
      </c>
      <c r="DM188" s="17">
        <f t="shared" si="243"/>
        <v>118.8</v>
      </c>
      <c r="DN188" s="17">
        <f t="shared" si="243"/>
        <v>68.7</v>
      </c>
      <c r="DO188" s="17">
        <f t="shared" si="243"/>
        <v>366.5</v>
      </c>
      <c r="DP188" s="17">
        <f t="shared" si="243"/>
        <v>271.39999999999998</v>
      </c>
      <c r="DQ188" s="17">
        <f t="shared" si="243"/>
        <v>96.7</v>
      </c>
      <c r="DR188" s="17">
        <f t="shared" si="243"/>
        <v>154.30000000000001</v>
      </c>
      <c r="DS188" s="17">
        <f t="shared" si="243"/>
        <v>68.100000000000009</v>
      </c>
      <c r="DT188" s="17">
        <f t="shared" si="243"/>
        <v>83.100000000000009</v>
      </c>
      <c r="DU188" s="17">
        <f t="shared" si="243"/>
        <v>126.6</v>
      </c>
      <c r="DV188" s="17">
        <f t="shared" si="243"/>
        <v>255.00000000000003</v>
      </c>
      <c r="DW188" s="17">
        <f t="shared" si="243"/>
        <v>134.4</v>
      </c>
      <c r="DX188" s="17">
        <f t="shared" si="243"/>
        <v>152.1</v>
      </c>
      <c r="DY188" s="17">
        <f t="shared" si="243"/>
        <v>250.3</v>
      </c>
      <c r="DZ188" s="17">
        <f t="shared" si="243"/>
        <v>20</v>
      </c>
      <c r="EA188" s="17">
        <f t="shared" si="243"/>
        <v>58.1</v>
      </c>
      <c r="EB188" s="17">
        <f t="shared" si="243"/>
        <v>157</v>
      </c>
      <c r="EC188" s="17">
        <f t="shared" si="243"/>
        <v>284.49999999999994</v>
      </c>
      <c r="ED188" s="17">
        <v>234.6</v>
      </c>
      <c r="EE188" s="17">
        <f t="shared" si="243"/>
        <v>247.7</v>
      </c>
      <c r="EF188" s="17">
        <f t="shared" si="243"/>
        <v>245.79999999999998</v>
      </c>
      <c r="EG188" s="17">
        <f>SUM(EF184:EF185,EG174:EG177)</f>
        <v>48.8</v>
      </c>
      <c r="EH188" s="17">
        <f>SUM(EG184:EG185,EH174:EH177)</f>
        <v>40.1</v>
      </c>
      <c r="EI188" s="17">
        <f>SUM(EH184:EH185,EI174:EI177)</f>
        <v>59.900000000000006</v>
      </c>
      <c r="EJ188" s="17">
        <f>SUM(EI184:EI185,EJ174:EJ177)</f>
        <v>141.4</v>
      </c>
      <c r="EK188" s="17">
        <f>SUM(EJ184:EJ185,EK174:EK177)</f>
        <v>134</v>
      </c>
      <c r="EL188" s="17">
        <f>SUM(EK183:EK185,EL174:EL177)</f>
        <v>50.4</v>
      </c>
    </row>
    <row r="189" spans="1:156" s="17" customFormat="1" ht="15.75" thickBot="1" x14ac:dyDescent="0.3">
      <c r="D189" s="149"/>
      <c r="BK189" s="64"/>
      <c r="BN189" s="20"/>
      <c r="EL189" s="146"/>
    </row>
    <row r="190" spans="1:156" s="168" customFormat="1" ht="15.75" thickBot="1" x14ac:dyDescent="0.3">
      <c r="A190" s="168" t="s">
        <v>1439</v>
      </c>
      <c r="B190" s="168">
        <f>SUM(B184:B185)</f>
        <v>48.61333333333333</v>
      </c>
      <c r="C190" s="168">
        <f t="shared" ref="C190:BN190" si="244">SUM(C184:C185)</f>
        <v>52.318006535947724</v>
      </c>
      <c r="D190" s="179" t="s">
        <v>1614</v>
      </c>
      <c r="E190" s="168">
        <f>SUM(E184:E185)</f>
        <v>39.1</v>
      </c>
      <c r="F190" s="168">
        <f t="shared" si="244"/>
        <v>0</v>
      </c>
      <c r="G190" s="168">
        <f t="shared" si="244"/>
        <v>52.9</v>
      </c>
      <c r="H190" s="168">
        <f t="shared" si="244"/>
        <v>63.8</v>
      </c>
      <c r="I190" s="168">
        <f t="shared" si="244"/>
        <v>26.8</v>
      </c>
      <c r="J190" s="168">
        <f t="shared" si="244"/>
        <v>70.099999999999994</v>
      </c>
      <c r="K190" s="168">
        <f t="shared" si="244"/>
        <v>53.2</v>
      </c>
      <c r="L190" s="168">
        <f t="shared" si="244"/>
        <v>80.2</v>
      </c>
      <c r="M190" s="168">
        <f t="shared" si="244"/>
        <v>190.10000000000002</v>
      </c>
      <c r="N190" s="168">
        <f t="shared" si="244"/>
        <v>40.900000000000006</v>
      </c>
      <c r="O190" s="168">
        <f t="shared" si="244"/>
        <v>108.80000000000001</v>
      </c>
      <c r="P190" s="168">
        <f t="shared" si="244"/>
        <v>40.5</v>
      </c>
      <c r="Q190" s="168">
        <f t="shared" si="244"/>
        <v>17.799999999999997</v>
      </c>
      <c r="R190" s="168">
        <f t="shared" si="244"/>
        <v>59.3</v>
      </c>
      <c r="S190" s="168">
        <f t="shared" si="244"/>
        <v>53.1</v>
      </c>
      <c r="T190" s="168">
        <f t="shared" si="244"/>
        <v>19.3</v>
      </c>
      <c r="U190" s="168">
        <f t="shared" si="244"/>
        <v>10.5</v>
      </c>
      <c r="V190" s="168">
        <f t="shared" si="244"/>
        <v>111.3</v>
      </c>
      <c r="W190" s="168">
        <f t="shared" si="244"/>
        <v>8</v>
      </c>
      <c r="X190" s="168">
        <f t="shared" si="244"/>
        <v>31.400000000000002</v>
      </c>
      <c r="Y190" s="168">
        <f t="shared" si="244"/>
        <v>178.60000000000002</v>
      </c>
      <c r="Z190" s="168">
        <f t="shared" si="244"/>
        <v>33.1</v>
      </c>
      <c r="AA190" s="168">
        <f t="shared" si="244"/>
        <v>9.8000000000000007</v>
      </c>
      <c r="AB190" s="168">
        <f t="shared" si="244"/>
        <v>19.3</v>
      </c>
      <c r="AC190" s="168">
        <f t="shared" si="244"/>
        <v>89.6</v>
      </c>
      <c r="AD190" s="168">
        <f t="shared" si="244"/>
        <v>56.3</v>
      </c>
      <c r="AE190" s="168">
        <f t="shared" si="244"/>
        <v>111.69999999999999</v>
      </c>
      <c r="AF190" s="168">
        <f t="shared" si="244"/>
        <v>32.299999999999997</v>
      </c>
      <c r="AG190" s="168">
        <f t="shared" si="244"/>
        <v>17.2</v>
      </c>
      <c r="AH190" s="168">
        <f t="shared" si="244"/>
        <v>0.7</v>
      </c>
      <c r="AI190" s="168">
        <f t="shared" si="244"/>
        <v>10</v>
      </c>
      <c r="AJ190" s="168">
        <f t="shared" si="244"/>
        <v>10.5</v>
      </c>
      <c r="AK190" s="168">
        <f t="shared" si="244"/>
        <v>15.799999999999999</v>
      </c>
      <c r="AL190" s="168">
        <f t="shared" si="244"/>
        <v>49.2</v>
      </c>
      <c r="AM190" s="168" t="s">
        <v>304</v>
      </c>
      <c r="AN190" s="168">
        <f t="shared" si="244"/>
        <v>82.2</v>
      </c>
      <c r="AO190" s="168">
        <f t="shared" si="244"/>
        <v>14.100000000000001</v>
      </c>
      <c r="AP190" s="168">
        <f t="shared" si="244"/>
        <v>95.6</v>
      </c>
      <c r="AQ190" s="168">
        <f t="shared" si="244"/>
        <v>86.1</v>
      </c>
      <c r="AR190" s="168">
        <f t="shared" si="244"/>
        <v>91</v>
      </c>
      <c r="AS190" s="168">
        <f t="shared" si="244"/>
        <v>21.4</v>
      </c>
      <c r="AT190" s="168">
        <f t="shared" si="244"/>
        <v>105.1</v>
      </c>
      <c r="AU190" s="168">
        <f t="shared" si="244"/>
        <v>44.3</v>
      </c>
      <c r="AV190" s="168">
        <f t="shared" si="244"/>
        <v>89.6</v>
      </c>
      <c r="AW190" s="168">
        <f t="shared" si="244"/>
        <v>52.9</v>
      </c>
      <c r="AX190" s="168">
        <f t="shared" si="244"/>
        <v>156.4</v>
      </c>
      <c r="AY190" s="168">
        <f t="shared" si="244"/>
        <v>64.2</v>
      </c>
      <c r="AZ190" s="168">
        <f t="shared" si="244"/>
        <v>19.5</v>
      </c>
      <c r="BA190" s="168">
        <f t="shared" si="244"/>
        <v>29.5</v>
      </c>
      <c r="BB190" s="168">
        <f t="shared" si="244"/>
        <v>63.3</v>
      </c>
      <c r="BC190" s="168">
        <f t="shared" si="244"/>
        <v>34.799999999999997</v>
      </c>
      <c r="BD190" s="168">
        <f t="shared" si="244"/>
        <v>164.10000000000002</v>
      </c>
      <c r="BE190" s="168">
        <f t="shared" si="244"/>
        <v>5.0999999999999996</v>
      </c>
      <c r="BF190" s="168">
        <f t="shared" si="244"/>
        <v>32.9</v>
      </c>
      <c r="BG190" s="168">
        <f t="shared" si="244"/>
        <v>26</v>
      </c>
      <c r="BH190" s="168">
        <f t="shared" si="244"/>
        <v>43.699999999999996</v>
      </c>
      <c r="BI190" s="168">
        <f t="shared" si="244"/>
        <v>115.8</v>
      </c>
      <c r="BJ190" s="168">
        <f t="shared" si="244"/>
        <v>125.2</v>
      </c>
      <c r="BK190" s="168">
        <f t="shared" si="244"/>
        <v>127.19999999999999</v>
      </c>
      <c r="BL190" s="168">
        <f t="shared" si="244"/>
        <v>63.4</v>
      </c>
      <c r="BM190" s="168">
        <f t="shared" si="244"/>
        <v>20.299999999999997</v>
      </c>
      <c r="BN190" s="168">
        <f t="shared" si="244"/>
        <v>56.9</v>
      </c>
      <c r="BO190" s="168">
        <f t="shared" ref="BO190:DZ190" si="245">SUM(BO184:BO185)</f>
        <v>66.8</v>
      </c>
      <c r="BP190" s="168">
        <f t="shared" si="245"/>
        <v>49.5</v>
      </c>
      <c r="BQ190" s="168">
        <f t="shared" si="245"/>
        <v>116.4</v>
      </c>
      <c r="BR190" s="168">
        <f t="shared" si="245"/>
        <v>28.8</v>
      </c>
      <c r="BS190" s="168">
        <f t="shared" si="245"/>
        <v>33.299999999999997</v>
      </c>
      <c r="BT190" s="168">
        <f t="shared" si="245"/>
        <v>10.199999999999999</v>
      </c>
      <c r="BU190" s="168">
        <f t="shared" si="245"/>
        <v>82.7</v>
      </c>
      <c r="BV190" s="168">
        <f t="shared" si="245"/>
        <v>0.4</v>
      </c>
      <c r="BW190" s="168">
        <f t="shared" si="245"/>
        <v>58</v>
      </c>
      <c r="BX190" s="168">
        <f t="shared" si="245"/>
        <v>19</v>
      </c>
      <c r="BY190" s="168">
        <f t="shared" si="245"/>
        <v>11.9</v>
      </c>
      <c r="BZ190" s="168">
        <f t="shared" si="245"/>
        <v>25.200000000000003</v>
      </c>
      <c r="CA190" s="168">
        <f t="shared" si="245"/>
        <v>62.8</v>
      </c>
      <c r="CB190" s="168">
        <f t="shared" si="245"/>
        <v>50.7</v>
      </c>
      <c r="CC190" s="168">
        <f t="shared" si="245"/>
        <v>10.200000000000001</v>
      </c>
      <c r="CD190" s="168">
        <f t="shared" si="245"/>
        <v>34.799999999999997</v>
      </c>
      <c r="CE190" s="168">
        <f t="shared" si="245"/>
        <v>13</v>
      </c>
      <c r="CF190" s="168">
        <f t="shared" si="245"/>
        <v>124.3</v>
      </c>
      <c r="CG190" s="168">
        <f t="shared" si="245"/>
        <v>150.69999999999999</v>
      </c>
      <c r="CH190" s="168">
        <f t="shared" si="245"/>
        <v>130.69999999999999</v>
      </c>
      <c r="CI190" s="168">
        <f t="shared" si="245"/>
        <v>47.6</v>
      </c>
      <c r="CJ190" s="168">
        <f t="shared" si="245"/>
        <v>47.6</v>
      </c>
      <c r="CK190" s="168">
        <f t="shared" si="245"/>
        <v>10.6</v>
      </c>
      <c r="CL190" s="168">
        <f t="shared" si="245"/>
        <v>37.1</v>
      </c>
      <c r="CM190" s="168">
        <f t="shared" si="245"/>
        <v>78</v>
      </c>
      <c r="CN190" s="168">
        <f t="shared" si="245"/>
        <v>182</v>
      </c>
      <c r="CO190" s="168">
        <f t="shared" si="245"/>
        <v>42.4</v>
      </c>
      <c r="CP190" s="168">
        <f t="shared" si="245"/>
        <v>20</v>
      </c>
      <c r="CQ190" s="168">
        <f t="shared" si="245"/>
        <v>21.299999999999997</v>
      </c>
      <c r="CR190" s="168">
        <f t="shared" si="245"/>
        <v>48.4</v>
      </c>
      <c r="CS190" s="168">
        <f t="shared" si="245"/>
        <v>1.5</v>
      </c>
      <c r="CT190" s="168">
        <f t="shared" si="245"/>
        <v>65.199999999999989</v>
      </c>
      <c r="CU190" s="168">
        <f t="shared" si="245"/>
        <v>52.8</v>
      </c>
      <c r="CV190" s="168">
        <f t="shared" si="245"/>
        <v>24.900000000000002</v>
      </c>
      <c r="CW190" s="168">
        <f t="shared" si="245"/>
        <v>61.3</v>
      </c>
      <c r="CX190" s="168">
        <f t="shared" si="245"/>
        <v>5.2</v>
      </c>
      <c r="CY190" s="168">
        <f t="shared" si="245"/>
        <v>65.099999999999994</v>
      </c>
      <c r="CZ190" s="168">
        <f t="shared" si="245"/>
        <v>85.600000000000009</v>
      </c>
      <c r="DA190" s="168">
        <f t="shared" si="245"/>
        <v>2.6</v>
      </c>
      <c r="DB190" s="168">
        <f t="shared" si="245"/>
        <v>95.2</v>
      </c>
      <c r="DC190" s="168">
        <f t="shared" si="245"/>
        <v>26.1</v>
      </c>
      <c r="DD190" s="168">
        <f t="shared" si="245"/>
        <v>52.2</v>
      </c>
      <c r="DE190" s="168">
        <f t="shared" si="245"/>
        <v>26.3</v>
      </c>
      <c r="DF190" s="168">
        <f t="shared" si="245"/>
        <v>36.700000000000003</v>
      </c>
      <c r="DG190" s="168">
        <f t="shared" si="245"/>
        <v>31.299999999999997</v>
      </c>
      <c r="DH190" s="168">
        <f t="shared" si="245"/>
        <v>42.3</v>
      </c>
      <c r="DI190" s="168">
        <f t="shared" si="245"/>
        <v>25</v>
      </c>
      <c r="DJ190" s="168">
        <f t="shared" si="245"/>
        <v>32.5</v>
      </c>
      <c r="DK190" s="168">
        <f t="shared" si="245"/>
        <v>35.299999999999997</v>
      </c>
      <c r="DL190" s="168">
        <f t="shared" si="245"/>
        <v>60.9</v>
      </c>
      <c r="DM190" s="168">
        <f t="shared" si="245"/>
        <v>8.1999999999999993</v>
      </c>
      <c r="DN190" s="168">
        <f t="shared" si="245"/>
        <v>87.600000000000009</v>
      </c>
      <c r="DO190" s="168">
        <f t="shared" si="245"/>
        <v>139.6</v>
      </c>
      <c r="DP190" s="168">
        <f t="shared" si="245"/>
        <v>30.5</v>
      </c>
      <c r="DQ190" s="168">
        <f t="shared" si="245"/>
        <v>88.1</v>
      </c>
      <c r="DR190" s="168">
        <f t="shared" si="245"/>
        <v>24.2</v>
      </c>
      <c r="DS190" s="168">
        <f t="shared" si="245"/>
        <v>21.6</v>
      </c>
      <c r="DT190" s="168">
        <f t="shared" si="245"/>
        <v>60.3</v>
      </c>
      <c r="DU190" s="168">
        <f t="shared" si="245"/>
        <v>81.2</v>
      </c>
      <c r="DV190" s="168">
        <f t="shared" si="245"/>
        <v>18.5</v>
      </c>
      <c r="DW190" s="168">
        <f t="shared" si="245"/>
        <v>21.1</v>
      </c>
      <c r="DX190" s="168">
        <f t="shared" si="245"/>
        <v>34.200000000000003</v>
      </c>
      <c r="DY190" s="168">
        <f t="shared" si="245"/>
        <v>0</v>
      </c>
      <c r="DZ190" s="168">
        <f t="shared" si="245"/>
        <v>38.6</v>
      </c>
      <c r="EA190" s="168">
        <f t="shared" ref="EA190:EJ190" si="246">SUM(EA184:EA185)</f>
        <v>27.200000000000003</v>
      </c>
      <c r="EB190" s="168">
        <f t="shared" si="246"/>
        <v>62.2</v>
      </c>
      <c r="EC190" s="168">
        <f t="shared" si="246"/>
        <v>163.29999999999998</v>
      </c>
      <c r="ED190" s="168">
        <f t="shared" si="246"/>
        <v>71.3</v>
      </c>
      <c r="EE190" s="168">
        <f t="shared" si="246"/>
        <v>42.8</v>
      </c>
      <c r="EF190" s="168">
        <f t="shared" si="246"/>
        <v>4.5</v>
      </c>
      <c r="EG190" s="168">
        <f t="shared" si="246"/>
        <v>27.8</v>
      </c>
      <c r="EH190" s="168">
        <f t="shared" si="246"/>
        <v>0.7</v>
      </c>
      <c r="EI190" s="168">
        <f t="shared" si="246"/>
        <v>21.4</v>
      </c>
      <c r="EJ190" s="168">
        <f t="shared" si="246"/>
        <v>2.2999999999999998</v>
      </c>
      <c r="EK190" s="168">
        <f>SUM(EK184:EK185)</f>
        <v>10.4</v>
      </c>
      <c r="EL190" s="168">
        <f>SUM(EL184:EL185)</f>
        <v>0</v>
      </c>
    </row>
    <row r="191" spans="1:156" s="17" customFormat="1" x14ac:dyDescent="0.25">
      <c r="A191" s="17" t="s">
        <v>1440</v>
      </c>
      <c r="B191" s="17">
        <f>SUM(B174:B177)</f>
        <v>118.42333333333335</v>
      </c>
      <c r="C191" s="17">
        <f t="shared" ref="C191:BN191" si="247">SUM(C174:C177)</f>
        <v>135.4521303908266</v>
      </c>
      <c r="D191" s="152" t="s">
        <v>1615</v>
      </c>
      <c r="E191" s="17">
        <f>SUM(E174:E177)</f>
        <v>55.9</v>
      </c>
      <c r="F191" s="17">
        <f t="shared" si="247"/>
        <v>145.5</v>
      </c>
      <c r="G191" s="17">
        <f t="shared" si="247"/>
        <v>13.9</v>
      </c>
      <c r="H191" s="17">
        <f t="shared" si="247"/>
        <v>122</v>
      </c>
      <c r="I191" s="17">
        <f t="shared" si="247"/>
        <v>177</v>
      </c>
      <c r="J191" s="17">
        <f t="shared" si="247"/>
        <v>191.70000000000002</v>
      </c>
      <c r="K191" s="17">
        <f t="shared" si="247"/>
        <v>219.90000000000003</v>
      </c>
      <c r="L191" s="17">
        <f t="shared" si="247"/>
        <v>238.5</v>
      </c>
      <c r="M191" s="17">
        <f t="shared" si="247"/>
        <v>122</v>
      </c>
      <c r="N191" s="17">
        <f t="shared" si="247"/>
        <v>184.7</v>
      </c>
      <c r="O191" s="17">
        <f t="shared" si="247"/>
        <v>142.69999999999999</v>
      </c>
      <c r="P191" s="17">
        <f t="shared" si="247"/>
        <v>261.2</v>
      </c>
      <c r="Q191" s="17">
        <f t="shared" si="247"/>
        <v>120.4</v>
      </c>
      <c r="R191" s="17">
        <f t="shared" si="247"/>
        <v>298</v>
      </c>
      <c r="S191" s="17">
        <f t="shared" si="247"/>
        <v>89.7</v>
      </c>
      <c r="T191" s="17">
        <f t="shared" si="247"/>
        <v>86.9</v>
      </c>
      <c r="U191" s="17">
        <f t="shared" si="247"/>
        <v>17.600000000000001</v>
      </c>
      <c r="V191" s="17">
        <f t="shared" si="247"/>
        <v>59.4</v>
      </c>
      <c r="W191" s="17">
        <f t="shared" si="247"/>
        <v>86.600000000000009</v>
      </c>
      <c r="X191" s="17">
        <f t="shared" si="247"/>
        <v>278.70000000000005</v>
      </c>
      <c r="Y191" s="17">
        <f t="shared" si="247"/>
        <v>45</v>
      </c>
      <c r="Z191" s="17">
        <f t="shared" si="247"/>
        <v>75.599999999999994</v>
      </c>
      <c r="AA191" s="17">
        <f t="shared" si="247"/>
        <v>57.2</v>
      </c>
      <c r="AB191" s="17">
        <f t="shared" si="247"/>
        <v>85.7</v>
      </c>
      <c r="AC191" s="17">
        <f t="shared" si="247"/>
        <v>60.099999999999994</v>
      </c>
      <c r="AD191" s="17">
        <f t="shared" si="247"/>
        <v>129.80000000000001</v>
      </c>
      <c r="AE191" s="17">
        <f t="shared" si="247"/>
        <v>108.5</v>
      </c>
      <c r="AF191" s="17">
        <f t="shared" si="247"/>
        <v>180.5</v>
      </c>
      <c r="AG191" s="17">
        <f t="shared" si="247"/>
        <v>15.799999999999999</v>
      </c>
      <c r="AH191" s="17">
        <f t="shared" si="247"/>
        <v>78.599999999999994</v>
      </c>
      <c r="AI191" s="17">
        <f t="shared" si="247"/>
        <v>158.39999999999998</v>
      </c>
      <c r="AJ191" s="17">
        <f t="shared" si="247"/>
        <v>86.8</v>
      </c>
      <c r="AK191" s="17">
        <f t="shared" si="247"/>
        <v>141</v>
      </c>
      <c r="AL191" s="17">
        <f t="shared" si="247"/>
        <v>80</v>
      </c>
      <c r="AM191" s="17" t="s">
        <v>304</v>
      </c>
      <c r="AN191" s="17">
        <f t="shared" si="247"/>
        <v>343.9</v>
      </c>
      <c r="AO191" s="17">
        <f t="shared" si="247"/>
        <v>83.300000000000011</v>
      </c>
      <c r="AP191" s="17">
        <f t="shared" si="247"/>
        <v>124.50000000000001</v>
      </c>
      <c r="AQ191" s="17">
        <f t="shared" si="247"/>
        <v>17.100000000000001</v>
      </c>
      <c r="AR191" s="17">
        <f t="shared" si="247"/>
        <v>20.299999999999997</v>
      </c>
      <c r="AS191" s="17">
        <f t="shared" si="247"/>
        <v>249.9</v>
      </c>
      <c r="AT191" s="17">
        <f t="shared" si="247"/>
        <v>68.8</v>
      </c>
      <c r="AU191" s="17">
        <f t="shared" si="247"/>
        <v>245.2</v>
      </c>
      <c r="AV191" s="17">
        <f t="shared" si="247"/>
        <v>43.2</v>
      </c>
      <c r="AW191" s="17">
        <f t="shared" si="247"/>
        <v>95.1</v>
      </c>
      <c r="AX191" s="17">
        <f t="shared" si="247"/>
        <v>50.2</v>
      </c>
      <c r="AY191" s="17">
        <f t="shared" si="247"/>
        <v>70.099999999999994</v>
      </c>
      <c r="AZ191" s="17">
        <f t="shared" si="247"/>
        <v>522.1</v>
      </c>
      <c r="BA191" s="17">
        <f t="shared" si="247"/>
        <v>51.7</v>
      </c>
      <c r="BB191" s="17">
        <f t="shared" si="247"/>
        <v>155.30000000000001</v>
      </c>
      <c r="BC191" s="17">
        <f t="shared" si="247"/>
        <v>164.39999999999998</v>
      </c>
      <c r="BD191" s="17">
        <f t="shared" si="247"/>
        <v>204.7</v>
      </c>
      <c r="BE191" s="17">
        <f t="shared" si="247"/>
        <v>51.3</v>
      </c>
      <c r="BF191" s="17">
        <f t="shared" si="247"/>
        <v>163.4</v>
      </c>
      <c r="BG191" s="17">
        <f t="shared" si="247"/>
        <v>49.7</v>
      </c>
      <c r="BH191" s="17">
        <f t="shared" si="247"/>
        <v>117.99999999999999</v>
      </c>
      <c r="BI191" s="17">
        <f t="shared" si="247"/>
        <v>68.3</v>
      </c>
      <c r="BJ191" s="17">
        <f t="shared" si="247"/>
        <v>48.099999999999994</v>
      </c>
      <c r="BK191" s="17">
        <f t="shared" si="247"/>
        <v>535.29999999999995</v>
      </c>
      <c r="BL191" s="17">
        <f t="shared" si="247"/>
        <v>251</v>
      </c>
      <c r="BM191" s="17">
        <f t="shared" si="247"/>
        <v>487.90000000000003</v>
      </c>
      <c r="BN191" s="17">
        <f t="shared" si="247"/>
        <v>78.699999999999989</v>
      </c>
      <c r="BO191" s="17">
        <f t="shared" ref="BO191:DZ191" si="248">SUM(BO174:BO177)</f>
        <v>84.699999999999989</v>
      </c>
      <c r="BP191" s="17">
        <f t="shared" si="248"/>
        <v>127.1</v>
      </c>
      <c r="BQ191" s="17">
        <f t="shared" si="248"/>
        <v>121.1</v>
      </c>
      <c r="BR191" s="17">
        <f t="shared" si="248"/>
        <v>440.6</v>
      </c>
      <c r="BS191" s="17">
        <f t="shared" si="248"/>
        <v>84.1</v>
      </c>
      <c r="BT191" s="17">
        <f t="shared" si="248"/>
        <v>86.4</v>
      </c>
      <c r="BU191" s="17">
        <f t="shared" si="248"/>
        <v>141</v>
      </c>
      <c r="BV191" s="17">
        <f t="shared" si="248"/>
        <v>68.099999999999994</v>
      </c>
      <c r="BW191" s="17">
        <f t="shared" si="248"/>
        <v>125.39999999999999</v>
      </c>
      <c r="BX191" s="17">
        <f t="shared" si="248"/>
        <v>112.2</v>
      </c>
      <c r="BY191" s="17">
        <f t="shared" si="248"/>
        <v>326.5</v>
      </c>
      <c r="BZ191" s="17">
        <f t="shared" si="248"/>
        <v>215.50000000000003</v>
      </c>
      <c r="CA191" s="17">
        <f t="shared" si="248"/>
        <v>417.29999999999995</v>
      </c>
      <c r="CB191" s="17">
        <f t="shared" si="248"/>
        <v>60.599999999999994</v>
      </c>
      <c r="CC191" s="17">
        <f t="shared" si="248"/>
        <v>104.4</v>
      </c>
      <c r="CD191" s="17">
        <f t="shared" si="248"/>
        <v>87.9</v>
      </c>
      <c r="CE191" s="17">
        <f t="shared" si="248"/>
        <v>152.20000000000002</v>
      </c>
      <c r="CF191" s="17">
        <f t="shared" si="248"/>
        <v>81.699999999999989</v>
      </c>
      <c r="CG191" s="17">
        <f t="shared" si="248"/>
        <v>109.4</v>
      </c>
      <c r="CH191" s="17">
        <f t="shared" si="248"/>
        <v>445.69999999999993</v>
      </c>
      <c r="CI191" s="17">
        <f t="shared" si="248"/>
        <v>201.1</v>
      </c>
      <c r="CJ191" s="17">
        <f t="shared" si="248"/>
        <v>118.3</v>
      </c>
      <c r="CK191" s="17">
        <f t="shared" si="248"/>
        <v>201.8</v>
      </c>
      <c r="CL191" s="17">
        <f t="shared" si="248"/>
        <v>74.8</v>
      </c>
      <c r="CM191" s="17">
        <f t="shared" si="248"/>
        <v>118.3</v>
      </c>
      <c r="CN191" s="17">
        <f t="shared" si="248"/>
        <v>169.6</v>
      </c>
      <c r="CO191" s="17">
        <f t="shared" si="248"/>
        <v>194.5</v>
      </c>
      <c r="CP191" s="17">
        <f t="shared" si="248"/>
        <v>91.300000000000011</v>
      </c>
      <c r="CQ191" s="17">
        <f t="shared" si="248"/>
        <v>112.8</v>
      </c>
      <c r="CR191" s="17">
        <f t="shared" si="248"/>
        <v>28.3</v>
      </c>
      <c r="CS191" s="17">
        <f t="shared" si="248"/>
        <v>5.5</v>
      </c>
      <c r="CT191" s="17">
        <f t="shared" si="248"/>
        <v>18</v>
      </c>
      <c r="CU191" s="17">
        <f t="shared" si="248"/>
        <v>145.80000000000001</v>
      </c>
      <c r="CV191" s="17">
        <f t="shared" si="248"/>
        <v>54.6</v>
      </c>
      <c r="CW191" s="17">
        <f t="shared" si="248"/>
        <v>81.100000000000009</v>
      </c>
      <c r="CX191" s="17">
        <f t="shared" si="248"/>
        <v>177.5</v>
      </c>
      <c r="CY191" s="17">
        <f t="shared" si="248"/>
        <v>147.80000000000001</v>
      </c>
      <c r="CZ191" s="17">
        <f t="shared" si="248"/>
        <v>101.4</v>
      </c>
      <c r="DA191" s="17">
        <f t="shared" si="248"/>
        <v>152.69999999999999</v>
      </c>
      <c r="DB191" s="17">
        <f t="shared" si="248"/>
        <v>73.900000000000006</v>
      </c>
      <c r="DC191" s="17">
        <f t="shared" si="248"/>
        <v>70.099999999999994</v>
      </c>
      <c r="DD191" s="17">
        <f t="shared" si="248"/>
        <v>315.89999999999998</v>
      </c>
      <c r="DE191" s="17">
        <f t="shared" si="248"/>
        <v>290.7</v>
      </c>
      <c r="DF191" s="17">
        <f t="shared" si="248"/>
        <v>380</v>
      </c>
      <c r="DG191" s="17">
        <f t="shared" si="248"/>
        <v>14.8</v>
      </c>
      <c r="DH191" s="17">
        <f t="shared" si="248"/>
        <v>7.1000000000000005</v>
      </c>
      <c r="DI191" s="17">
        <f t="shared" si="248"/>
        <v>23.6</v>
      </c>
      <c r="DJ191" s="17">
        <f t="shared" si="248"/>
        <v>117</v>
      </c>
      <c r="DK191" s="17">
        <f t="shared" si="248"/>
        <v>39.299999999999997</v>
      </c>
      <c r="DL191" s="17">
        <f t="shared" si="248"/>
        <v>109.39999999999999</v>
      </c>
      <c r="DM191" s="17">
        <f t="shared" si="248"/>
        <v>57.9</v>
      </c>
      <c r="DN191" s="17">
        <f t="shared" si="248"/>
        <v>60.5</v>
      </c>
      <c r="DO191" s="17">
        <f t="shared" si="248"/>
        <v>278.89999999999998</v>
      </c>
      <c r="DP191" s="17">
        <f t="shared" si="248"/>
        <v>131.80000000000001</v>
      </c>
      <c r="DQ191" s="17">
        <f t="shared" si="248"/>
        <v>63.500000000000007</v>
      </c>
      <c r="DR191" s="17">
        <f t="shared" si="248"/>
        <v>66.2</v>
      </c>
      <c r="DS191" s="17">
        <f t="shared" si="248"/>
        <v>43.9</v>
      </c>
      <c r="DT191" s="17">
        <f t="shared" si="248"/>
        <v>61.5</v>
      </c>
      <c r="DU191" s="17">
        <f t="shared" si="248"/>
        <v>66.3</v>
      </c>
      <c r="DV191" s="17">
        <f t="shared" si="248"/>
        <v>173.80000000000004</v>
      </c>
      <c r="DW191" s="17">
        <f t="shared" si="248"/>
        <v>113.8</v>
      </c>
      <c r="DX191" s="17">
        <f t="shared" si="248"/>
        <v>131</v>
      </c>
      <c r="DY191" s="17">
        <f t="shared" si="248"/>
        <v>216.10000000000002</v>
      </c>
      <c r="DZ191" s="17">
        <f t="shared" si="248"/>
        <v>20</v>
      </c>
      <c r="EA191" s="17">
        <f t="shared" ref="EA191:EI191" si="249">SUM(EA174:EA177)</f>
        <v>19.5</v>
      </c>
      <c r="EB191" s="17">
        <f t="shared" si="249"/>
        <v>129.80000000000001</v>
      </c>
      <c r="EC191" s="17">
        <f t="shared" si="249"/>
        <v>222.3</v>
      </c>
      <c r="ED191" s="17">
        <f t="shared" si="249"/>
        <v>71.3</v>
      </c>
      <c r="EE191" s="17">
        <f t="shared" si="249"/>
        <v>176.4</v>
      </c>
      <c r="EF191" s="17">
        <f t="shared" si="249"/>
        <v>201.8</v>
      </c>
      <c r="EG191" s="17">
        <f t="shared" si="249"/>
        <v>44.3</v>
      </c>
      <c r="EH191" s="17">
        <f t="shared" si="249"/>
        <v>12.3</v>
      </c>
      <c r="EI191" s="17">
        <f t="shared" si="249"/>
        <v>59.2</v>
      </c>
      <c r="EJ191" s="17">
        <f>SUM(EJ174:EJ177)</f>
        <v>120</v>
      </c>
      <c r="EK191" s="17">
        <f>SUM(EK174:EK177)</f>
        <v>131.69999999999999</v>
      </c>
      <c r="EL191" s="17">
        <f>SUM(EL174:EL177)</f>
        <v>40</v>
      </c>
    </row>
    <row r="192" spans="1:156" ht="15.75" thickBot="1" x14ac:dyDescent="0.3"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</row>
    <row r="193" spans="1:157" s="166" customFormat="1" ht="30" customHeight="1" thickBot="1" x14ac:dyDescent="0.3">
      <c r="A193" s="202" t="s">
        <v>20</v>
      </c>
      <c r="B193" s="178" t="s">
        <v>891</v>
      </c>
      <c r="C193" s="178" t="s">
        <v>1685</v>
      </c>
      <c r="D193" s="195" t="s">
        <v>14</v>
      </c>
      <c r="E193" s="195" t="s">
        <v>1044</v>
      </c>
      <c r="F193" s="195" t="s">
        <v>1045</v>
      </c>
      <c r="G193" s="195" t="s">
        <v>1046</v>
      </c>
      <c r="H193" s="195" t="s">
        <v>1047</v>
      </c>
      <c r="I193" s="195" t="s">
        <v>1048</v>
      </c>
      <c r="J193" s="195" t="s">
        <v>1049</v>
      </c>
      <c r="K193" s="195" t="s">
        <v>1050</v>
      </c>
      <c r="L193" s="195" t="s">
        <v>1051</v>
      </c>
      <c r="M193" s="195" t="s">
        <v>1052</v>
      </c>
      <c r="N193" s="195" t="s">
        <v>1053</v>
      </c>
      <c r="O193" s="195" t="s">
        <v>1054</v>
      </c>
      <c r="P193" s="195" t="s">
        <v>1055</v>
      </c>
      <c r="Q193" s="195" t="s">
        <v>1056</v>
      </c>
      <c r="R193" s="195" t="s">
        <v>1057</v>
      </c>
      <c r="S193" s="195" t="s">
        <v>1058</v>
      </c>
      <c r="T193" s="195" t="s">
        <v>1025</v>
      </c>
      <c r="U193" s="195" t="s">
        <v>1026</v>
      </c>
      <c r="V193" s="195" t="s">
        <v>1027</v>
      </c>
      <c r="W193" s="195" t="s">
        <v>1028</v>
      </c>
      <c r="X193" s="195" t="s">
        <v>1029</v>
      </c>
      <c r="Y193" s="195" t="s">
        <v>1030</v>
      </c>
      <c r="Z193" s="195" t="s">
        <v>1031</v>
      </c>
      <c r="AA193" s="195" t="s">
        <v>1032</v>
      </c>
      <c r="AB193" s="195" t="s">
        <v>1033</v>
      </c>
      <c r="AC193" s="195" t="s">
        <v>1034</v>
      </c>
      <c r="AD193" s="195" t="s">
        <v>1035</v>
      </c>
      <c r="AE193" s="195" t="s">
        <v>1036</v>
      </c>
      <c r="AF193" s="195" t="s">
        <v>1037</v>
      </c>
      <c r="AG193" s="195" t="s">
        <v>1038</v>
      </c>
      <c r="AH193" s="195" t="s">
        <v>1039</v>
      </c>
      <c r="AI193" s="195" t="s">
        <v>1040</v>
      </c>
      <c r="AJ193" s="195" t="s">
        <v>1041</v>
      </c>
      <c r="AK193" s="195" t="s">
        <v>1042</v>
      </c>
      <c r="AL193" s="195" t="s">
        <v>1043</v>
      </c>
      <c r="AM193" s="195" t="s">
        <v>1024</v>
      </c>
      <c r="AN193" s="195" t="s">
        <v>182</v>
      </c>
      <c r="AO193" s="195" t="s">
        <v>183</v>
      </c>
      <c r="AP193" s="195" t="s">
        <v>184</v>
      </c>
      <c r="AQ193" s="195" t="s">
        <v>185</v>
      </c>
      <c r="AR193" s="195" t="s">
        <v>181</v>
      </c>
      <c r="AS193" s="195" t="s">
        <v>180</v>
      </c>
      <c r="AT193" s="195" t="s">
        <v>179</v>
      </c>
      <c r="AU193" s="195" t="s">
        <v>178</v>
      </c>
      <c r="AV193" s="195" t="s">
        <v>177</v>
      </c>
      <c r="AW193" s="195" t="s">
        <v>176</v>
      </c>
      <c r="AX193" s="195" t="s">
        <v>175</v>
      </c>
      <c r="AY193" s="195" t="s">
        <v>174</v>
      </c>
      <c r="AZ193" s="195" t="s">
        <v>173</v>
      </c>
      <c r="BA193" s="195" t="s">
        <v>172</v>
      </c>
      <c r="BB193" s="195" t="s">
        <v>171</v>
      </c>
      <c r="BC193" s="195" t="s">
        <v>170</v>
      </c>
      <c r="BD193" s="195" t="s">
        <v>169</v>
      </c>
      <c r="BE193" s="195" t="s">
        <v>168</v>
      </c>
      <c r="BF193" s="195" t="s">
        <v>167</v>
      </c>
      <c r="BG193" s="195" t="s">
        <v>166</v>
      </c>
      <c r="BH193" s="195" t="s">
        <v>165</v>
      </c>
      <c r="BI193" s="195" t="s">
        <v>164</v>
      </c>
      <c r="BJ193" s="195" t="s">
        <v>163</v>
      </c>
      <c r="BK193" s="195" t="s">
        <v>162</v>
      </c>
      <c r="BL193" s="195" t="s">
        <v>161</v>
      </c>
      <c r="BM193" s="195" t="s">
        <v>160</v>
      </c>
      <c r="BN193" s="223" t="s">
        <v>159</v>
      </c>
      <c r="BO193" s="195" t="s">
        <v>158</v>
      </c>
      <c r="BP193" s="196" t="s">
        <v>135</v>
      </c>
      <c r="BQ193" s="196" t="s">
        <v>134</v>
      </c>
      <c r="BR193" s="196" t="s">
        <v>133</v>
      </c>
      <c r="BS193" s="196" t="s">
        <v>132</v>
      </c>
      <c r="BT193" s="196" t="s">
        <v>131</v>
      </c>
      <c r="BU193" s="196" t="s">
        <v>130</v>
      </c>
      <c r="BV193" s="196" t="s">
        <v>129</v>
      </c>
      <c r="BW193" s="196" t="s">
        <v>128</v>
      </c>
      <c r="BX193" s="196" t="s">
        <v>127</v>
      </c>
      <c r="BY193" s="196" t="s">
        <v>126</v>
      </c>
      <c r="BZ193" s="196" t="s">
        <v>125</v>
      </c>
      <c r="CA193" s="196" t="s">
        <v>124</v>
      </c>
      <c r="CB193" s="196" t="s">
        <v>123</v>
      </c>
      <c r="CC193" s="196" t="s">
        <v>122</v>
      </c>
      <c r="CD193" s="196" t="s">
        <v>121</v>
      </c>
      <c r="CE193" s="196" t="s">
        <v>120</v>
      </c>
      <c r="CF193" s="196" t="s">
        <v>119</v>
      </c>
      <c r="CG193" s="196" t="s">
        <v>118</v>
      </c>
      <c r="CH193" s="196" t="s">
        <v>117</v>
      </c>
      <c r="CI193" s="196" t="s">
        <v>116</v>
      </c>
      <c r="CJ193" s="196" t="s">
        <v>115</v>
      </c>
      <c r="CK193" s="196" t="s">
        <v>114</v>
      </c>
      <c r="CL193" s="196" t="s">
        <v>102</v>
      </c>
      <c r="CM193" s="196" t="s">
        <v>101</v>
      </c>
      <c r="CN193" s="196" t="s">
        <v>100</v>
      </c>
      <c r="CO193" s="196" t="s">
        <v>99</v>
      </c>
      <c r="CP193" s="196" t="s">
        <v>98</v>
      </c>
      <c r="CQ193" s="196" t="s">
        <v>97</v>
      </c>
      <c r="CR193" s="166">
        <v>1973</v>
      </c>
      <c r="CS193" s="166">
        <v>1974</v>
      </c>
      <c r="CT193" s="166">
        <v>1975</v>
      </c>
      <c r="CU193" s="166">
        <v>1976</v>
      </c>
      <c r="CV193" s="166">
        <v>1977</v>
      </c>
      <c r="CW193" s="205">
        <v>1978</v>
      </c>
      <c r="CX193" s="166">
        <v>1979</v>
      </c>
      <c r="CY193" s="166">
        <v>1980</v>
      </c>
      <c r="CZ193" s="166">
        <v>1981</v>
      </c>
      <c r="DA193" s="205">
        <v>1982</v>
      </c>
      <c r="DB193" s="166">
        <v>1983</v>
      </c>
      <c r="DC193" s="166">
        <v>1984</v>
      </c>
      <c r="DD193" s="166">
        <v>1985</v>
      </c>
      <c r="DE193" s="166">
        <v>1986</v>
      </c>
      <c r="DF193" s="166">
        <v>1987</v>
      </c>
      <c r="DG193" s="205">
        <v>1988</v>
      </c>
      <c r="DH193" s="166">
        <v>1989</v>
      </c>
      <c r="DI193" s="166">
        <v>1990</v>
      </c>
      <c r="DJ193" s="166">
        <v>1991</v>
      </c>
      <c r="DK193" s="205">
        <v>1992</v>
      </c>
      <c r="DL193" s="166">
        <v>1993</v>
      </c>
      <c r="DM193" s="166">
        <v>1994</v>
      </c>
      <c r="DN193" s="166">
        <v>1995</v>
      </c>
      <c r="DO193" s="205">
        <v>1996</v>
      </c>
      <c r="DP193" s="166">
        <v>1997</v>
      </c>
      <c r="DQ193" s="166">
        <v>1998</v>
      </c>
      <c r="DR193" s="166">
        <v>1999</v>
      </c>
      <c r="DS193" s="205">
        <v>2000</v>
      </c>
      <c r="DT193" s="166">
        <v>2001</v>
      </c>
      <c r="DU193" s="166">
        <v>2002</v>
      </c>
      <c r="DV193" s="166">
        <v>2003</v>
      </c>
      <c r="DW193" s="205">
        <v>2004</v>
      </c>
      <c r="DX193" s="166">
        <v>2005</v>
      </c>
      <c r="DY193" s="166">
        <v>2006</v>
      </c>
      <c r="DZ193" s="166">
        <v>2007</v>
      </c>
      <c r="EA193" s="205">
        <v>2008</v>
      </c>
      <c r="EB193" s="166">
        <v>2009</v>
      </c>
      <c r="EC193" s="166">
        <v>2010</v>
      </c>
      <c r="ED193" s="166">
        <v>2011</v>
      </c>
      <c r="EE193" s="166">
        <v>2012</v>
      </c>
      <c r="EF193" s="166">
        <v>2013</v>
      </c>
      <c r="EG193" s="166">
        <v>2014</v>
      </c>
      <c r="EH193" s="166">
        <v>2015</v>
      </c>
      <c r="EI193" s="166">
        <v>2016</v>
      </c>
      <c r="EJ193" s="166">
        <v>2017</v>
      </c>
      <c r="EK193" s="166">
        <v>2018</v>
      </c>
      <c r="EL193" s="209" t="s">
        <v>1675</v>
      </c>
    </row>
    <row r="194" spans="1:157" x14ac:dyDescent="0.25">
      <c r="A194" s="3" t="s">
        <v>0</v>
      </c>
      <c r="B194" s="17">
        <f>AVERAGE(CZ194:EC194)</f>
        <v>33.646666666666668</v>
      </c>
      <c r="C194" s="17">
        <f>AVERAGE(E194:EL194)</f>
        <v>26.174074074074078</v>
      </c>
      <c r="D194" s="142" t="s">
        <v>1366</v>
      </c>
      <c r="E194" s="17">
        <v>24.3</v>
      </c>
      <c r="F194" s="17">
        <v>22.6</v>
      </c>
      <c r="G194" s="17" t="s">
        <v>304</v>
      </c>
      <c r="H194" s="17">
        <v>10.3</v>
      </c>
      <c r="I194" s="17">
        <v>16.5</v>
      </c>
      <c r="J194" s="17">
        <v>3.4</v>
      </c>
      <c r="K194" s="17">
        <v>18.600000000000001</v>
      </c>
      <c r="L194" s="17">
        <v>9.6999999999999993</v>
      </c>
      <c r="M194" s="17">
        <v>42.2</v>
      </c>
      <c r="N194" s="17">
        <v>10.8</v>
      </c>
      <c r="O194" s="17">
        <v>21.1</v>
      </c>
      <c r="P194" s="17">
        <v>4.5</v>
      </c>
      <c r="Q194" s="17">
        <v>20.9</v>
      </c>
      <c r="R194" s="17">
        <v>9.1</v>
      </c>
      <c r="S194" s="17">
        <v>10.8</v>
      </c>
      <c r="T194" s="17">
        <v>8.1</v>
      </c>
      <c r="U194" s="17">
        <v>38.5</v>
      </c>
      <c r="V194" s="17">
        <v>47.8</v>
      </c>
      <c r="W194" s="17">
        <v>34.4</v>
      </c>
      <c r="X194" s="17">
        <v>17.100000000000001</v>
      </c>
      <c r="Y194" s="17">
        <v>62.3</v>
      </c>
      <c r="Z194" s="17">
        <v>43.4</v>
      </c>
      <c r="AA194" s="17">
        <v>13.9</v>
      </c>
      <c r="AB194" s="17">
        <v>18</v>
      </c>
      <c r="AC194" s="17">
        <v>42.8</v>
      </c>
      <c r="AD194" s="17">
        <v>25.5</v>
      </c>
      <c r="AE194" s="17">
        <v>16.7</v>
      </c>
      <c r="AF194" s="17">
        <v>14.6</v>
      </c>
      <c r="AG194" s="17">
        <v>34.4</v>
      </c>
      <c r="AH194" s="17">
        <v>14.3</v>
      </c>
      <c r="AI194" s="17">
        <v>13.4</v>
      </c>
      <c r="AJ194" s="17">
        <v>14.1</v>
      </c>
      <c r="AK194" s="17">
        <v>11.6</v>
      </c>
      <c r="AL194" s="17">
        <v>31.5</v>
      </c>
      <c r="AM194" s="17" t="s">
        <v>304</v>
      </c>
      <c r="AN194" s="17">
        <v>12.9</v>
      </c>
      <c r="AO194" s="17">
        <v>29.1</v>
      </c>
      <c r="AP194" s="17">
        <v>34.200000000000003</v>
      </c>
      <c r="AQ194" s="17">
        <v>41.1</v>
      </c>
      <c r="AR194" s="17">
        <v>71.900000000000006</v>
      </c>
      <c r="AS194" s="17">
        <v>11</v>
      </c>
      <c r="AT194" s="17">
        <v>29</v>
      </c>
      <c r="AU194" s="17">
        <v>5.8</v>
      </c>
      <c r="AV194" s="17">
        <v>43.3</v>
      </c>
      <c r="AW194" s="17">
        <v>29.7</v>
      </c>
      <c r="AX194" s="17">
        <v>35.9</v>
      </c>
      <c r="AY194" s="17">
        <v>34.1</v>
      </c>
      <c r="AZ194" s="17">
        <v>0.8</v>
      </c>
      <c r="BA194" s="17">
        <v>24.9</v>
      </c>
      <c r="BB194" s="17">
        <v>14.4</v>
      </c>
      <c r="BC194" s="17">
        <v>32.5</v>
      </c>
      <c r="BD194" s="17">
        <v>6.6</v>
      </c>
      <c r="BE194" s="17">
        <v>17.5</v>
      </c>
      <c r="BF194" s="17">
        <v>13.3</v>
      </c>
      <c r="BG194" s="17">
        <v>50.4</v>
      </c>
      <c r="BH194" s="17">
        <v>14.7</v>
      </c>
      <c r="BI194" s="17">
        <v>40.799999999999997</v>
      </c>
      <c r="BJ194" s="17">
        <v>47.9</v>
      </c>
      <c r="BK194" s="17">
        <v>0.4</v>
      </c>
      <c r="BL194" s="17">
        <v>7.4</v>
      </c>
      <c r="BM194" s="17">
        <v>5.7</v>
      </c>
      <c r="BN194" s="17">
        <v>15.5</v>
      </c>
      <c r="BO194" s="17">
        <v>50.4</v>
      </c>
      <c r="BP194" s="24">
        <v>1.9</v>
      </c>
      <c r="BQ194" s="24">
        <v>14.3</v>
      </c>
      <c r="BR194" s="24">
        <v>12.5</v>
      </c>
      <c r="BS194" s="24">
        <v>60.4</v>
      </c>
      <c r="BT194" s="24">
        <v>19.7</v>
      </c>
      <c r="BU194" s="24">
        <v>20.5</v>
      </c>
      <c r="BV194" s="24">
        <v>33.200000000000003</v>
      </c>
      <c r="BW194" s="24">
        <v>24.8</v>
      </c>
      <c r="BX194" s="24">
        <v>11.8</v>
      </c>
      <c r="BY194" s="24">
        <v>13.3</v>
      </c>
      <c r="BZ194" s="24">
        <v>4</v>
      </c>
      <c r="CA194" s="24">
        <v>30.1</v>
      </c>
      <c r="CB194" s="24">
        <v>29.3</v>
      </c>
      <c r="CC194" s="24">
        <v>14.7</v>
      </c>
      <c r="CD194" s="24">
        <v>26.2</v>
      </c>
      <c r="CE194" s="24">
        <v>26.8</v>
      </c>
      <c r="CF194" s="24">
        <v>15.4</v>
      </c>
      <c r="CG194" s="24">
        <v>41.1</v>
      </c>
      <c r="CH194" s="24">
        <v>1.8</v>
      </c>
      <c r="CI194" s="24">
        <v>4.8</v>
      </c>
      <c r="CJ194" s="24">
        <v>21.5</v>
      </c>
      <c r="CK194" s="24">
        <v>15.1</v>
      </c>
      <c r="CL194" s="24" t="s">
        <v>105</v>
      </c>
      <c r="CM194" s="24">
        <v>18.3</v>
      </c>
      <c r="CN194" s="24">
        <v>18.8</v>
      </c>
      <c r="CO194" s="24">
        <v>4.4000000000000004</v>
      </c>
      <c r="CP194" s="24">
        <v>35.4</v>
      </c>
      <c r="CQ194" s="24">
        <v>3.5</v>
      </c>
      <c r="CR194" s="3">
        <v>13.2</v>
      </c>
      <c r="CS194" s="3">
        <v>52.8</v>
      </c>
      <c r="CT194" s="3">
        <v>71.7</v>
      </c>
      <c r="CU194" s="3">
        <v>35.700000000000003</v>
      </c>
      <c r="CV194" s="3">
        <v>19.399999999999999</v>
      </c>
      <c r="CW194" s="3">
        <v>23.2</v>
      </c>
      <c r="CX194" s="3">
        <v>0.8</v>
      </c>
      <c r="CY194" s="3">
        <v>7.4</v>
      </c>
      <c r="CZ194" s="3">
        <v>8.1</v>
      </c>
      <c r="DA194" s="3">
        <v>24.8</v>
      </c>
      <c r="DB194" s="3">
        <v>71.400000000000006</v>
      </c>
      <c r="DC194" s="3">
        <v>25.7</v>
      </c>
      <c r="DD194" s="3">
        <v>9.5</v>
      </c>
      <c r="DE194" s="3">
        <v>23.4</v>
      </c>
      <c r="DF194" s="3">
        <v>3.4</v>
      </c>
      <c r="DG194" s="3">
        <v>57.1</v>
      </c>
      <c r="DH194" s="3">
        <v>41.7</v>
      </c>
      <c r="DI194" s="3">
        <v>55</v>
      </c>
      <c r="DJ194" s="3">
        <v>42.7</v>
      </c>
      <c r="DK194" s="3">
        <v>35.700000000000003</v>
      </c>
      <c r="DL194" s="3">
        <v>67.2</v>
      </c>
      <c r="DM194" s="3">
        <v>57.5</v>
      </c>
      <c r="DN194" s="3">
        <v>27.7</v>
      </c>
      <c r="DO194" s="3">
        <v>6.8</v>
      </c>
      <c r="DP194" s="3">
        <v>3.8</v>
      </c>
      <c r="DQ194" s="3">
        <v>52.4</v>
      </c>
      <c r="DR194" s="3">
        <v>48</v>
      </c>
      <c r="DS194" s="3">
        <v>25.1</v>
      </c>
      <c r="DT194" s="3">
        <v>23.3</v>
      </c>
      <c r="DU194" s="3">
        <v>48.9</v>
      </c>
      <c r="DV194" s="3">
        <v>25.9</v>
      </c>
      <c r="DW194" s="3">
        <v>16.100000000000001</v>
      </c>
      <c r="DX194" s="3">
        <v>48.6</v>
      </c>
      <c r="DY194" s="3">
        <v>1.6</v>
      </c>
      <c r="DZ194" s="3">
        <v>87.8</v>
      </c>
      <c r="EA194" s="3">
        <v>61.5</v>
      </c>
      <c r="EB194" s="3">
        <v>7.2</v>
      </c>
      <c r="EC194" s="3">
        <v>1.5</v>
      </c>
      <c r="ED194" s="3">
        <v>35.1</v>
      </c>
      <c r="EE194" s="3">
        <v>41.3</v>
      </c>
      <c r="EF194" s="3">
        <v>37.9</v>
      </c>
      <c r="EG194" s="17">
        <v>45.1</v>
      </c>
      <c r="EH194" s="17">
        <v>44.3</v>
      </c>
      <c r="EI194" s="17">
        <v>35.4</v>
      </c>
      <c r="EJ194" s="17">
        <v>3.4</v>
      </c>
      <c r="EK194" s="13">
        <v>61.9</v>
      </c>
      <c r="EL194" s="146">
        <v>23.5</v>
      </c>
      <c r="EM194" s="17"/>
      <c r="EN194" s="17"/>
      <c r="EO194" s="17"/>
      <c r="EP194" s="17"/>
      <c r="EQ194" s="17"/>
      <c r="ER194" s="17"/>
      <c r="ES194" s="17"/>
    </row>
    <row r="195" spans="1:157" x14ac:dyDescent="0.25">
      <c r="A195" s="3" t="s">
        <v>1</v>
      </c>
      <c r="B195" s="17">
        <f t="shared" ref="B195:B197" si="250">AVERAGE(CZ195:EC195)</f>
        <v>46.68666666666666</v>
      </c>
      <c r="C195" s="17">
        <f>AVERAGE(E195:EL195)</f>
        <v>42.730882352941151</v>
      </c>
      <c r="D195" s="142" t="s">
        <v>1687</v>
      </c>
      <c r="E195" s="17">
        <v>54</v>
      </c>
      <c r="F195" s="17">
        <v>43.9</v>
      </c>
      <c r="G195" s="17" t="s">
        <v>304</v>
      </c>
      <c r="H195" s="17">
        <v>60.2</v>
      </c>
      <c r="I195" s="17">
        <v>7.6</v>
      </c>
      <c r="J195" s="17">
        <v>23.2</v>
      </c>
      <c r="K195" s="17">
        <v>15.2</v>
      </c>
      <c r="L195" s="17">
        <v>17</v>
      </c>
      <c r="M195" s="17">
        <v>0.4</v>
      </c>
      <c r="N195" s="17">
        <v>15.8</v>
      </c>
      <c r="O195" s="17">
        <v>55.6</v>
      </c>
      <c r="P195" s="17">
        <v>70.5</v>
      </c>
      <c r="Q195" s="17">
        <v>74</v>
      </c>
      <c r="R195" s="17">
        <v>1</v>
      </c>
      <c r="S195" s="17">
        <v>33.700000000000003</v>
      </c>
      <c r="T195" s="17">
        <v>52</v>
      </c>
      <c r="U195" s="17">
        <v>51.3</v>
      </c>
      <c r="V195" s="17">
        <v>80.5</v>
      </c>
      <c r="W195" s="17">
        <v>51.5</v>
      </c>
      <c r="X195" s="17">
        <v>10.9</v>
      </c>
      <c r="Y195" s="17">
        <v>21.5</v>
      </c>
      <c r="Z195" s="17">
        <v>101.7</v>
      </c>
      <c r="AA195" s="17">
        <v>63.3</v>
      </c>
      <c r="AB195" s="17">
        <v>55.2</v>
      </c>
      <c r="AC195" s="17">
        <v>36.5</v>
      </c>
      <c r="AD195" s="17">
        <v>18.7</v>
      </c>
      <c r="AE195" s="17">
        <v>46.7</v>
      </c>
      <c r="AF195" s="17">
        <v>9.5</v>
      </c>
      <c r="AG195" s="17">
        <v>65.900000000000006</v>
      </c>
      <c r="AH195" s="17">
        <v>49</v>
      </c>
      <c r="AI195" s="17">
        <v>80.3</v>
      </c>
      <c r="AJ195" s="17">
        <v>50.1</v>
      </c>
      <c r="AK195" s="17">
        <v>48.7</v>
      </c>
      <c r="AL195" s="17">
        <v>38</v>
      </c>
      <c r="AM195" s="17" t="s">
        <v>304</v>
      </c>
      <c r="AN195" s="17">
        <v>5.0999999999999996</v>
      </c>
      <c r="AO195" s="17">
        <v>58.3</v>
      </c>
      <c r="AP195" s="17">
        <v>41.6</v>
      </c>
      <c r="AQ195" s="17">
        <v>58.6</v>
      </c>
      <c r="AR195" s="17">
        <v>29.6</v>
      </c>
      <c r="AS195" s="17">
        <v>43.4</v>
      </c>
      <c r="AT195" s="17">
        <v>41.3</v>
      </c>
      <c r="AU195" s="17">
        <v>8</v>
      </c>
      <c r="AV195" s="17">
        <v>93.5</v>
      </c>
      <c r="AW195" s="17">
        <v>79.8</v>
      </c>
      <c r="AX195" s="17">
        <v>32.700000000000003</v>
      </c>
      <c r="AY195" s="17">
        <v>54.1</v>
      </c>
      <c r="AZ195" s="17">
        <v>0</v>
      </c>
      <c r="BA195" s="17">
        <v>14.6</v>
      </c>
      <c r="BB195" s="17">
        <v>15.8</v>
      </c>
      <c r="BC195" s="17">
        <v>10.199999999999999</v>
      </c>
      <c r="BD195" s="17">
        <v>41.7</v>
      </c>
      <c r="BE195" s="17">
        <v>46.3</v>
      </c>
      <c r="BF195" s="17">
        <v>63.8</v>
      </c>
      <c r="BG195" s="17">
        <v>35.9</v>
      </c>
      <c r="BH195" s="17">
        <v>50.6</v>
      </c>
      <c r="BI195" s="17">
        <v>36.200000000000003</v>
      </c>
      <c r="BJ195" s="17">
        <v>55.9</v>
      </c>
      <c r="BK195" s="17">
        <v>11.8</v>
      </c>
      <c r="BL195" s="17">
        <v>34.4</v>
      </c>
      <c r="BM195" s="17">
        <v>0</v>
      </c>
      <c r="BN195" s="17">
        <v>67.8</v>
      </c>
      <c r="BO195" s="17">
        <v>15.8</v>
      </c>
      <c r="BP195" s="24">
        <v>84.3</v>
      </c>
      <c r="BQ195" s="24">
        <v>54</v>
      </c>
      <c r="BR195" s="24">
        <v>0</v>
      </c>
      <c r="BS195" s="24">
        <v>53.9</v>
      </c>
      <c r="BT195" s="24">
        <v>54.5</v>
      </c>
      <c r="BU195" s="24">
        <v>79.599999999999994</v>
      </c>
      <c r="BV195" s="24">
        <v>61.4</v>
      </c>
      <c r="BW195" s="24">
        <v>23.6</v>
      </c>
      <c r="BX195" s="24">
        <v>46</v>
      </c>
      <c r="BY195" s="24">
        <v>10.6</v>
      </c>
      <c r="BZ195" s="24">
        <v>16.100000000000001</v>
      </c>
      <c r="CA195" s="24">
        <v>2.2000000000000002</v>
      </c>
      <c r="CB195" s="24">
        <v>88.3</v>
      </c>
      <c r="CC195" s="24">
        <v>59.9</v>
      </c>
      <c r="CD195" s="24">
        <v>35.200000000000003</v>
      </c>
      <c r="CE195" s="24">
        <v>43.7</v>
      </c>
      <c r="CF195" s="24">
        <v>93.3</v>
      </c>
      <c r="CG195" s="24">
        <v>27.6</v>
      </c>
      <c r="CH195" s="24">
        <v>0.9</v>
      </c>
      <c r="CI195" s="24">
        <v>25.5</v>
      </c>
      <c r="CJ195" s="24">
        <v>3.6</v>
      </c>
      <c r="CK195" s="24">
        <v>91.7</v>
      </c>
      <c r="CL195" s="24">
        <v>63.9</v>
      </c>
      <c r="CM195" s="24">
        <v>34.1</v>
      </c>
      <c r="CN195" s="24">
        <v>14.1</v>
      </c>
      <c r="CO195" s="24">
        <v>13.4</v>
      </c>
      <c r="CP195" s="24">
        <v>41.8</v>
      </c>
      <c r="CQ195" s="24">
        <v>53.1</v>
      </c>
      <c r="CR195" s="3">
        <v>42.1</v>
      </c>
      <c r="CS195" s="3">
        <v>61.3</v>
      </c>
      <c r="CT195" s="3">
        <v>31.7</v>
      </c>
      <c r="CU195" s="3">
        <v>24.7</v>
      </c>
      <c r="CV195" s="3">
        <v>70.2</v>
      </c>
      <c r="CW195" s="3">
        <v>21.7</v>
      </c>
      <c r="CX195" s="3">
        <v>6.4</v>
      </c>
      <c r="CY195" s="3">
        <v>53.1</v>
      </c>
      <c r="CZ195" s="3">
        <v>29.4</v>
      </c>
      <c r="DA195" s="3">
        <v>22.1</v>
      </c>
      <c r="DB195" s="3">
        <v>12.1</v>
      </c>
      <c r="DC195" s="3">
        <v>27</v>
      </c>
      <c r="DD195" s="3">
        <v>20.3</v>
      </c>
      <c r="DE195" s="3">
        <v>1.2</v>
      </c>
      <c r="DF195" s="3">
        <v>20.2</v>
      </c>
      <c r="DG195" s="3">
        <v>50.2</v>
      </c>
      <c r="DH195" s="3">
        <v>77.7</v>
      </c>
      <c r="DI195" s="3">
        <v>127.6</v>
      </c>
      <c r="DJ195" s="3">
        <v>19.8</v>
      </c>
      <c r="DK195" s="3">
        <v>67.900000000000006</v>
      </c>
      <c r="DL195" s="3">
        <v>11.7</v>
      </c>
      <c r="DM195" s="3">
        <v>27.9</v>
      </c>
      <c r="DN195" s="3">
        <v>99.9</v>
      </c>
      <c r="DO195" s="3">
        <v>10.5</v>
      </c>
      <c r="DP195" s="3">
        <v>86.5</v>
      </c>
      <c r="DQ195" s="3">
        <v>107.5</v>
      </c>
      <c r="DR195" s="3">
        <v>28.6</v>
      </c>
      <c r="DS195" s="3">
        <v>74.900000000000006</v>
      </c>
      <c r="DT195" s="3">
        <v>55</v>
      </c>
      <c r="DU195" s="3">
        <v>101.1</v>
      </c>
      <c r="DV195" s="3">
        <v>12.6</v>
      </c>
      <c r="DW195" s="3">
        <v>60</v>
      </c>
      <c r="DX195" s="3">
        <v>11.4</v>
      </c>
      <c r="DY195" s="3">
        <v>14.3</v>
      </c>
      <c r="DZ195" s="3">
        <v>77.900000000000006</v>
      </c>
      <c r="EA195" s="3">
        <v>90.6</v>
      </c>
      <c r="EB195" s="3">
        <v>24.9</v>
      </c>
      <c r="EC195" s="3">
        <v>29.8</v>
      </c>
      <c r="ED195" s="3">
        <v>40.6</v>
      </c>
      <c r="EE195" s="3">
        <v>36.5</v>
      </c>
      <c r="EF195" s="3">
        <v>12</v>
      </c>
      <c r="EG195" s="17">
        <v>91.9</v>
      </c>
      <c r="EH195" s="17">
        <v>40.4</v>
      </c>
      <c r="EI195" s="17">
        <v>83.4</v>
      </c>
      <c r="EJ195" s="17">
        <v>71</v>
      </c>
      <c r="EK195" s="13">
        <v>12.9</v>
      </c>
      <c r="EL195" s="146">
        <v>84.4</v>
      </c>
      <c r="EM195" s="17"/>
      <c r="EN195" s="17"/>
      <c r="EO195" s="17"/>
      <c r="EP195" s="17"/>
      <c r="EQ195" s="17"/>
      <c r="ER195" s="17"/>
      <c r="ES195" s="17"/>
    </row>
    <row r="196" spans="1:157" x14ac:dyDescent="0.25">
      <c r="A196" s="3" t="s">
        <v>2</v>
      </c>
      <c r="B196" s="17">
        <f t="shared" si="250"/>
        <v>149.97666666666666</v>
      </c>
      <c r="C196" s="17">
        <f>AVERAGE(E196:EL196)</f>
        <v>135.42205882352943</v>
      </c>
      <c r="D196" s="142" t="s">
        <v>1688</v>
      </c>
      <c r="E196" s="17">
        <v>205.3</v>
      </c>
      <c r="F196" s="17">
        <v>12.4</v>
      </c>
      <c r="G196" s="17" t="s">
        <v>304</v>
      </c>
      <c r="H196" s="17">
        <v>102.7</v>
      </c>
      <c r="I196" s="17">
        <v>85.2</v>
      </c>
      <c r="J196" s="17">
        <v>92.4</v>
      </c>
      <c r="K196" s="17">
        <v>102.4</v>
      </c>
      <c r="L196" s="17">
        <v>70.7</v>
      </c>
      <c r="M196" s="17">
        <v>204.9</v>
      </c>
      <c r="N196" s="17">
        <v>128.19999999999999</v>
      </c>
      <c r="O196" s="17">
        <v>77</v>
      </c>
      <c r="P196" s="17">
        <v>155</v>
      </c>
      <c r="Q196" s="17">
        <v>166.7</v>
      </c>
      <c r="R196" s="17">
        <v>96.7</v>
      </c>
      <c r="S196" s="17">
        <v>197</v>
      </c>
      <c r="T196" s="17">
        <v>197.6</v>
      </c>
      <c r="U196" s="17">
        <v>155.30000000000001</v>
      </c>
      <c r="V196" s="17">
        <v>127.3</v>
      </c>
      <c r="W196" s="17">
        <v>66</v>
      </c>
      <c r="X196" s="17">
        <v>103.5</v>
      </c>
      <c r="Y196" s="17">
        <v>129.4</v>
      </c>
      <c r="Z196" s="17">
        <v>201</v>
      </c>
      <c r="AA196" s="17">
        <v>130.1</v>
      </c>
      <c r="AB196" s="17">
        <v>175.6</v>
      </c>
      <c r="AC196" s="17">
        <v>99.4</v>
      </c>
      <c r="AD196" s="17">
        <v>98.3</v>
      </c>
      <c r="AE196" s="17">
        <v>109.4</v>
      </c>
      <c r="AF196" s="17">
        <v>85.6</v>
      </c>
      <c r="AG196" s="17">
        <v>129.80000000000001</v>
      </c>
      <c r="AH196" s="17">
        <v>140.1</v>
      </c>
      <c r="AI196" s="17">
        <v>190.9</v>
      </c>
      <c r="AJ196" s="17">
        <v>221.1</v>
      </c>
      <c r="AK196" s="17">
        <v>166.5</v>
      </c>
      <c r="AL196" s="17">
        <v>78.5</v>
      </c>
      <c r="AM196" s="17" t="s">
        <v>304</v>
      </c>
      <c r="AN196" s="17">
        <v>39.5</v>
      </c>
      <c r="AO196" s="17">
        <v>141.19999999999999</v>
      </c>
      <c r="AP196" s="17">
        <v>108</v>
      </c>
      <c r="AQ196" s="17">
        <v>204.3</v>
      </c>
      <c r="AR196" s="17">
        <v>208.6</v>
      </c>
      <c r="AS196" s="17">
        <v>121.6</v>
      </c>
      <c r="AT196" s="17">
        <v>164.3</v>
      </c>
      <c r="AU196" s="17">
        <v>83.6</v>
      </c>
      <c r="AV196" s="17">
        <v>68.400000000000006</v>
      </c>
      <c r="AW196" s="17">
        <v>123.6</v>
      </c>
      <c r="AX196" s="17">
        <v>201.7</v>
      </c>
      <c r="AY196" s="17">
        <v>103</v>
      </c>
      <c r="AZ196" s="17">
        <v>97.3</v>
      </c>
      <c r="BA196" s="17">
        <v>150.5</v>
      </c>
      <c r="BB196" s="17">
        <v>48.9</v>
      </c>
      <c r="BC196" s="17">
        <v>36.1</v>
      </c>
      <c r="BD196" s="17">
        <v>159.6</v>
      </c>
      <c r="BE196" s="17">
        <v>155.9</v>
      </c>
      <c r="BF196" s="17">
        <v>110.5</v>
      </c>
      <c r="BG196" s="17">
        <v>160.9</v>
      </c>
      <c r="BH196" s="17">
        <v>104.2</v>
      </c>
      <c r="BI196" s="17">
        <v>239.7</v>
      </c>
      <c r="BJ196" s="17">
        <v>57.2</v>
      </c>
      <c r="BK196" s="17">
        <v>102.5</v>
      </c>
      <c r="BL196" s="17">
        <v>91</v>
      </c>
      <c r="BM196" s="17">
        <v>52.1</v>
      </c>
      <c r="BN196" s="17">
        <v>193.7</v>
      </c>
      <c r="BO196" s="17">
        <v>17.899999999999999</v>
      </c>
      <c r="BP196" s="24">
        <v>206.5</v>
      </c>
      <c r="BQ196" s="24">
        <v>123.7</v>
      </c>
      <c r="BR196" s="24">
        <v>125.4</v>
      </c>
      <c r="BS196" s="24">
        <v>183.6</v>
      </c>
      <c r="BT196" s="24">
        <v>107.1</v>
      </c>
      <c r="BU196" s="24">
        <v>175</v>
      </c>
      <c r="BV196" s="24">
        <v>103.5</v>
      </c>
      <c r="BW196" s="24">
        <v>73.400000000000006</v>
      </c>
      <c r="BX196" s="24">
        <v>188.6</v>
      </c>
      <c r="BY196" s="24">
        <v>156.9</v>
      </c>
      <c r="BZ196" s="24">
        <v>64.7</v>
      </c>
      <c r="CA196" s="24">
        <v>99</v>
      </c>
      <c r="CB196" s="24">
        <v>203.1</v>
      </c>
      <c r="CC196" s="24">
        <v>21.8</v>
      </c>
      <c r="CD196" s="24">
        <v>220.7</v>
      </c>
      <c r="CE196" s="24">
        <v>136.30000000000001</v>
      </c>
      <c r="CF196" s="24">
        <v>215.4</v>
      </c>
      <c r="CG196" s="24">
        <v>47.7</v>
      </c>
      <c r="CH196" s="24">
        <v>104.9</v>
      </c>
      <c r="CI196" s="24">
        <v>43.9</v>
      </c>
      <c r="CJ196" s="24">
        <v>102.8</v>
      </c>
      <c r="CK196" s="24">
        <v>117.5</v>
      </c>
      <c r="CL196" s="24">
        <v>186.3</v>
      </c>
      <c r="CM196" s="24">
        <v>170</v>
      </c>
      <c r="CN196" s="24">
        <v>28</v>
      </c>
      <c r="CO196" s="24">
        <v>59.4</v>
      </c>
      <c r="CP196" s="24">
        <v>106.4</v>
      </c>
      <c r="CQ196" s="24">
        <v>197.3</v>
      </c>
      <c r="CR196" s="3">
        <v>143.4</v>
      </c>
      <c r="CS196" s="3">
        <v>203.9</v>
      </c>
      <c r="CT196" s="3">
        <v>138.4</v>
      </c>
      <c r="CU196" s="3">
        <v>67.5</v>
      </c>
      <c r="CV196" s="3">
        <v>218</v>
      </c>
      <c r="CW196" s="3">
        <v>172.7</v>
      </c>
      <c r="CX196" s="3">
        <v>134.5</v>
      </c>
      <c r="CY196" s="3">
        <v>100</v>
      </c>
      <c r="CZ196" s="3">
        <v>238.7</v>
      </c>
      <c r="DA196" s="3">
        <v>169</v>
      </c>
      <c r="DB196" s="3">
        <v>160.4</v>
      </c>
      <c r="DC196" s="3">
        <v>85.6</v>
      </c>
      <c r="DD196" s="3">
        <v>113.5</v>
      </c>
      <c r="DE196" s="3">
        <v>137.30000000000001</v>
      </c>
      <c r="DF196" s="3">
        <v>63.9</v>
      </c>
      <c r="DG196" s="3">
        <v>87.2</v>
      </c>
      <c r="DH196" s="3">
        <v>239.5</v>
      </c>
      <c r="DI196" s="3">
        <v>239.3</v>
      </c>
      <c r="DJ196" s="3">
        <v>213.5</v>
      </c>
      <c r="DK196" s="3">
        <v>151.9</v>
      </c>
      <c r="DL196" s="3">
        <v>132</v>
      </c>
      <c r="DM196" s="3">
        <v>205.5</v>
      </c>
      <c r="DN196" s="3">
        <v>122.2</v>
      </c>
      <c r="DO196" s="3">
        <v>41.3</v>
      </c>
      <c r="DP196" s="3">
        <v>168</v>
      </c>
      <c r="DQ196" s="3">
        <v>146.30000000000001</v>
      </c>
      <c r="DR196" s="3">
        <v>173.3</v>
      </c>
      <c r="DS196" s="3">
        <v>142.30000000000001</v>
      </c>
      <c r="DT196" s="3">
        <v>117.7</v>
      </c>
      <c r="DU196" s="3">
        <v>163</v>
      </c>
      <c r="DV196" s="3">
        <v>156.69999999999999</v>
      </c>
      <c r="DW196" s="3">
        <v>147.9</v>
      </c>
      <c r="DX196" s="3">
        <v>133.30000000000001</v>
      </c>
      <c r="DY196" s="3">
        <v>77</v>
      </c>
      <c r="DZ196" s="3">
        <v>214.4</v>
      </c>
      <c r="EA196" s="3">
        <v>143.9</v>
      </c>
      <c r="EB196" s="3">
        <v>149.5</v>
      </c>
      <c r="EC196" s="3">
        <v>165.2</v>
      </c>
      <c r="ED196" s="3">
        <v>161.9</v>
      </c>
      <c r="EE196" s="3">
        <v>220.4</v>
      </c>
      <c r="EF196" s="3">
        <v>27.1</v>
      </c>
      <c r="EG196" s="17">
        <v>240.9</v>
      </c>
      <c r="EH196" s="17">
        <v>176.7</v>
      </c>
      <c r="EI196" s="17">
        <v>138.30000000000001</v>
      </c>
      <c r="EJ196" s="13">
        <v>233.9</v>
      </c>
      <c r="EK196" s="13">
        <v>103</v>
      </c>
      <c r="EL196" s="146">
        <v>220.8</v>
      </c>
      <c r="EM196" s="17"/>
      <c r="EN196" s="17"/>
      <c r="EO196" s="17"/>
      <c r="EP196" s="17"/>
      <c r="EQ196" s="17"/>
      <c r="ER196" s="17"/>
      <c r="ES196" s="17"/>
    </row>
    <row r="197" spans="1:157" x14ac:dyDescent="0.25">
      <c r="A197" s="3" t="s">
        <v>3</v>
      </c>
      <c r="B197" s="17">
        <f t="shared" si="250"/>
        <v>271.74166666666667</v>
      </c>
      <c r="C197" s="17">
        <f>AVERAGE(E197:EL197)</f>
        <v>241.56212121212121</v>
      </c>
      <c r="D197" s="142" t="s">
        <v>1413</v>
      </c>
      <c r="E197" s="17"/>
      <c r="F197" s="17">
        <v>180.1</v>
      </c>
      <c r="G197" s="17" t="s">
        <v>304</v>
      </c>
      <c r="H197" s="17">
        <v>329.4</v>
      </c>
      <c r="I197" s="17">
        <v>305.60000000000002</v>
      </c>
      <c r="J197" s="17">
        <v>243.3</v>
      </c>
      <c r="K197" s="17">
        <v>225.1</v>
      </c>
      <c r="L197" s="17">
        <v>240.3</v>
      </c>
      <c r="M197" s="17"/>
      <c r="N197" s="17">
        <v>180.8</v>
      </c>
      <c r="O197" s="17">
        <v>238</v>
      </c>
      <c r="P197" s="17"/>
      <c r="Q197" s="17"/>
      <c r="R197" s="17">
        <v>288.3</v>
      </c>
      <c r="S197" s="17"/>
      <c r="T197" s="17"/>
      <c r="U197" s="17"/>
      <c r="V197" s="17"/>
      <c r="W197" s="17">
        <v>241</v>
      </c>
      <c r="X197" s="17">
        <v>283.60000000000002</v>
      </c>
      <c r="Y197" s="17"/>
      <c r="Z197" s="17"/>
      <c r="AA197" s="17"/>
      <c r="AB197" s="17"/>
      <c r="AC197" s="17">
        <v>284.60000000000002</v>
      </c>
      <c r="AD197" s="17">
        <v>198.6</v>
      </c>
      <c r="AE197" s="17">
        <v>179.2</v>
      </c>
      <c r="AF197" s="17">
        <v>238.4</v>
      </c>
      <c r="AG197" s="17"/>
      <c r="AH197" s="17"/>
      <c r="AI197" s="17"/>
      <c r="AJ197" s="17"/>
      <c r="AK197" s="17"/>
      <c r="AL197" s="17">
        <v>190.6</v>
      </c>
      <c r="AM197" s="17" t="s">
        <v>304</v>
      </c>
      <c r="AN197" s="17">
        <v>130.69999999999999</v>
      </c>
      <c r="AO197" s="17"/>
      <c r="AP197" s="17">
        <v>172.2</v>
      </c>
      <c r="AQ197" s="17"/>
      <c r="AR197" s="17"/>
      <c r="AS197" s="17">
        <v>175</v>
      </c>
      <c r="AT197" s="17"/>
      <c r="AU197" s="17">
        <v>198.5</v>
      </c>
      <c r="AV197" s="17"/>
      <c r="AW197" s="17"/>
      <c r="AX197" s="17"/>
      <c r="AY197" s="17">
        <v>226.6</v>
      </c>
      <c r="AZ197" s="17">
        <v>138.1</v>
      </c>
      <c r="BA197" s="17">
        <v>259.3</v>
      </c>
      <c r="BB197" s="17">
        <v>164.6</v>
      </c>
      <c r="BC197" s="17">
        <v>242.7</v>
      </c>
      <c r="BD197" s="17"/>
      <c r="BE197" s="17"/>
      <c r="BF197" s="17">
        <v>238.4</v>
      </c>
      <c r="BG197" s="17"/>
      <c r="BH197" s="17">
        <v>250.3</v>
      </c>
      <c r="BI197" s="17"/>
      <c r="BJ197" s="17">
        <v>277.10000000000002</v>
      </c>
      <c r="BK197" s="17">
        <v>250.8</v>
      </c>
      <c r="BL197" s="17">
        <v>158.9</v>
      </c>
      <c r="BM197" s="17">
        <v>215.1</v>
      </c>
      <c r="BN197" s="17"/>
      <c r="BO197" s="17">
        <v>248.3</v>
      </c>
      <c r="BP197" s="24"/>
      <c r="BQ197" s="24">
        <v>309.5</v>
      </c>
      <c r="BR197" s="24">
        <v>311</v>
      </c>
      <c r="BS197" s="24"/>
      <c r="BT197" s="24">
        <v>323.39999999999998</v>
      </c>
      <c r="BU197" s="24"/>
      <c r="BV197" s="24">
        <v>265.89999999999998</v>
      </c>
      <c r="BW197" s="24">
        <v>359.4</v>
      </c>
      <c r="BX197" s="24"/>
      <c r="BY197" s="24">
        <v>171</v>
      </c>
      <c r="BZ197" s="24">
        <v>209.4</v>
      </c>
      <c r="CA197" s="24">
        <v>170.3</v>
      </c>
      <c r="CB197" s="24"/>
      <c r="CC197" s="24">
        <v>156.9</v>
      </c>
      <c r="CD197" s="24"/>
      <c r="CE197" s="24"/>
      <c r="CF197" s="24"/>
      <c r="CG197" s="24">
        <v>302.39999999999998</v>
      </c>
      <c r="CH197" s="24">
        <v>273.89999999999998</v>
      </c>
      <c r="CI197" s="24">
        <v>284.8</v>
      </c>
      <c r="CJ197" s="24">
        <v>231.2</v>
      </c>
      <c r="CK197" s="24"/>
      <c r="CL197" s="24"/>
      <c r="CM197" s="24"/>
      <c r="CN197" s="24">
        <v>222.8</v>
      </c>
      <c r="CO197" s="24">
        <v>191.4</v>
      </c>
      <c r="CP197" s="24">
        <v>263.39999999999998</v>
      </c>
      <c r="CQ197" s="24"/>
      <c r="CR197" s="3">
        <v>167.7</v>
      </c>
      <c r="CS197" s="3"/>
      <c r="CT197" s="3"/>
      <c r="CU197" s="3">
        <v>207.5</v>
      </c>
      <c r="CV197" s="3"/>
      <c r="CW197" s="3"/>
      <c r="CX197" s="3">
        <v>206.5</v>
      </c>
      <c r="CY197" s="3">
        <v>178.3</v>
      </c>
      <c r="CZ197" s="3"/>
      <c r="DA197" s="3"/>
      <c r="DB197" s="3"/>
      <c r="DC197" s="3">
        <v>217.2</v>
      </c>
      <c r="DD197" s="3">
        <v>254.5</v>
      </c>
      <c r="DE197" s="3">
        <v>228.7</v>
      </c>
      <c r="DF197" s="3">
        <v>285.7</v>
      </c>
      <c r="DG197" s="3">
        <v>260.8</v>
      </c>
      <c r="DH197" s="3"/>
      <c r="DI197" s="3"/>
      <c r="DJ197" s="3"/>
      <c r="DK197" s="3"/>
      <c r="DL197" s="3"/>
      <c r="DM197" s="3"/>
      <c r="DN197" s="3"/>
      <c r="DO197" s="3">
        <v>275.60000000000002</v>
      </c>
      <c r="DP197" s="3"/>
      <c r="DQ197" s="3"/>
      <c r="DR197" s="3"/>
      <c r="DS197" s="3"/>
      <c r="DT197" s="3">
        <v>232.4</v>
      </c>
      <c r="DU197" s="3"/>
      <c r="DV197" s="3">
        <v>266.2</v>
      </c>
      <c r="DW197" s="3"/>
      <c r="DX197" s="3">
        <v>307.60000000000002</v>
      </c>
      <c r="DY197" s="3">
        <v>270.5</v>
      </c>
      <c r="DZ197" s="3"/>
      <c r="EA197" s="3"/>
      <c r="EB197" s="3">
        <v>389.7</v>
      </c>
      <c r="EC197" s="3">
        <v>272</v>
      </c>
      <c r="EF197" s="3">
        <v>269.39999999999998</v>
      </c>
      <c r="EG197" s="22"/>
      <c r="EH197" s="22"/>
      <c r="EI197" s="22"/>
      <c r="EJ197" s="13"/>
      <c r="EK197" s="13">
        <v>412.6</v>
      </c>
      <c r="EM197" s="17"/>
      <c r="EN197" s="17"/>
      <c r="EO197" s="17"/>
      <c r="EP197" s="17"/>
      <c r="EQ197" s="17"/>
      <c r="ER197" s="17"/>
      <c r="ES197" s="17"/>
    </row>
    <row r="198" spans="1:157" x14ac:dyDescent="0.25">
      <c r="A198" s="3" t="s">
        <v>4</v>
      </c>
      <c r="B198" s="17"/>
      <c r="C198" s="17">
        <f>AVERAGE(E198:EL198)</f>
        <v>283.89999999999998</v>
      </c>
      <c r="D198" s="142"/>
      <c r="E198" s="17"/>
      <c r="F198" s="17"/>
      <c r="G198" s="17" t="s">
        <v>304</v>
      </c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 t="s">
        <v>304</v>
      </c>
      <c r="AN198" s="17">
        <v>283.89999999999998</v>
      </c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20"/>
      <c r="BO198" s="17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F198" s="3"/>
      <c r="EG198" s="22"/>
      <c r="EH198" s="22"/>
      <c r="EI198" s="22"/>
      <c r="EJ198" s="13"/>
      <c r="EK198" s="13"/>
      <c r="EM198" s="17"/>
      <c r="EN198" s="17"/>
      <c r="EO198" s="17"/>
      <c r="EP198" s="17"/>
      <c r="EQ198" s="17"/>
      <c r="ER198" s="17"/>
      <c r="ES198" s="17"/>
    </row>
    <row r="199" spans="1:157" ht="15.75" thickBot="1" x14ac:dyDescent="0.3">
      <c r="B199" s="3"/>
      <c r="C199" s="3"/>
      <c r="D199" s="142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20"/>
      <c r="BO199" s="17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"/>
      <c r="CM199" s="2"/>
      <c r="CN199" s="2"/>
      <c r="CO199" s="2"/>
      <c r="CP199" s="2"/>
      <c r="CQ199" s="2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J199" s="4"/>
    </row>
    <row r="200" spans="1:157" s="179" customFormat="1" ht="30" customHeight="1" thickBot="1" x14ac:dyDescent="0.3">
      <c r="A200" s="179" t="s">
        <v>21</v>
      </c>
      <c r="B200" s="179" t="s">
        <v>27</v>
      </c>
      <c r="C200" s="179" t="s">
        <v>44</v>
      </c>
      <c r="D200" s="179" t="s">
        <v>1689</v>
      </c>
      <c r="E200" s="179" t="s">
        <v>37</v>
      </c>
      <c r="F200" s="179" t="s">
        <v>141</v>
      </c>
      <c r="G200" s="179" t="s">
        <v>304</v>
      </c>
      <c r="H200" s="179" t="s">
        <v>31</v>
      </c>
      <c r="I200" s="179" t="s">
        <v>1070</v>
      </c>
      <c r="J200" s="179" t="s">
        <v>30</v>
      </c>
      <c r="K200" s="179" t="s">
        <v>45</v>
      </c>
      <c r="L200" s="179" t="s">
        <v>189</v>
      </c>
      <c r="M200" s="179" t="s">
        <v>188</v>
      </c>
      <c r="N200" s="179" t="s">
        <v>23</v>
      </c>
      <c r="O200" s="179" t="s">
        <v>31</v>
      </c>
      <c r="P200" s="179" t="s">
        <v>27</v>
      </c>
      <c r="Q200" s="179" t="s">
        <v>391</v>
      </c>
      <c r="R200" s="179" t="s">
        <v>33</v>
      </c>
      <c r="S200" s="179" t="s">
        <v>41</v>
      </c>
      <c r="T200" s="179" t="s">
        <v>29</v>
      </c>
      <c r="U200" s="179" t="s">
        <v>41</v>
      </c>
      <c r="V200" s="179" t="s">
        <v>1072</v>
      </c>
      <c r="W200" s="179" t="s">
        <v>23</v>
      </c>
      <c r="X200" s="179" t="s">
        <v>137</v>
      </c>
      <c r="Y200" s="179" t="s">
        <v>188</v>
      </c>
      <c r="Z200" s="179" t="s">
        <v>138</v>
      </c>
      <c r="AA200" s="179" t="s">
        <v>28</v>
      </c>
      <c r="AB200" s="179" t="s">
        <v>186</v>
      </c>
      <c r="AC200" s="179" t="s">
        <v>31</v>
      </c>
      <c r="AD200" s="179" t="s">
        <v>137</v>
      </c>
      <c r="AE200" s="179" t="s">
        <v>1082</v>
      </c>
      <c r="AF200" s="179" t="s">
        <v>1083</v>
      </c>
      <c r="AG200" s="179" t="s">
        <v>190</v>
      </c>
      <c r="AH200" s="179" t="s">
        <v>25</v>
      </c>
      <c r="AI200" s="179" t="s">
        <v>89</v>
      </c>
      <c r="AJ200" s="179" t="s">
        <v>190</v>
      </c>
      <c r="AK200" s="179" t="s">
        <v>27</v>
      </c>
      <c r="AL200" s="179" t="s">
        <v>1070</v>
      </c>
      <c r="AM200" s="179" t="s">
        <v>304</v>
      </c>
      <c r="AN200" s="179" t="s">
        <v>187</v>
      </c>
      <c r="AO200" s="179" t="s">
        <v>29</v>
      </c>
      <c r="AP200" s="179" t="s">
        <v>31</v>
      </c>
      <c r="AQ200" s="179" t="s">
        <v>186</v>
      </c>
      <c r="AR200" s="179" t="s">
        <v>186</v>
      </c>
      <c r="AS200" s="179" t="s">
        <v>26</v>
      </c>
      <c r="AT200" s="179" t="s">
        <v>188</v>
      </c>
      <c r="AU200" s="179" t="s">
        <v>189</v>
      </c>
      <c r="AV200" s="179" t="s">
        <v>25</v>
      </c>
      <c r="AW200" s="179" t="s">
        <v>188</v>
      </c>
      <c r="AX200" s="179" t="s">
        <v>190</v>
      </c>
      <c r="AY200" s="179" t="s">
        <v>34</v>
      </c>
      <c r="AZ200" s="179" t="s">
        <v>191</v>
      </c>
      <c r="BA200" s="179" t="s">
        <v>44</v>
      </c>
      <c r="BB200" s="179" t="s">
        <v>141</v>
      </c>
      <c r="BC200" s="179" t="s">
        <v>145</v>
      </c>
      <c r="BD200" s="179" t="s">
        <v>28</v>
      </c>
      <c r="BE200" s="179" t="s">
        <v>192</v>
      </c>
      <c r="BF200" s="179" t="s">
        <v>146</v>
      </c>
      <c r="BG200" s="179" t="s">
        <v>43</v>
      </c>
      <c r="BH200" s="179" t="s">
        <v>31</v>
      </c>
      <c r="BI200" s="179" t="s">
        <v>37</v>
      </c>
      <c r="BJ200" s="179" t="s">
        <v>31</v>
      </c>
      <c r="BK200" s="179" t="s">
        <v>145</v>
      </c>
      <c r="BL200" s="179" t="s">
        <v>33</v>
      </c>
      <c r="BM200" s="179" t="s">
        <v>39</v>
      </c>
      <c r="BN200" s="171" t="s">
        <v>391</v>
      </c>
      <c r="BO200" s="179" t="s">
        <v>140</v>
      </c>
      <c r="BP200" s="179" t="s">
        <v>29</v>
      </c>
      <c r="BQ200" s="179" t="s">
        <v>34</v>
      </c>
      <c r="BR200" s="179" t="s">
        <v>137</v>
      </c>
      <c r="BS200" s="179" t="s">
        <v>138</v>
      </c>
      <c r="BT200" s="179" t="s">
        <v>47</v>
      </c>
      <c r="BU200" s="179" t="s">
        <v>89</v>
      </c>
      <c r="BV200" s="179" t="s">
        <v>34</v>
      </c>
      <c r="BW200" s="179" t="s">
        <v>23</v>
      </c>
      <c r="BX200" s="179" t="s">
        <v>43</v>
      </c>
      <c r="BY200" s="179" t="s">
        <v>47</v>
      </c>
      <c r="BZ200" s="179" t="s">
        <v>139</v>
      </c>
      <c r="CA200" s="179" t="s">
        <v>140</v>
      </c>
      <c r="CB200" s="179" t="s">
        <v>40</v>
      </c>
      <c r="CC200" s="179" t="s">
        <v>141</v>
      </c>
      <c r="CD200" s="179" t="s">
        <v>142</v>
      </c>
      <c r="CE200" s="179" t="s">
        <v>25</v>
      </c>
      <c r="CF200" s="179" t="s">
        <v>35</v>
      </c>
      <c r="CG200" s="179" t="s">
        <v>26</v>
      </c>
      <c r="CH200" s="179" t="s">
        <v>30</v>
      </c>
      <c r="CI200" s="179" t="s">
        <v>145</v>
      </c>
      <c r="CJ200" s="179" t="s">
        <v>137</v>
      </c>
      <c r="CK200" s="179" t="s">
        <v>29</v>
      </c>
      <c r="CL200" s="179" t="s">
        <v>41</v>
      </c>
      <c r="CM200" s="179" t="s">
        <v>25</v>
      </c>
      <c r="CN200" s="179" t="s">
        <v>107</v>
      </c>
      <c r="CO200" s="179" t="s">
        <v>106</v>
      </c>
      <c r="CP200" s="179" t="s">
        <v>44</v>
      </c>
      <c r="CQ200" s="179" t="s">
        <v>29</v>
      </c>
      <c r="CR200" s="179" t="s">
        <v>34</v>
      </c>
      <c r="CS200" s="179" t="s">
        <v>38</v>
      </c>
      <c r="CT200" s="179" t="s">
        <v>22</v>
      </c>
      <c r="CU200" s="179" t="s">
        <v>23</v>
      </c>
      <c r="CV200" s="179" t="s">
        <v>24</v>
      </c>
      <c r="CW200" s="179" t="s">
        <v>25</v>
      </c>
      <c r="CX200" s="179" t="s">
        <v>26</v>
      </c>
      <c r="CY200" s="179" t="s">
        <v>23</v>
      </c>
      <c r="CZ200" s="179" t="s">
        <v>27</v>
      </c>
      <c r="DA200" s="179" t="s">
        <v>28</v>
      </c>
      <c r="DB200" s="179" t="s">
        <v>29</v>
      </c>
      <c r="DC200" s="179" t="s">
        <v>30</v>
      </c>
      <c r="DD200" s="179" t="s">
        <v>31</v>
      </c>
      <c r="DE200" s="179" t="s">
        <v>32</v>
      </c>
      <c r="DF200" s="179" t="s">
        <v>33</v>
      </c>
      <c r="DG200" s="179" t="s">
        <v>34</v>
      </c>
      <c r="DH200" s="179" t="s">
        <v>35</v>
      </c>
      <c r="DI200" s="179" t="s">
        <v>36</v>
      </c>
      <c r="DJ200" s="179" t="s">
        <v>37</v>
      </c>
      <c r="DK200" s="179" t="s">
        <v>38</v>
      </c>
      <c r="DL200" s="179" t="s">
        <v>29</v>
      </c>
      <c r="DM200" s="179" t="s">
        <v>37</v>
      </c>
      <c r="DN200" s="179" t="s">
        <v>37</v>
      </c>
      <c r="DO200" s="179" t="s">
        <v>39</v>
      </c>
      <c r="DP200" s="179" t="s">
        <v>40</v>
      </c>
      <c r="DQ200" s="179" t="s">
        <v>36</v>
      </c>
      <c r="DR200" s="179" t="s">
        <v>27</v>
      </c>
      <c r="DS200" s="179" t="s">
        <v>41</v>
      </c>
      <c r="DT200" s="179" t="s">
        <v>34</v>
      </c>
      <c r="DU200" s="179" t="s">
        <v>42</v>
      </c>
      <c r="DV200" s="179" t="s">
        <v>34</v>
      </c>
      <c r="DW200" s="179" t="s">
        <v>43</v>
      </c>
      <c r="DX200" s="179" t="s">
        <v>44</v>
      </c>
      <c r="DY200" s="179" t="s">
        <v>45</v>
      </c>
      <c r="DZ200" s="179" t="s">
        <v>46</v>
      </c>
      <c r="EA200" s="179" t="s">
        <v>42</v>
      </c>
      <c r="EB200" s="179" t="s">
        <v>47</v>
      </c>
      <c r="EC200" s="179" t="s">
        <v>34</v>
      </c>
      <c r="ED200" s="179" t="s">
        <v>43</v>
      </c>
      <c r="EE200" s="179" t="s">
        <v>89</v>
      </c>
      <c r="EF200" s="179" t="s">
        <v>145</v>
      </c>
      <c r="EG200" s="179" t="s">
        <v>42</v>
      </c>
      <c r="EH200" s="179" t="s">
        <v>391</v>
      </c>
      <c r="EI200" s="179" t="s">
        <v>29</v>
      </c>
      <c r="EJ200" s="179" t="s">
        <v>38</v>
      </c>
      <c r="EK200" s="179" t="s">
        <v>146</v>
      </c>
      <c r="EL200" s="209" t="s">
        <v>140</v>
      </c>
    </row>
    <row r="201" spans="1:157" s="19" customFormat="1" ht="15" customHeight="1" x14ac:dyDescent="0.25">
      <c r="B201" s="27">
        <f>AVERAGE(CZ201:EC201)</f>
        <v>85.4</v>
      </c>
      <c r="C201" s="27">
        <f>AVERAGE(E201:EL201)</f>
        <v>91.536764705882348</v>
      </c>
      <c r="D201" s="141" t="s">
        <v>1003</v>
      </c>
      <c r="E201" s="27">
        <v>78</v>
      </c>
      <c r="F201" s="27">
        <v>115</v>
      </c>
      <c r="G201" s="27" t="s">
        <v>304</v>
      </c>
      <c r="H201" s="27">
        <v>95</v>
      </c>
      <c r="I201" s="27">
        <v>99</v>
      </c>
      <c r="J201" s="27">
        <v>103</v>
      </c>
      <c r="K201" s="27">
        <v>107</v>
      </c>
      <c r="L201" s="27">
        <v>109</v>
      </c>
      <c r="M201" s="27">
        <v>87</v>
      </c>
      <c r="N201" s="27">
        <v>101</v>
      </c>
      <c r="O201" s="27">
        <v>96</v>
      </c>
      <c r="P201" s="27">
        <v>85</v>
      </c>
      <c r="Q201" s="27">
        <v>82</v>
      </c>
      <c r="R201" s="27">
        <v>105</v>
      </c>
      <c r="S201" s="27">
        <v>85</v>
      </c>
      <c r="T201" s="27">
        <v>83</v>
      </c>
      <c r="U201" s="27">
        <v>84</v>
      </c>
      <c r="V201" s="27">
        <v>74</v>
      </c>
      <c r="W201" s="27">
        <v>101</v>
      </c>
      <c r="X201" s="27">
        <v>98</v>
      </c>
      <c r="Y201" s="27">
        <v>87</v>
      </c>
      <c r="Z201" s="27">
        <v>75</v>
      </c>
      <c r="AA201" s="27">
        <v>90</v>
      </c>
      <c r="AB201" s="27">
        <v>77</v>
      </c>
      <c r="AC201" s="27">
        <v>95</v>
      </c>
      <c r="AD201" s="27">
        <v>98</v>
      </c>
      <c r="AE201" s="27">
        <v>97</v>
      </c>
      <c r="AF201" s="27">
        <v>107</v>
      </c>
      <c r="AG201" s="27">
        <v>81</v>
      </c>
      <c r="AH201" s="27">
        <v>90</v>
      </c>
      <c r="AI201" s="27">
        <v>81</v>
      </c>
      <c r="AJ201" s="27">
        <v>81</v>
      </c>
      <c r="AK201" s="27">
        <v>85</v>
      </c>
      <c r="AL201" s="27">
        <v>99</v>
      </c>
      <c r="AM201" s="27" t="s">
        <v>304</v>
      </c>
      <c r="AN201" s="27">
        <v>122</v>
      </c>
      <c r="AO201" s="27">
        <v>83</v>
      </c>
      <c r="AP201" s="27">
        <v>95</v>
      </c>
      <c r="AQ201" s="27">
        <v>78</v>
      </c>
      <c r="AR201" s="27">
        <v>77</v>
      </c>
      <c r="AS201" s="27">
        <v>102</v>
      </c>
      <c r="AT201" s="27">
        <v>87</v>
      </c>
      <c r="AU201" s="27">
        <v>110</v>
      </c>
      <c r="AV201" s="27">
        <v>90</v>
      </c>
      <c r="AW201" s="27">
        <v>87</v>
      </c>
      <c r="AX201" s="20">
        <v>81</v>
      </c>
      <c r="AY201" s="27">
        <v>92</v>
      </c>
      <c r="AZ201" s="27">
        <v>117</v>
      </c>
      <c r="BA201" s="27">
        <v>92</v>
      </c>
      <c r="BB201" s="27">
        <v>115</v>
      </c>
      <c r="BC201" s="27">
        <v>108</v>
      </c>
      <c r="BD201" s="27">
        <v>89</v>
      </c>
      <c r="BE201" s="27">
        <v>88</v>
      </c>
      <c r="BF201" s="27">
        <v>94</v>
      </c>
      <c r="BG201" s="27">
        <v>86</v>
      </c>
      <c r="BH201" s="27">
        <v>95</v>
      </c>
      <c r="BI201" s="27">
        <v>78</v>
      </c>
      <c r="BJ201" s="27">
        <v>95</v>
      </c>
      <c r="BK201" s="27">
        <v>109</v>
      </c>
      <c r="BL201" s="27">
        <v>105</v>
      </c>
      <c r="BM201" s="27">
        <v>111</v>
      </c>
      <c r="BN201" s="27">
        <v>82</v>
      </c>
      <c r="BO201" s="27">
        <v>105</v>
      </c>
      <c r="BP201" s="27">
        <v>83</v>
      </c>
      <c r="BQ201" s="27">
        <v>91</v>
      </c>
      <c r="BR201" s="27">
        <v>98</v>
      </c>
      <c r="BS201" s="27">
        <v>76</v>
      </c>
      <c r="BT201" s="27">
        <v>93</v>
      </c>
      <c r="BU201" s="27">
        <v>80</v>
      </c>
      <c r="BV201" s="27">
        <v>91</v>
      </c>
      <c r="BW201" s="27">
        <v>102</v>
      </c>
      <c r="BX201" s="27">
        <v>86</v>
      </c>
      <c r="BY201" s="27">
        <v>94</v>
      </c>
      <c r="BZ201" s="27">
        <v>112</v>
      </c>
      <c r="CA201" s="27">
        <v>105</v>
      </c>
      <c r="CB201" s="27">
        <v>76</v>
      </c>
      <c r="CC201" s="27">
        <v>115</v>
      </c>
      <c r="CD201" s="27">
        <v>84</v>
      </c>
      <c r="CE201" s="27">
        <v>91</v>
      </c>
      <c r="CF201" s="27">
        <v>71</v>
      </c>
      <c r="CG201" s="27">
        <v>102</v>
      </c>
      <c r="CH201" s="27">
        <v>103</v>
      </c>
      <c r="CI201" s="27">
        <v>109</v>
      </c>
      <c r="CJ201" s="27">
        <v>98</v>
      </c>
      <c r="CK201" s="27">
        <v>83</v>
      </c>
      <c r="CL201" s="27">
        <v>84</v>
      </c>
      <c r="CM201" s="27">
        <v>91</v>
      </c>
      <c r="CN201" s="27">
        <v>114</v>
      </c>
      <c r="CO201" s="27">
        <v>113</v>
      </c>
      <c r="CP201" s="27">
        <v>92</v>
      </c>
      <c r="CQ201" s="27">
        <v>84</v>
      </c>
      <c r="CR201" s="27">
        <v>91</v>
      </c>
      <c r="CS201" s="27">
        <v>79</v>
      </c>
      <c r="CT201" s="27">
        <v>104</v>
      </c>
      <c r="CU201" s="27">
        <v>101</v>
      </c>
      <c r="CV201" s="27">
        <v>107</v>
      </c>
      <c r="CW201" s="27">
        <v>91</v>
      </c>
      <c r="CX201" s="27">
        <v>102</v>
      </c>
      <c r="CY201" s="27">
        <v>101</v>
      </c>
      <c r="CZ201" s="27">
        <v>85</v>
      </c>
      <c r="DA201" s="27">
        <v>90</v>
      </c>
      <c r="DB201" s="27">
        <v>83</v>
      </c>
      <c r="DC201" s="27">
        <v>103</v>
      </c>
      <c r="DD201" s="27">
        <v>95</v>
      </c>
      <c r="DE201" s="27">
        <v>97</v>
      </c>
      <c r="DF201" s="27">
        <v>105</v>
      </c>
      <c r="DG201" s="27">
        <v>92</v>
      </c>
      <c r="DH201" s="27">
        <v>71</v>
      </c>
      <c r="DI201" s="27">
        <v>65</v>
      </c>
      <c r="DJ201" s="27">
        <v>78</v>
      </c>
      <c r="DK201" s="27">
        <v>80</v>
      </c>
      <c r="DL201" s="27">
        <v>83</v>
      </c>
      <c r="DM201" s="27">
        <v>78</v>
      </c>
      <c r="DN201" s="27">
        <v>78</v>
      </c>
      <c r="DO201" s="27">
        <v>112</v>
      </c>
      <c r="DP201" s="27">
        <v>76</v>
      </c>
      <c r="DQ201" s="27">
        <v>65</v>
      </c>
      <c r="DR201" s="27">
        <v>85</v>
      </c>
      <c r="DS201" s="27">
        <v>85</v>
      </c>
      <c r="DT201" s="27">
        <v>91</v>
      </c>
      <c r="DU201" s="27">
        <v>69</v>
      </c>
      <c r="DV201" s="27">
        <v>91</v>
      </c>
      <c r="DW201" s="27">
        <v>87</v>
      </c>
      <c r="DX201" s="27">
        <v>92</v>
      </c>
      <c r="DY201" s="27">
        <v>106</v>
      </c>
      <c r="DZ201" s="27">
        <v>66</v>
      </c>
      <c r="EA201" s="27">
        <v>70</v>
      </c>
      <c r="EB201" s="27">
        <v>93</v>
      </c>
      <c r="EC201" s="27">
        <v>91</v>
      </c>
      <c r="ED201" s="27">
        <v>86</v>
      </c>
      <c r="EE201" s="27">
        <v>81</v>
      </c>
      <c r="EF201" s="20">
        <v>108</v>
      </c>
      <c r="EG201" s="20">
        <v>69</v>
      </c>
      <c r="EH201" s="20">
        <v>82</v>
      </c>
      <c r="EI201" s="20">
        <v>84</v>
      </c>
      <c r="EJ201" s="20">
        <v>79</v>
      </c>
      <c r="EK201" s="20">
        <v>94</v>
      </c>
      <c r="EL201" s="146">
        <v>104</v>
      </c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</row>
    <row r="202" spans="1:157" ht="15.75" thickBot="1" x14ac:dyDescent="0.3">
      <c r="B202" s="4"/>
      <c r="C202" s="4"/>
      <c r="D202" s="141"/>
      <c r="AR202" s="5"/>
      <c r="AS202" s="5"/>
      <c r="AT202" s="5"/>
      <c r="AU202" s="5"/>
      <c r="AV202" s="5"/>
      <c r="AW202" s="5"/>
      <c r="AX202" s="53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27"/>
      <c r="BO202" s="5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5"/>
      <c r="CM202" s="5"/>
      <c r="CN202" s="5"/>
      <c r="CO202" s="5"/>
      <c r="CP202" s="5"/>
      <c r="CQ202" s="5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</row>
    <row r="203" spans="1:157" s="166" customFormat="1" ht="30" customHeight="1" thickBot="1" x14ac:dyDescent="0.3">
      <c r="A203" s="202" t="s">
        <v>55</v>
      </c>
      <c r="B203" s="178" t="s">
        <v>891</v>
      </c>
      <c r="C203" s="178" t="s">
        <v>1408</v>
      </c>
      <c r="D203" s="195" t="s">
        <v>14</v>
      </c>
      <c r="E203" s="195" t="s">
        <v>1044</v>
      </c>
      <c r="F203" s="195" t="s">
        <v>1045</v>
      </c>
      <c r="G203" s="195" t="s">
        <v>1046</v>
      </c>
      <c r="H203" s="195" t="s">
        <v>1047</v>
      </c>
      <c r="I203" s="195" t="s">
        <v>1048</v>
      </c>
      <c r="J203" s="195" t="s">
        <v>1049</v>
      </c>
      <c r="K203" s="195" t="s">
        <v>1050</v>
      </c>
      <c r="L203" s="195" t="s">
        <v>1051</v>
      </c>
      <c r="M203" s="195" t="s">
        <v>1052</v>
      </c>
      <c r="N203" s="195" t="s">
        <v>1053</v>
      </c>
      <c r="O203" s="195" t="s">
        <v>1054</v>
      </c>
      <c r="P203" s="195" t="s">
        <v>1055</v>
      </c>
      <c r="Q203" s="195" t="s">
        <v>1056</v>
      </c>
      <c r="R203" s="195" t="s">
        <v>1057</v>
      </c>
      <c r="S203" s="195" t="s">
        <v>1058</v>
      </c>
      <c r="T203" s="195" t="s">
        <v>1025</v>
      </c>
      <c r="U203" s="195" t="s">
        <v>1026</v>
      </c>
      <c r="V203" s="195" t="s">
        <v>1027</v>
      </c>
      <c r="W203" s="195" t="s">
        <v>1028</v>
      </c>
      <c r="X203" s="195" t="s">
        <v>1029</v>
      </c>
      <c r="Y203" s="195" t="s">
        <v>1030</v>
      </c>
      <c r="Z203" s="195" t="s">
        <v>1031</v>
      </c>
      <c r="AA203" s="195" t="s">
        <v>1032</v>
      </c>
      <c r="AB203" s="195" t="s">
        <v>1033</v>
      </c>
      <c r="AC203" s="195" t="s">
        <v>1034</v>
      </c>
      <c r="AD203" s="195" t="s">
        <v>1035</v>
      </c>
      <c r="AE203" s="195" t="s">
        <v>1036</v>
      </c>
      <c r="AF203" s="195" t="s">
        <v>1037</v>
      </c>
      <c r="AG203" s="195" t="s">
        <v>1038</v>
      </c>
      <c r="AH203" s="195" t="s">
        <v>1039</v>
      </c>
      <c r="AI203" s="195" t="s">
        <v>1040</v>
      </c>
      <c r="AJ203" s="195" t="s">
        <v>1041</v>
      </c>
      <c r="AK203" s="195" t="s">
        <v>1042</v>
      </c>
      <c r="AL203" s="195" t="s">
        <v>1043</v>
      </c>
      <c r="AM203" s="195" t="s">
        <v>1024</v>
      </c>
      <c r="AN203" s="195" t="s">
        <v>182</v>
      </c>
      <c r="AO203" s="195" t="s">
        <v>183</v>
      </c>
      <c r="AP203" s="195" t="s">
        <v>184</v>
      </c>
      <c r="AQ203" s="195" t="s">
        <v>185</v>
      </c>
      <c r="AR203" s="195" t="s">
        <v>181</v>
      </c>
      <c r="AS203" s="195" t="s">
        <v>180</v>
      </c>
      <c r="AT203" s="195" t="s">
        <v>179</v>
      </c>
      <c r="AU203" s="195" t="s">
        <v>178</v>
      </c>
      <c r="AV203" s="195" t="s">
        <v>177</v>
      </c>
      <c r="AW203" s="195" t="s">
        <v>176</v>
      </c>
      <c r="AX203" s="195" t="s">
        <v>175</v>
      </c>
      <c r="AY203" s="195" t="s">
        <v>174</v>
      </c>
      <c r="AZ203" s="195" t="s">
        <v>173</v>
      </c>
      <c r="BA203" s="195" t="s">
        <v>172</v>
      </c>
      <c r="BB203" s="195" t="s">
        <v>171</v>
      </c>
      <c r="BC203" s="195" t="s">
        <v>170</v>
      </c>
      <c r="BD203" s="195" t="s">
        <v>169</v>
      </c>
      <c r="BE203" s="195" t="s">
        <v>168</v>
      </c>
      <c r="BF203" s="195" t="s">
        <v>167</v>
      </c>
      <c r="BG203" s="195" t="s">
        <v>166</v>
      </c>
      <c r="BH203" s="195" t="s">
        <v>165</v>
      </c>
      <c r="BI203" s="195" t="s">
        <v>164</v>
      </c>
      <c r="BJ203" s="195" t="s">
        <v>163</v>
      </c>
      <c r="BK203" s="195" t="s">
        <v>162</v>
      </c>
      <c r="BL203" s="195" t="s">
        <v>161</v>
      </c>
      <c r="BM203" s="195" t="s">
        <v>160</v>
      </c>
      <c r="BN203" s="223" t="s">
        <v>159</v>
      </c>
      <c r="BO203" s="195" t="s">
        <v>158</v>
      </c>
      <c r="BP203" s="196" t="s">
        <v>135</v>
      </c>
      <c r="BQ203" s="196" t="s">
        <v>134</v>
      </c>
      <c r="BR203" s="196" t="s">
        <v>133</v>
      </c>
      <c r="BS203" s="196" t="s">
        <v>132</v>
      </c>
      <c r="BT203" s="196" t="s">
        <v>131</v>
      </c>
      <c r="BU203" s="196" t="s">
        <v>130</v>
      </c>
      <c r="BV203" s="196" t="s">
        <v>129</v>
      </c>
      <c r="BW203" s="196" t="s">
        <v>128</v>
      </c>
      <c r="BX203" s="196" t="s">
        <v>127</v>
      </c>
      <c r="BY203" s="196" t="s">
        <v>126</v>
      </c>
      <c r="BZ203" s="196" t="s">
        <v>125</v>
      </c>
      <c r="CA203" s="196" t="s">
        <v>124</v>
      </c>
      <c r="CB203" s="196" t="s">
        <v>123</v>
      </c>
      <c r="CC203" s="196" t="s">
        <v>122</v>
      </c>
      <c r="CD203" s="196" t="s">
        <v>121</v>
      </c>
      <c r="CE203" s="196" t="s">
        <v>120</v>
      </c>
      <c r="CF203" s="196" t="s">
        <v>119</v>
      </c>
      <c r="CG203" s="196" t="s">
        <v>118</v>
      </c>
      <c r="CH203" s="196" t="s">
        <v>117</v>
      </c>
      <c r="CI203" s="196" t="s">
        <v>116</v>
      </c>
      <c r="CJ203" s="196" t="s">
        <v>115</v>
      </c>
      <c r="CK203" s="196" t="s">
        <v>114</v>
      </c>
      <c r="CL203" s="196" t="s">
        <v>102</v>
      </c>
      <c r="CM203" s="196" t="s">
        <v>101</v>
      </c>
      <c r="CN203" s="196" t="s">
        <v>100</v>
      </c>
      <c r="CO203" s="196" t="s">
        <v>99</v>
      </c>
      <c r="CP203" s="196" t="s">
        <v>98</v>
      </c>
      <c r="CQ203" s="196" t="s">
        <v>97</v>
      </c>
      <c r="CR203" s="166">
        <v>1973</v>
      </c>
      <c r="CS203" s="166">
        <v>1974</v>
      </c>
      <c r="CT203" s="166">
        <v>1975</v>
      </c>
      <c r="CU203" s="166">
        <v>1976</v>
      </c>
      <c r="CV203" s="166">
        <v>1977</v>
      </c>
      <c r="CW203" s="205">
        <v>1978</v>
      </c>
      <c r="CX203" s="166">
        <v>1979</v>
      </c>
      <c r="CY203" s="166">
        <v>1980</v>
      </c>
      <c r="CZ203" s="166">
        <v>1981</v>
      </c>
      <c r="DA203" s="205">
        <v>1982</v>
      </c>
      <c r="DB203" s="166">
        <v>1983</v>
      </c>
      <c r="DC203" s="166">
        <v>1984</v>
      </c>
      <c r="DD203" s="166">
        <v>1985</v>
      </c>
      <c r="DE203" s="166">
        <v>1986</v>
      </c>
      <c r="DF203" s="166">
        <v>1987</v>
      </c>
      <c r="DG203" s="205">
        <v>1988</v>
      </c>
      <c r="DH203" s="166">
        <v>1989</v>
      </c>
      <c r="DI203" s="166">
        <v>1990</v>
      </c>
      <c r="DJ203" s="166">
        <v>1991</v>
      </c>
      <c r="DK203" s="205">
        <v>1992</v>
      </c>
      <c r="DL203" s="166">
        <v>1993</v>
      </c>
      <c r="DM203" s="166">
        <v>1994</v>
      </c>
      <c r="DN203" s="166">
        <v>1995</v>
      </c>
      <c r="DO203" s="205">
        <v>1996</v>
      </c>
      <c r="DP203" s="166">
        <v>1997</v>
      </c>
      <c r="DQ203" s="166">
        <v>1998</v>
      </c>
      <c r="DR203" s="166">
        <v>1999</v>
      </c>
      <c r="DS203" s="205">
        <v>2000</v>
      </c>
      <c r="DT203" s="166">
        <v>2001</v>
      </c>
      <c r="DU203" s="166">
        <v>2002</v>
      </c>
      <c r="DV203" s="166">
        <v>2003</v>
      </c>
      <c r="DW203" s="205">
        <v>2004</v>
      </c>
      <c r="DX203" s="166">
        <v>2005</v>
      </c>
      <c r="DY203" s="166">
        <v>2006</v>
      </c>
      <c r="DZ203" s="166">
        <v>2007</v>
      </c>
      <c r="EA203" s="205">
        <v>2008</v>
      </c>
      <c r="EB203" s="166">
        <v>2009</v>
      </c>
      <c r="EC203" s="166">
        <v>2010</v>
      </c>
      <c r="ED203" s="166">
        <v>2011</v>
      </c>
      <c r="EE203" s="166">
        <v>2012</v>
      </c>
      <c r="EF203" s="166">
        <v>2013</v>
      </c>
      <c r="EG203" s="166">
        <v>2014</v>
      </c>
      <c r="EH203" s="166">
        <v>2015</v>
      </c>
      <c r="EI203" s="166">
        <v>2016</v>
      </c>
      <c r="EJ203" s="166">
        <v>2017</v>
      </c>
      <c r="EK203" s="166">
        <v>2018</v>
      </c>
      <c r="EL203" s="209" t="s">
        <v>1675</v>
      </c>
    </row>
    <row r="204" spans="1:157" ht="15" customHeight="1" x14ac:dyDescent="0.25">
      <c r="A204" s="3" t="s">
        <v>2</v>
      </c>
      <c r="B204" s="12">
        <f>AVERAGE(CZ204:EC204)</f>
        <v>0</v>
      </c>
      <c r="C204" s="12">
        <f>AVERAGE(E204:EK204)</f>
        <v>2.7941176470588233E-2</v>
      </c>
      <c r="D204" s="79" t="s">
        <v>994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1.3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0.2</v>
      </c>
      <c r="AI204" s="12">
        <v>0</v>
      </c>
      <c r="AJ204" s="12">
        <v>0</v>
      </c>
      <c r="AK204" s="12">
        <v>0</v>
      </c>
      <c r="AL204" s="12">
        <v>0</v>
      </c>
      <c r="AM204" s="12" t="s">
        <v>304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33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0.8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12">
        <v>0</v>
      </c>
      <c r="CL204" s="12">
        <v>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7">
        <v>0</v>
      </c>
      <c r="CS204" s="17">
        <v>0</v>
      </c>
      <c r="CT204" s="17">
        <v>0</v>
      </c>
      <c r="CU204" s="17">
        <v>0</v>
      </c>
      <c r="CV204" s="17">
        <v>0</v>
      </c>
      <c r="CW204" s="25">
        <v>0</v>
      </c>
      <c r="CX204" s="17">
        <v>0</v>
      </c>
      <c r="CY204" s="17">
        <v>0</v>
      </c>
      <c r="CZ204" s="17">
        <v>0</v>
      </c>
      <c r="DA204" s="25">
        <v>0</v>
      </c>
      <c r="DB204" s="17">
        <v>0</v>
      </c>
      <c r="DC204" s="17">
        <v>0</v>
      </c>
      <c r="DD204" s="17">
        <v>0</v>
      </c>
      <c r="DE204" s="17">
        <v>0</v>
      </c>
      <c r="DF204" s="17">
        <v>0</v>
      </c>
      <c r="DG204" s="25">
        <v>0</v>
      </c>
      <c r="DH204" s="17">
        <v>0</v>
      </c>
      <c r="DI204" s="17">
        <v>0</v>
      </c>
      <c r="DJ204" s="17">
        <v>0</v>
      </c>
      <c r="DK204" s="25">
        <v>0</v>
      </c>
      <c r="DL204" s="17">
        <v>0</v>
      </c>
      <c r="DM204" s="17">
        <v>0</v>
      </c>
      <c r="DN204" s="17">
        <v>0</v>
      </c>
      <c r="DO204" s="25">
        <v>0</v>
      </c>
      <c r="DP204" s="17">
        <v>0</v>
      </c>
      <c r="DQ204" s="17">
        <v>0</v>
      </c>
      <c r="DR204" s="17">
        <v>0</v>
      </c>
      <c r="DS204" s="25">
        <v>0</v>
      </c>
      <c r="DT204" s="17">
        <v>0</v>
      </c>
      <c r="DU204" s="17">
        <v>0</v>
      </c>
      <c r="DV204" s="17">
        <v>0</v>
      </c>
      <c r="DW204" s="25">
        <v>0</v>
      </c>
      <c r="DX204" s="17">
        <v>0</v>
      </c>
      <c r="DY204" s="17">
        <v>0</v>
      </c>
      <c r="DZ204" s="17">
        <v>0</v>
      </c>
      <c r="EA204" s="25">
        <v>0</v>
      </c>
      <c r="EB204" s="17">
        <v>0</v>
      </c>
      <c r="EC204" s="17">
        <v>0</v>
      </c>
      <c r="ED204" s="17">
        <v>0</v>
      </c>
      <c r="EE204" s="17">
        <v>0</v>
      </c>
      <c r="EF204" s="17">
        <v>0</v>
      </c>
      <c r="EG204" s="17">
        <v>1.3</v>
      </c>
      <c r="EH204" s="17">
        <v>0</v>
      </c>
      <c r="EI204" s="17">
        <v>0</v>
      </c>
      <c r="EJ204" s="17">
        <v>0.2</v>
      </c>
      <c r="EK204" s="17">
        <v>0</v>
      </c>
      <c r="EL204" s="17">
        <v>0</v>
      </c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22"/>
      <c r="EY204" s="22"/>
      <c r="EZ204" s="22"/>
      <c r="FA204" s="22"/>
    </row>
    <row r="205" spans="1:157" ht="15" customHeight="1" x14ac:dyDescent="0.25">
      <c r="A205" s="3" t="s">
        <v>3</v>
      </c>
      <c r="B205" s="12">
        <f t="shared" ref="B205:B208" si="251">AVERAGE(CZ205:EC205)</f>
        <v>6.4566666666666679</v>
      </c>
      <c r="C205" s="133">
        <f t="shared" ref="C205:C209" si="252">AVERAGE(E205:EK205)</f>
        <v>4.0888059701492532</v>
      </c>
      <c r="D205" s="142" t="s">
        <v>1414</v>
      </c>
      <c r="E205" s="17" t="s">
        <v>304</v>
      </c>
      <c r="F205" s="17">
        <v>0</v>
      </c>
      <c r="G205" s="17">
        <v>0</v>
      </c>
      <c r="H205" s="17">
        <v>19.100000000000001</v>
      </c>
      <c r="I205" s="17">
        <v>3.6</v>
      </c>
      <c r="J205" s="17">
        <v>1</v>
      </c>
      <c r="K205" s="17">
        <v>0</v>
      </c>
      <c r="L205" s="17">
        <v>1.2</v>
      </c>
      <c r="M205" s="17">
        <v>0.7</v>
      </c>
      <c r="N205" s="17">
        <v>0.6</v>
      </c>
      <c r="O205" s="17">
        <v>0</v>
      </c>
      <c r="P205" s="17">
        <v>0</v>
      </c>
      <c r="Q205" s="17">
        <v>4.3</v>
      </c>
      <c r="R205" s="17">
        <v>0.1</v>
      </c>
      <c r="S205" s="17">
        <v>0</v>
      </c>
      <c r="T205" s="17">
        <v>4.5999999999999996</v>
      </c>
      <c r="U205" s="17">
        <v>0</v>
      </c>
      <c r="V205" s="17">
        <v>0</v>
      </c>
      <c r="W205" s="17">
        <v>0</v>
      </c>
      <c r="X205" s="17">
        <v>0.4</v>
      </c>
      <c r="Y205" s="17">
        <v>0</v>
      </c>
      <c r="Z205" s="17">
        <v>0</v>
      </c>
      <c r="AA205" s="17">
        <v>5.6</v>
      </c>
      <c r="AB205" s="17">
        <v>0</v>
      </c>
      <c r="AC205" s="17">
        <v>2.2999999999999998</v>
      </c>
      <c r="AD205" s="17">
        <v>0</v>
      </c>
      <c r="AE205" s="17">
        <v>0</v>
      </c>
      <c r="AF205" s="17">
        <v>2.8</v>
      </c>
      <c r="AG205" s="17">
        <v>0</v>
      </c>
      <c r="AH205" s="17">
        <v>4.5</v>
      </c>
      <c r="AI205" s="17">
        <v>0</v>
      </c>
      <c r="AJ205" s="17">
        <v>18.8</v>
      </c>
      <c r="AK205" s="17">
        <v>0</v>
      </c>
      <c r="AL205" s="17">
        <v>0</v>
      </c>
      <c r="AM205" s="17" t="s">
        <v>304</v>
      </c>
      <c r="AN205" s="17">
        <v>0</v>
      </c>
      <c r="AO205" s="17">
        <v>0.1</v>
      </c>
      <c r="AP205" s="17">
        <v>0</v>
      </c>
      <c r="AQ205" s="17">
        <v>2.9</v>
      </c>
      <c r="AR205" s="17">
        <v>0</v>
      </c>
      <c r="AS205" s="17">
        <v>6.1</v>
      </c>
      <c r="AT205" s="17">
        <v>0</v>
      </c>
      <c r="AU205" s="17">
        <v>0</v>
      </c>
      <c r="AV205" s="17">
        <v>0</v>
      </c>
      <c r="AW205" s="17">
        <v>8.4</v>
      </c>
      <c r="AX205" s="17">
        <v>0</v>
      </c>
      <c r="AY205" s="17">
        <v>5.6</v>
      </c>
      <c r="AZ205" s="17">
        <v>0</v>
      </c>
      <c r="BA205" s="17">
        <v>2</v>
      </c>
      <c r="BB205" s="17">
        <v>0</v>
      </c>
      <c r="BC205" s="17">
        <v>0</v>
      </c>
      <c r="BD205" s="17">
        <v>0</v>
      </c>
      <c r="BE205" s="17">
        <v>19.399999999999999</v>
      </c>
      <c r="BF205" s="17">
        <v>0</v>
      </c>
      <c r="BG205" s="17">
        <v>0</v>
      </c>
      <c r="BH205" s="17">
        <v>0</v>
      </c>
      <c r="BI205" s="17">
        <v>0</v>
      </c>
      <c r="BJ205" s="17">
        <v>4.7</v>
      </c>
      <c r="BK205" s="17">
        <v>9.3000000000000007</v>
      </c>
      <c r="BL205" s="17">
        <v>0</v>
      </c>
      <c r="BM205" s="17">
        <v>0</v>
      </c>
      <c r="BN205" s="17">
        <v>8.9</v>
      </c>
      <c r="BO205" s="17">
        <v>2.2000000000000002</v>
      </c>
      <c r="BP205" s="17">
        <v>0</v>
      </c>
      <c r="BQ205" s="17">
        <v>5.4</v>
      </c>
      <c r="BR205" s="17">
        <v>2.6</v>
      </c>
      <c r="BS205" s="17">
        <v>15.4</v>
      </c>
      <c r="BT205" s="17">
        <v>5.0999999999999996</v>
      </c>
      <c r="BU205" s="17">
        <v>0</v>
      </c>
      <c r="BV205" s="17">
        <v>4</v>
      </c>
      <c r="BW205" s="17">
        <v>16.100000000000001</v>
      </c>
      <c r="BX205" s="17">
        <v>4.4000000000000004</v>
      </c>
      <c r="BY205" s="17">
        <v>0</v>
      </c>
      <c r="BZ205" s="17">
        <v>11.6</v>
      </c>
      <c r="CA205" s="17">
        <v>0</v>
      </c>
      <c r="CB205" s="17">
        <v>3.2</v>
      </c>
      <c r="CC205" s="17">
        <v>0</v>
      </c>
      <c r="CD205" s="17">
        <v>4.2</v>
      </c>
      <c r="CE205" s="17">
        <v>0</v>
      </c>
      <c r="CF205" s="17">
        <v>12.2</v>
      </c>
      <c r="CG205" s="17">
        <v>24.9</v>
      </c>
      <c r="CH205" s="17">
        <v>0</v>
      </c>
      <c r="CI205" s="17">
        <v>4</v>
      </c>
      <c r="CJ205" s="17">
        <v>0</v>
      </c>
      <c r="CK205" s="17">
        <v>0.8</v>
      </c>
      <c r="CL205" s="17" t="s">
        <v>108</v>
      </c>
      <c r="CM205" s="17">
        <v>24.6</v>
      </c>
      <c r="CN205" s="17">
        <v>1.8</v>
      </c>
      <c r="CO205" s="17">
        <v>0</v>
      </c>
      <c r="CP205" s="17">
        <v>1.7</v>
      </c>
      <c r="CQ205" s="17">
        <v>0</v>
      </c>
      <c r="CR205" s="17">
        <v>0</v>
      </c>
      <c r="CS205" s="17">
        <v>0</v>
      </c>
      <c r="CT205" s="17">
        <v>1</v>
      </c>
      <c r="CU205" s="17">
        <v>0.9</v>
      </c>
      <c r="CV205" s="17">
        <v>0</v>
      </c>
      <c r="CW205" s="17">
        <v>0</v>
      </c>
      <c r="CX205" s="17">
        <v>0</v>
      </c>
      <c r="CY205" s="17">
        <v>0</v>
      </c>
      <c r="CZ205" s="17">
        <v>0</v>
      </c>
      <c r="DA205" s="17">
        <v>0</v>
      </c>
      <c r="DB205" s="17">
        <v>5.3</v>
      </c>
      <c r="DC205" s="17">
        <v>0</v>
      </c>
      <c r="DD205" s="17">
        <v>2.2000000000000002</v>
      </c>
      <c r="DE205" s="17">
        <v>0</v>
      </c>
      <c r="DF205" s="17">
        <v>5.0999999999999996</v>
      </c>
      <c r="DG205" s="17">
        <v>3.3</v>
      </c>
      <c r="DH205" s="17">
        <v>6.6</v>
      </c>
      <c r="DI205" s="17">
        <v>0</v>
      </c>
      <c r="DJ205" s="17">
        <v>0</v>
      </c>
      <c r="DK205" s="17">
        <v>6.2</v>
      </c>
      <c r="DL205" s="17">
        <v>39.700000000000003</v>
      </c>
      <c r="DM205" s="17">
        <v>6.5</v>
      </c>
      <c r="DN205" s="17">
        <v>14.1</v>
      </c>
      <c r="DO205" s="17">
        <v>17</v>
      </c>
      <c r="DP205" s="17">
        <v>0</v>
      </c>
      <c r="DQ205" s="17">
        <v>8.9</v>
      </c>
      <c r="DR205" s="17">
        <v>0</v>
      </c>
      <c r="DS205" s="17">
        <v>32.700000000000003</v>
      </c>
      <c r="DT205" s="17">
        <v>3.3</v>
      </c>
      <c r="DU205" s="17">
        <v>0</v>
      </c>
      <c r="DV205" s="17">
        <v>6.4</v>
      </c>
      <c r="DW205" s="17">
        <v>1.2</v>
      </c>
      <c r="DX205" s="17">
        <v>0.6</v>
      </c>
      <c r="DY205" s="17">
        <v>0.3</v>
      </c>
      <c r="DZ205" s="17">
        <v>18.899999999999999</v>
      </c>
      <c r="EA205" s="17">
        <v>1</v>
      </c>
      <c r="EB205" s="17">
        <v>7.5</v>
      </c>
      <c r="EC205" s="17">
        <v>6.9</v>
      </c>
      <c r="ED205" s="17">
        <v>7.4</v>
      </c>
      <c r="EE205" s="17">
        <v>22.2</v>
      </c>
      <c r="EF205" s="17">
        <v>11.7</v>
      </c>
      <c r="EG205" s="17">
        <v>0.6</v>
      </c>
      <c r="EH205" s="17">
        <v>1.4</v>
      </c>
      <c r="EI205" s="17">
        <v>0.2</v>
      </c>
      <c r="EJ205" s="17">
        <v>1.5</v>
      </c>
      <c r="EK205" s="17">
        <v>26.1</v>
      </c>
      <c r="EL205" s="17">
        <v>7.1</v>
      </c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22"/>
      <c r="EY205" s="22"/>
      <c r="EZ205" s="22"/>
      <c r="FA205" s="22"/>
    </row>
    <row r="206" spans="1:157" ht="15" customHeight="1" x14ac:dyDescent="0.25">
      <c r="A206" s="3" t="s">
        <v>4</v>
      </c>
      <c r="B206" s="12">
        <f t="shared" si="251"/>
        <v>34.906666666666673</v>
      </c>
      <c r="C206" s="133">
        <f t="shared" si="252"/>
        <v>30.302222222222227</v>
      </c>
      <c r="D206" s="142" t="s">
        <v>1415</v>
      </c>
      <c r="E206" s="17">
        <v>18.600000000000001</v>
      </c>
      <c r="F206" s="17">
        <v>42.5</v>
      </c>
      <c r="G206" s="17">
        <v>44.2</v>
      </c>
      <c r="H206" s="17">
        <v>21.2</v>
      </c>
      <c r="I206" s="17">
        <v>68.3</v>
      </c>
      <c r="J206" s="17">
        <v>3.2</v>
      </c>
      <c r="K206" s="17">
        <v>44.8</v>
      </c>
      <c r="L206" s="17">
        <v>95.3</v>
      </c>
      <c r="M206" s="17">
        <v>51.5</v>
      </c>
      <c r="N206" s="17">
        <v>46</v>
      </c>
      <c r="O206" s="17">
        <v>52.4</v>
      </c>
      <c r="P206" s="17">
        <v>27.4</v>
      </c>
      <c r="Q206" s="17">
        <v>14.9</v>
      </c>
      <c r="R206" s="17">
        <v>17</v>
      </c>
      <c r="S206" s="17">
        <v>14.1</v>
      </c>
      <c r="T206" s="17">
        <v>22.2</v>
      </c>
      <c r="U206" s="17">
        <v>21.1</v>
      </c>
      <c r="V206" s="17">
        <v>19.7</v>
      </c>
      <c r="W206" s="17">
        <v>22.7</v>
      </c>
      <c r="X206" s="17">
        <v>38.5</v>
      </c>
      <c r="Y206" s="17">
        <v>16</v>
      </c>
      <c r="Z206" s="17">
        <v>24.8</v>
      </c>
      <c r="AA206" s="17">
        <v>20.8</v>
      </c>
      <c r="AB206" s="17">
        <v>25</v>
      </c>
      <c r="AC206" s="17">
        <v>27.7</v>
      </c>
      <c r="AD206" s="17">
        <v>55.8</v>
      </c>
      <c r="AE206" s="17">
        <v>36.9</v>
      </c>
      <c r="AF206" s="17">
        <v>16.2</v>
      </c>
      <c r="AG206" s="17">
        <v>41.3</v>
      </c>
      <c r="AH206" s="17">
        <v>28.5</v>
      </c>
      <c r="AI206" s="17">
        <v>12.1</v>
      </c>
      <c r="AJ206" s="17">
        <v>35</v>
      </c>
      <c r="AK206" s="17">
        <v>14.8</v>
      </c>
      <c r="AL206" s="17">
        <v>25.8</v>
      </c>
      <c r="AM206" s="17" t="s">
        <v>304</v>
      </c>
      <c r="AN206" s="17">
        <v>42.4</v>
      </c>
      <c r="AO206" s="17">
        <v>40</v>
      </c>
      <c r="AP206" s="17">
        <v>2.9</v>
      </c>
      <c r="AQ206" s="17">
        <v>51</v>
      </c>
      <c r="AR206" s="17">
        <v>45.4</v>
      </c>
      <c r="AS206" s="17">
        <v>48.7</v>
      </c>
      <c r="AT206" s="17">
        <v>20.7</v>
      </c>
      <c r="AU206" s="17">
        <v>47.7</v>
      </c>
      <c r="AV206" s="17">
        <v>28.8</v>
      </c>
      <c r="AW206" s="17">
        <v>9.1999999999999993</v>
      </c>
      <c r="AX206" s="17">
        <v>10.8</v>
      </c>
      <c r="AY206" s="17">
        <v>2.8</v>
      </c>
      <c r="AZ206" s="17">
        <v>29.7</v>
      </c>
      <c r="BA206" s="17">
        <v>7.6</v>
      </c>
      <c r="BB206" s="17">
        <v>74.5</v>
      </c>
      <c r="BC206" s="17">
        <v>40.200000000000003</v>
      </c>
      <c r="BD206" s="17">
        <v>8.1999999999999993</v>
      </c>
      <c r="BE206" s="17">
        <v>41.7</v>
      </c>
      <c r="BF206" s="17">
        <v>3.5</v>
      </c>
      <c r="BG206" s="17">
        <v>7.7</v>
      </c>
      <c r="BH206" s="17">
        <v>55.1</v>
      </c>
      <c r="BI206" s="17">
        <v>20.399999999999999</v>
      </c>
      <c r="BJ206" s="17">
        <v>0</v>
      </c>
      <c r="BK206" s="17">
        <v>17.8</v>
      </c>
      <c r="BL206" s="17">
        <v>4.5</v>
      </c>
      <c r="BM206" s="17">
        <v>20.7</v>
      </c>
      <c r="BN206" s="17">
        <v>18</v>
      </c>
      <c r="BO206" s="17">
        <v>29.5</v>
      </c>
      <c r="BP206" s="17">
        <v>55.6</v>
      </c>
      <c r="BQ206" s="17">
        <v>47</v>
      </c>
      <c r="BR206" s="17">
        <v>50.6</v>
      </c>
      <c r="BS206" s="17">
        <v>32.299999999999997</v>
      </c>
      <c r="BT206" s="17">
        <v>25.1</v>
      </c>
      <c r="BU206" s="17">
        <v>34.9</v>
      </c>
      <c r="BV206" s="17">
        <v>8.1</v>
      </c>
      <c r="BW206" s="17">
        <v>14.3</v>
      </c>
      <c r="BX206" s="17">
        <v>74.900000000000006</v>
      </c>
      <c r="BY206" s="17">
        <v>19.899999999999999</v>
      </c>
      <c r="BZ206" s="17">
        <v>9.1999999999999993</v>
      </c>
      <c r="CA206" s="17">
        <v>29.1</v>
      </c>
      <c r="CB206" s="17">
        <v>8.1999999999999993</v>
      </c>
      <c r="CC206" s="17">
        <v>37.4</v>
      </c>
      <c r="CD206" s="17">
        <v>14.8</v>
      </c>
      <c r="CE206" s="17">
        <v>15.6</v>
      </c>
      <c r="CF206" s="17">
        <v>4.5999999999999996</v>
      </c>
      <c r="CG206" s="17">
        <v>4.5999999999999996</v>
      </c>
      <c r="CH206" s="17">
        <v>15.5</v>
      </c>
      <c r="CI206" s="17">
        <v>41.8</v>
      </c>
      <c r="CJ206" s="17">
        <v>9.9</v>
      </c>
      <c r="CK206" s="17">
        <v>35.9</v>
      </c>
      <c r="CL206" s="17" t="s">
        <v>109</v>
      </c>
      <c r="CM206" s="17">
        <v>6.5</v>
      </c>
      <c r="CN206" s="17">
        <v>37.9</v>
      </c>
      <c r="CO206" s="17">
        <v>8.8000000000000007</v>
      </c>
      <c r="CP206" s="17">
        <v>50.2</v>
      </c>
      <c r="CQ206" s="17">
        <v>8.1999999999999993</v>
      </c>
      <c r="CR206" s="17">
        <v>22.3</v>
      </c>
      <c r="CS206" s="17">
        <v>3.8</v>
      </c>
      <c r="CT206" s="17">
        <v>17.600000000000001</v>
      </c>
      <c r="CU206" s="17">
        <v>28.4</v>
      </c>
      <c r="CV206" s="17">
        <v>15</v>
      </c>
      <c r="CW206" s="17">
        <v>22.6</v>
      </c>
      <c r="CX206" s="17">
        <v>64.3</v>
      </c>
      <c r="CY206" s="17">
        <v>5</v>
      </c>
      <c r="CZ206" s="17">
        <v>48.7</v>
      </c>
      <c r="DA206" s="17">
        <v>31.7</v>
      </c>
      <c r="DB206" s="17">
        <v>21.9</v>
      </c>
      <c r="DC206" s="17">
        <v>12.3</v>
      </c>
      <c r="DD206" s="17">
        <v>41.5</v>
      </c>
      <c r="DE206" s="17">
        <v>56.7</v>
      </c>
      <c r="DF206" s="17">
        <v>4</v>
      </c>
      <c r="DG206" s="17">
        <v>43.8</v>
      </c>
      <c r="DH206" s="17">
        <v>37.6</v>
      </c>
      <c r="DI206" s="17">
        <v>31.5</v>
      </c>
      <c r="DJ206" s="17">
        <v>3.8</v>
      </c>
      <c r="DK206" s="17">
        <v>50.5</v>
      </c>
      <c r="DL206" s="17">
        <v>73.3</v>
      </c>
      <c r="DM206" s="17">
        <v>20.6</v>
      </c>
      <c r="DN206" s="17">
        <v>32.5</v>
      </c>
      <c r="DO206" s="17">
        <v>16.399999999999999</v>
      </c>
      <c r="DP206" s="17">
        <v>40.9</v>
      </c>
      <c r="DQ206" s="17">
        <v>53.6</v>
      </c>
      <c r="DR206" s="17">
        <v>35.700000000000003</v>
      </c>
      <c r="DS206" s="17">
        <v>68.8</v>
      </c>
      <c r="DT206" s="17">
        <v>33.799999999999997</v>
      </c>
      <c r="DU206" s="17">
        <v>36</v>
      </c>
      <c r="DV206" s="17">
        <v>45.9</v>
      </c>
      <c r="DW206" s="17">
        <v>6.2</v>
      </c>
      <c r="DX206" s="17">
        <v>54.8</v>
      </c>
      <c r="DY206" s="17">
        <v>13.7</v>
      </c>
      <c r="DZ206" s="17">
        <v>60.2</v>
      </c>
      <c r="EA206" s="17">
        <v>41.2</v>
      </c>
      <c r="EB206" s="17">
        <v>28.2</v>
      </c>
      <c r="EC206" s="17">
        <v>1.4</v>
      </c>
      <c r="ED206" s="17">
        <v>50.3</v>
      </c>
      <c r="EE206" s="17">
        <v>69</v>
      </c>
      <c r="EF206" s="17">
        <v>17.899999999999999</v>
      </c>
      <c r="EG206" s="17">
        <v>29.7</v>
      </c>
      <c r="EH206" s="17">
        <v>11.7</v>
      </c>
      <c r="EI206" s="17">
        <v>45.6</v>
      </c>
      <c r="EJ206" s="17">
        <v>53.8</v>
      </c>
      <c r="EK206" s="17">
        <v>89.9</v>
      </c>
      <c r="EL206" s="17">
        <v>12.3</v>
      </c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22"/>
      <c r="EY206" s="22"/>
      <c r="EZ206" s="22"/>
      <c r="FA206" s="22"/>
    </row>
    <row r="207" spans="1:157" ht="15" customHeight="1" x14ac:dyDescent="0.25">
      <c r="A207" s="3" t="s">
        <v>5</v>
      </c>
      <c r="B207" s="12">
        <f t="shared" si="251"/>
        <v>75.983333333333348</v>
      </c>
      <c r="C207" s="133">
        <f t="shared" si="252"/>
        <v>71.501481481481477</v>
      </c>
      <c r="D207" s="142" t="s">
        <v>1416</v>
      </c>
      <c r="E207" s="17">
        <v>27.2</v>
      </c>
      <c r="F207" s="17">
        <v>114</v>
      </c>
      <c r="G207" s="17">
        <v>28.9</v>
      </c>
      <c r="H207" s="17">
        <v>143.30000000000001</v>
      </c>
      <c r="I207" s="17">
        <v>53.2</v>
      </c>
      <c r="J207" s="17">
        <v>52.2</v>
      </c>
      <c r="K207" s="17">
        <v>92.6</v>
      </c>
      <c r="L207" s="17">
        <v>166.7</v>
      </c>
      <c r="M207" s="17">
        <v>37</v>
      </c>
      <c r="N207" s="17">
        <v>78.8</v>
      </c>
      <c r="O207" s="17">
        <v>73</v>
      </c>
      <c r="P207" s="17">
        <v>82.8</v>
      </c>
      <c r="Q207" s="17">
        <v>42.5</v>
      </c>
      <c r="R207" s="17">
        <v>90.9</v>
      </c>
      <c r="S207" s="17">
        <v>101.5</v>
      </c>
      <c r="T207" s="17">
        <v>124.9</v>
      </c>
      <c r="U207" s="17">
        <v>65.2</v>
      </c>
      <c r="V207" s="17">
        <v>49.3</v>
      </c>
      <c r="W207" s="17">
        <v>95</v>
      </c>
      <c r="X207" s="17">
        <v>69.599999999999994</v>
      </c>
      <c r="Y207" s="17">
        <v>59.8</v>
      </c>
      <c r="Z207" s="17">
        <v>47.5</v>
      </c>
      <c r="AA207" s="17">
        <v>37</v>
      </c>
      <c r="AB207" s="17">
        <v>108.7</v>
      </c>
      <c r="AC207" s="17">
        <v>61.8</v>
      </c>
      <c r="AD207" s="17">
        <v>54.3</v>
      </c>
      <c r="AE207" s="17">
        <v>106.7</v>
      </c>
      <c r="AF207" s="17">
        <v>38.4</v>
      </c>
      <c r="AG207" s="17">
        <v>90.9</v>
      </c>
      <c r="AH207" s="17">
        <v>62.4</v>
      </c>
      <c r="AI207" s="17">
        <v>59</v>
      </c>
      <c r="AJ207" s="17">
        <v>58.6</v>
      </c>
      <c r="AK207" s="17">
        <v>51</v>
      </c>
      <c r="AL207" s="17">
        <v>124.8</v>
      </c>
      <c r="AM207" s="17" t="s">
        <v>304</v>
      </c>
      <c r="AN207" s="17">
        <v>211.6</v>
      </c>
      <c r="AO207" s="17">
        <v>32.6</v>
      </c>
      <c r="AP207" s="17">
        <v>63</v>
      </c>
      <c r="AQ207" s="17">
        <v>22.5</v>
      </c>
      <c r="AR207" s="17">
        <v>41.3</v>
      </c>
      <c r="AS207" s="17">
        <v>46.5</v>
      </c>
      <c r="AT207" s="17">
        <v>2.4</v>
      </c>
      <c r="AU207" s="17">
        <v>46.7</v>
      </c>
      <c r="AV207" s="17">
        <v>25.8</v>
      </c>
      <c r="AW207" s="17">
        <v>10</v>
      </c>
      <c r="AX207" s="17">
        <v>35.1</v>
      </c>
      <c r="AY207" s="17">
        <v>39.200000000000003</v>
      </c>
      <c r="AZ207" s="17">
        <v>38.700000000000003</v>
      </c>
      <c r="BA207" s="17">
        <v>113.1</v>
      </c>
      <c r="BB207" s="17">
        <v>53.7</v>
      </c>
      <c r="BC207" s="17">
        <v>24</v>
      </c>
      <c r="BD207" s="17">
        <v>18.100000000000001</v>
      </c>
      <c r="BE207" s="17">
        <v>89.5</v>
      </c>
      <c r="BF207" s="17">
        <v>114.7</v>
      </c>
      <c r="BG207" s="17">
        <v>94.1</v>
      </c>
      <c r="BH207" s="17">
        <v>93.7</v>
      </c>
      <c r="BI207" s="17">
        <v>74.900000000000006</v>
      </c>
      <c r="BJ207" s="17">
        <v>65.5</v>
      </c>
      <c r="BK207" s="17">
        <v>75.099999999999994</v>
      </c>
      <c r="BL207" s="17">
        <v>71.8</v>
      </c>
      <c r="BM207" s="17">
        <v>32.9</v>
      </c>
      <c r="BN207" s="17">
        <v>24.1</v>
      </c>
      <c r="BO207" s="17">
        <v>38.299999999999997</v>
      </c>
      <c r="BP207" s="17">
        <v>80.900000000000006</v>
      </c>
      <c r="BQ207" s="17">
        <v>49.8</v>
      </c>
      <c r="BR207" s="17">
        <v>124.2</v>
      </c>
      <c r="BS207" s="17">
        <v>77.099999999999994</v>
      </c>
      <c r="BT207" s="17">
        <v>20.6</v>
      </c>
      <c r="BU207" s="17">
        <v>104.5</v>
      </c>
      <c r="BV207" s="17">
        <v>60.3</v>
      </c>
      <c r="BW207" s="17">
        <v>50.5</v>
      </c>
      <c r="BX207" s="17">
        <v>101.7</v>
      </c>
      <c r="BY207" s="17">
        <v>92.9</v>
      </c>
      <c r="BZ207" s="17">
        <v>53.8</v>
      </c>
      <c r="CA207" s="17">
        <v>29.8</v>
      </c>
      <c r="CB207" s="17">
        <v>101.3</v>
      </c>
      <c r="CC207" s="17">
        <v>32.799999999999997</v>
      </c>
      <c r="CD207" s="17">
        <v>75.900000000000006</v>
      </c>
      <c r="CE207" s="17">
        <v>73.2</v>
      </c>
      <c r="CF207" s="17">
        <v>69.099999999999994</v>
      </c>
      <c r="CG207" s="17">
        <v>63.1</v>
      </c>
      <c r="CH207" s="17">
        <v>76.400000000000006</v>
      </c>
      <c r="CI207" s="17">
        <v>122.5</v>
      </c>
      <c r="CJ207" s="17">
        <v>57.7</v>
      </c>
      <c r="CK207" s="17">
        <v>110</v>
      </c>
      <c r="CL207" s="17" t="s">
        <v>110</v>
      </c>
      <c r="CM207" s="17">
        <v>89.7</v>
      </c>
      <c r="CN207" s="17">
        <v>61.3</v>
      </c>
      <c r="CO207" s="17">
        <v>107.8</v>
      </c>
      <c r="CP207" s="17">
        <v>32.799999999999997</v>
      </c>
      <c r="CQ207" s="17">
        <v>49.8</v>
      </c>
      <c r="CR207" s="17">
        <v>64.400000000000006</v>
      </c>
      <c r="CS207" s="17">
        <v>24.1</v>
      </c>
      <c r="CT207" s="17">
        <v>54.8</v>
      </c>
      <c r="CU207" s="17">
        <v>96.3</v>
      </c>
      <c r="CV207" s="17">
        <v>74.3</v>
      </c>
      <c r="CW207" s="17">
        <v>61.6</v>
      </c>
      <c r="CX207" s="17">
        <v>122.2</v>
      </c>
      <c r="CY207" s="17">
        <v>52.5</v>
      </c>
      <c r="CZ207" s="17">
        <v>84.4</v>
      </c>
      <c r="DA207" s="17">
        <v>96.8</v>
      </c>
      <c r="DB207" s="17">
        <v>91</v>
      </c>
      <c r="DC207" s="17">
        <v>34.799999999999997</v>
      </c>
      <c r="DD207" s="17">
        <v>28.3</v>
      </c>
      <c r="DE207" s="17">
        <v>84.8</v>
      </c>
      <c r="DF207" s="17">
        <v>37</v>
      </c>
      <c r="DG207" s="17">
        <v>37</v>
      </c>
      <c r="DH207" s="17">
        <v>60.3</v>
      </c>
      <c r="DI207" s="17">
        <v>66.900000000000006</v>
      </c>
      <c r="DJ207" s="17">
        <v>43.4</v>
      </c>
      <c r="DK207" s="17">
        <v>129.1</v>
      </c>
      <c r="DL207" s="17">
        <v>65.3</v>
      </c>
      <c r="DM207" s="17">
        <v>91.9</v>
      </c>
      <c r="DN207" s="17">
        <v>40.200000000000003</v>
      </c>
      <c r="DO207" s="17">
        <v>68.3</v>
      </c>
      <c r="DP207" s="17">
        <v>72.2</v>
      </c>
      <c r="DQ207" s="17">
        <v>96.9</v>
      </c>
      <c r="DR207" s="17">
        <v>46.9</v>
      </c>
      <c r="DS207" s="17">
        <v>129.19999999999999</v>
      </c>
      <c r="DT207" s="17">
        <v>35.9</v>
      </c>
      <c r="DU207" s="17">
        <v>86.2</v>
      </c>
      <c r="DV207" s="17">
        <v>153.1</v>
      </c>
      <c r="DW207" s="17">
        <v>39.4</v>
      </c>
      <c r="DX207" s="17">
        <v>84.3</v>
      </c>
      <c r="DY207" s="17">
        <v>114.2</v>
      </c>
      <c r="DZ207" s="17">
        <v>119.4</v>
      </c>
      <c r="EA207" s="17">
        <v>122.4</v>
      </c>
      <c r="EB207" s="17">
        <v>34.799999999999997</v>
      </c>
      <c r="EC207" s="17">
        <v>85.1</v>
      </c>
      <c r="ED207" s="17">
        <v>95.1</v>
      </c>
      <c r="EE207" s="17">
        <v>72.599999999999994</v>
      </c>
      <c r="EF207" s="17">
        <v>78</v>
      </c>
      <c r="EG207" s="17">
        <v>71.599999999999994</v>
      </c>
      <c r="EH207" s="17">
        <v>63.5</v>
      </c>
      <c r="EI207" s="17">
        <v>95.6</v>
      </c>
      <c r="EJ207" s="17">
        <v>105.3</v>
      </c>
      <c r="EK207" s="17">
        <v>123.4</v>
      </c>
      <c r="EL207" s="17">
        <v>213</v>
      </c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22"/>
      <c r="EY207" s="22"/>
      <c r="EZ207" s="22"/>
      <c r="FA207" s="22"/>
    </row>
    <row r="208" spans="1:157" ht="15" customHeight="1" x14ac:dyDescent="0.25">
      <c r="A208" s="3" t="s">
        <v>6</v>
      </c>
      <c r="B208" s="12">
        <f t="shared" si="251"/>
        <v>132.49285714285716</v>
      </c>
      <c r="C208" s="133">
        <f t="shared" si="252"/>
        <v>110.11307692307689</v>
      </c>
      <c r="D208" s="142" t="s">
        <v>1365</v>
      </c>
      <c r="E208" s="17">
        <v>85.5</v>
      </c>
      <c r="F208" s="17">
        <v>126.9</v>
      </c>
      <c r="G208" s="17">
        <v>150.30000000000001</v>
      </c>
      <c r="H208" s="17">
        <v>119.9</v>
      </c>
      <c r="I208" s="17">
        <v>110.3</v>
      </c>
      <c r="J208" s="17">
        <v>167.7</v>
      </c>
      <c r="K208" s="17">
        <v>73.400000000000006</v>
      </c>
      <c r="L208" s="17"/>
      <c r="M208" s="17">
        <v>76.3</v>
      </c>
      <c r="N208" s="17">
        <v>89.9</v>
      </c>
      <c r="O208" s="17">
        <v>82.2</v>
      </c>
      <c r="P208" s="17">
        <v>129.30000000000001</v>
      </c>
      <c r="Q208" s="17">
        <v>131.9</v>
      </c>
      <c r="R208" s="17">
        <v>148.4</v>
      </c>
      <c r="S208" s="17">
        <v>112.2</v>
      </c>
      <c r="T208" s="17">
        <v>84</v>
      </c>
      <c r="U208" s="17">
        <v>44.7</v>
      </c>
      <c r="V208" s="17">
        <v>112.8</v>
      </c>
      <c r="W208" s="17">
        <v>160.9</v>
      </c>
      <c r="X208" s="17">
        <v>138.19999999999999</v>
      </c>
      <c r="Y208" s="17">
        <v>54.1</v>
      </c>
      <c r="Z208" s="17">
        <v>88.8</v>
      </c>
      <c r="AA208" s="17">
        <v>121.8</v>
      </c>
      <c r="AB208" s="17">
        <v>132.1</v>
      </c>
      <c r="AC208" s="17">
        <v>97.5</v>
      </c>
      <c r="AD208" s="17">
        <v>39.200000000000003</v>
      </c>
      <c r="AE208" s="17">
        <v>96.9</v>
      </c>
      <c r="AF208" s="17">
        <v>56.4</v>
      </c>
      <c r="AG208" s="17">
        <v>55.2</v>
      </c>
      <c r="AH208" s="17">
        <v>162.9</v>
      </c>
      <c r="AI208" s="17">
        <v>121.3</v>
      </c>
      <c r="AJ208" s="17">
        <v>35.799999999999997</v>
      </c>
      <c r="AK208" s="17">
        <v>116.2</v>
      </c>
      <c r="AL208" s="17">
        <v>87.6</v>
      </c>
      <c r="AM208" s="17" t="s">
        <v>304</v>
      </c>
      <c r="AN208" s="17"/>
      <c r="AO208" s="17">
        <v>76.7</v>
      </c>
      <c r="AP208" s="17">
        <v>29.3</v>
      </c>
      <c r="AQ208" s="17">
        <v>110.5</v>
      </c>
      <c r="AR208" s="17">
        <v>135.69999999999999</v>
      </c>
      <c r="AS208" s="17">
        <v>72.400000000000006</v>
      </c>
      <c r="AT208" s="17">
        <v>127.7</v>
      </c>
      <c r="AU208" s="17">
        <v>77.400000000000006</v>
      </c>
      <c r="AV208" s="17">
        <v>96</v>
      </c>
      <c r="AW208" s="17">
        <v>99.9</v>
      </c>
      <c r="AX208" s="17">
        <v>91</v>
      </c>
      <c r="AY208" s="17">
        <v>134</v>
      </c>
      <c r="AZ208" s="17">
        <v>111.4</v>
      </c>
      <c r="BA208" s="17">
        <v>69.3</v>
      </c>
      <c r="BB208" s="17">
        <v>95.6</v>
      </c>
      <c r="BC208" s="17">
        <v>109.3</v>
      </c>
      <c r="BD208" s="17">
        <v>108.1</v>
      </c>
      <c r="BE208" s="17">
        <v>122.2</v>
      </c>
      <c r="BF208" s="17">
        <v>108.3</v>
      </c>
      <c r="BG208" s="17">
        <v>93.4</v>
      </c>
      <c r="BH208" s="17">
        <v>87.5</v>
      </c>
      <c r="BI208" s="17">
        <v>94.1</v>
      </c>
      <c r="BJ208" s="17">
        <v>104.3</v>
      </c>
      <c r="BK208" s="17">
        <v>60.9</v>
      </c>
      <c r="BL208" s="17">
        <v>109.5</v>
      </c>
      <c r="BM208" s="17">
        <v>65.599999999999994</v>
      </c>
      <c r="BN208" s="17">
        <v>117.9</v>
      </c>
      <c r="BO208" s="17">
        <v>101.2</v>
      </c>
      <c r="BP208" s="17">
        <v>119.6</v>
      </c>
      <c r="BQ208" s="17">
        <v>140.1</v>
      </c>
      <c r="BR208" s="17">
        <v>143.80000000000001</v>
      </c>
      <c r="BS208" s="17">
        <v>82.2</v>
      </c>
      <c r="BT208" s="17">
        <v>101.4</v>
      </c>
      <c r="BU208" s="17">
        <v>124.6</v>
      </c>
      <c r="BV208" s="17">
        <v>112.3</v>
      </c>
      <c r="BW208" s="17">
        <v>130.9</v>
      </c>
      <c r="BX208" s="17">
        <v>143.30000000000001</v>
      </c>
      <c r="BY208" s="17">
        <v>36.200000000000003</v>
      </c>
      <c r="BZ208" s="17">
        <v>107.7</v>
      </c>
      <c r="CA208" s="17">
        <v>88.5</v>
      </c>
      <c r="CB208" s="17">
        <v>122</v>
      </c>
      <c r="CC208" s="17">
        <v>107.4</v>
      </c>
      <c r="CD208" s="17">
        <v>143.19999999999999</v>
      </c>
      <c r="CE208" s="17">
        <v>71.7</v>
      </c>
      <c r="CF208" s="17">
        <v>61.4</v>
      </c>
      <c r="CG208" s="17">
        <v>61.1</v>
      </c>
      <c r="CH208" s="17">
        <v>140.30000000000001</v>
      </c>
      <c r="CI208" s="17">
        <v>145.4</v>
      </c>
      <c r="CJ208" s="17">
        <v>68.400000000000006</v>
      </c>
      <c r="CK208" s="17">
        <v>72.099999999999994</v>
      </c>
      <c r="CL208" s="17" t="s">
        <v>111</v>
      </c>
      <c r="CM208" s="17">
        <v>82.4</v>
      </c>
      <c r="CN208" s="17">
        <v>152.6</v>
      </c>
      <c r="CO208" s="17">
        <v>98.1</v>
      </c>
      <c r="CP208" s="17">
        <v>131.30000000000001</v>
      </c>
      <c r="CQ208" s="17">
        <v>137.1</v>
      </c>
      <c r="CR208" s="17">
        <v>102.2</v>
      </c>
      <c r="CS208" s="17">
        <v>54.3</v>
      </c>
      <c r="CT208" s="17">
        <v>137.30000000000001</v>
      </c>
      <c r="CU208" s="17">
        <v>165.4</v>
      </c>
      <c r="CV208" s="17">
        <v>63.8</v>
      </c>
      <c r="CW208" s="17">
        <v>71.7</v>
      </c>
      <c r="CX208" s="17">
        <v>37.5</v>
      </c>
      <c r="CY208" s="17">
        <v>42.5</v>
      </c>
      <c r="CZ208" s="17">
        <v>85</v>
      </c>
      <c r="DA208" s="17">
        <v>162</v>
      </c>
      <c r="DB208" s="17">
        <v>203.3</v>
      </c>
      <c r="DC208" s="17">
        <v>71.8</v>
      </c>
      <c r="DD208" s="17">
        <v>107.9</v>
      </c>
      <c r="DE208" s="17">
        <v>124.1</v>
      </c>
      <c r="DF208" s="17">
        <v>96.1</v>
      </c>
      <c r="DG208" s="17">
        <v>118.7</v>
      </c>
      <c r="DH208" s="17">
        <v>107.4</v>
      </c>
      <c r="DI208" s="17">
        <v>80.3</v>
      </c>
      <c r="DJ208" s="17">
        <v>169.6</v>
      </c>
      <c r="DK208" s="17">
        <v>159.69999999999999</v>
      </c>
      <c r="DL208" s="17">
        <v>82.1</v>
      </c>
      <c r="DM208" s="17">
        <v>242.9</v>
      </c>
      <c r="DN208" s="17">
        <v>204.6</v>
      </c>
      <c r="DO208" s="17">
        <v>59</v>
      </c>
      <c r="DP208" s="17">
        <v>85.9</v>
      </c>
      <c r="DQ208" s="17">
        <v>86.8</v>
      </c>
      <c r="DR208" s="17">
        <v>142.80000000000001</v>
      </c>
      <c r="DS208" s="17"/>
      <c r="DT208" s="17">
        <v>127.2</v>
      </c>
      <c r="DU208" s="17">
        <v>131.80000000000001</v>
      </c>
      <c r="DV208" s="17"/>
      <c r="DW208" s="17">
        <v>95.3</v>
      </c>
      <c r="DX208" s="17">
        <v>127</v>
      </c>
      <c r="DY208" s="17">
        <v>264.39999999999998</v>
      </c>
      <c r="DZ208" s="17">
        <v>126.1</v>
      </c>
      <c r="EA208" s="17">
        <v>127</v>
      </c>
      <c r="EB208" s="17">
        <v>121.3</v>
      </c>
      <c r="EC208" s="17">
        <v>199.7</v>
      </c>
      <c r="ED208" s="17">
        <v>77.5</v>
      </c>
      <c r="EE208" s="17">
        <v>121</v>
      </c>
      <c r="EF208" s="17">
        <v>170.4</v>
      </c>
      <c r="EG208" s="17">
        <v>170.6</v>
      </c>
      <c r="EH208" s="17">
        <v>178.8</v>
      </c>
      <c r="EI208" s="17">
        <v>141.6</v>
      </c>
      <c r="EJ208" s="17">
        <v>125.4</v>
      </c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22"/>
      <c r="EY208" s="22"/>
      <c r="EZ208" s="22"/>
      <c r="FA208" s="22"/>
    </row>
    <row r="209" spans="1:157" ht="15" customHeight="1" x14ac:dyDescent="0.25">
      <c r="A209" s="3" t="s">
        <v>7</v>
      </c>
      <c r="B209" s="12">
        <f>AVERAGE(CZ209:EC209)</f>
        <v>117.7625</v>
      </c>
      <c r="C209" s="133">
        <f t="shared" si="252"/>
        <v>86.320000000000007</v>
      </c>
      <c r="D209" s="142" t="s">
        <v>1090</v>
      </c>
      <c r="E209" s="17">
        <v>23.6</v>
      </c>
      <c r="F209" s="17"/>
      <c r="G209" s="17"/>
      <c r="H209" s="17"/>
      <c r="I209" s="17"/>
      <c r="J209" s="17"/>
      <c r="K209" s="17"/>
      <c r="L209" s="17"/>
      <c r="M209" s="17">
        <v>122.5</v>
      </c>
      <c r="N209" s="17"/>
      <c r="O209" s="17"/>
      <c r="P209" s="17"/>
      <c r="Q209" s="17">
        <v>70.8</v>
      </c>
      <c r="R209" s="17"/>
      <c r="S209" s="17"/>
      <c r="T209" s="17"/>
      <c r="U209" s="17">
        <v>133.6</v>
      </c>
      <c r="V209" s="17">
        <v>82.6</v>
      </c>
      <c r="W209" s="17"/>
      <c r="X209" s="17"/>
      <c r="Y209" s="17">
        <v>30.2</v>
      </c>
      <c r="Z209" s="17">
        <v>66.7</v>
      </c>
      <c r="AA209" s="17">
        <v>87.2</v>
      </c>
      <c r="AB209" s="17"/>
      <c r="AC209" s="17">
        <v>78.3</v>
      </c>
      <c r="AD209" s="17">
        <v>74.5</v>
      </c>
      <c r="AE209" s="17"/>
      <c r="AF209" s="17">
        <v>90.4</v>
      </c>
      <c r="AG209" s="17"/>
      <c r="AH209" s="17"/>
      <c r="AI209" s="17">
        <v>27</v>
      </c>
      <c r="AJ209" s="17">
        <v>42</v>
      </c>
      <c r="AK209" s="17">
        <v>106.8</v>
      </c>
      <c r="AL209" s="17"/>
      <c r="AM209" s="17" t="s">
        <v>304</v>
      </c>
      <c r="AN209" s="17"/>
      <c r="AO209" s="17">
        <v>49</v>
      </c>
      <c r="AP209" s="17">
        <v>66.8</v>
      </c>
      <c r="AQ209" s="17">
        <v>62.5</v>
      </c>
      <c r="AR209" s="17"/>
      <c r="AS209" s="17">
        <v>39.9</v>
      </c>
      <c r="AT209" s="17">
        <v>53.5</v>
      </c>
      <c r="AU209" s="17">
        <v>45</v>
      </c>
      <c r="AV209" s="17">
        <v>68.5</v>
      </c>
      <c r="AW209" s="17">
        <v>47</v>
      </c>
      <c r="AX209" s="17">
        <v>76.099999999999994</v>
      </c>
      <c r="AY209" s="17">
        <v>71.400000000000006</v>
      </c>
      <c r="AZ209" s="17">
        <v>102.3</v>
      </c>
      <c r="BA209" s="17">
        <v>55.9</v>
      </c>
      <c r="BB209" s="17"/>
      <c r="BC209" s="17">
        <v>134.6</v>
      </c>
      <c r="BD209" s="17">
        <v>74.099999999999994</v>
      </c>
      <c r="BE209" s="17"/>
      <c r="BF209" s="17"/>
      <c r="BG209" s="17">
        <v>60.8</v>
      </c>
      <c r="BH209" s="17"/>
      <c r="BI209" s="17">
        <v>119.9</v>
      </c>
      <c r="BJ209" s="17">
        <v>108.7</v>
      </c>
      <c r="BK209" s="17">
        <v>42.2</v>
      </c>
      <c r="BL209" s="17">
        <v>47.4</v>
      </c>
      <c r="BM209" s="17">
        <v>123.9</v>
      </c>
      <c r="BN209" s="17">
        <v>142.9</v>
      </c>
      <c r="BO209" s="17">
        <v>189</v>
      </c>
      <c r="BP209" s="17"/>
      <c r="BQ209" s="17"/>
      <c r="BR209" s="17"/>
      <c r="BS209" s="17"/>
      <c r="BT209" s="17">
        <v>117.7</v>
      </c>
      <c r="BU209" s="17"/>
      <c r="BV209" s="17">
        <v>138.80000000000001</v>
      </c>
      <c r="BW209" s="17"/>
      <c r="BX209" s="17"/>
      <c r="BY209" s="17">
        <v>86.6</v>
      </c>
      <c r="BZ209" s="17">
        <v>102.9</v>
      </c>
      <c r="CA209" s="17">
        <v>37.299999999999997</v>
      </c>
      <c r="CB209" s="17"/>
      <c r="CC209" s="17">
        <v>102.3</v>
      </c>
      <c r="CD209" s="17"/>
      <c r="CE209" s="17">
        <v>89.9</v>
      </c>
      <c r="CF209" s="17">
        <v>77.400000000000006</v>
      </c>
      <c r="CG209" s="17">
        <v>73.900000000000006</v>
      </c>
      <c r="CH209" s="17"/>
      <c r="CI209" s="17"/>
      <c r="CJ209" s="17">
        <v>63.3</v>
      </c>
      <c r="CK209" s="17"/>
      <c r="CL209" s="17"/>
      <c r="CM209" s="17"/>
      <c r="CN209" s="17"/>
      <c r="CO209" s="17"/>
      <c r="CP209" s="17"/>
      <c r="CQ209" s="17">
        <v>75.599999999999994</v>
      </c>
      <c r="CR209" s="17">
        <v>114.4</v>
      </c>
      <c r="CS209" s="17">
        <v>116.3</v>
      </c>
      <c r="CT209" s="17"/>
      <c r="CU209" s="17"/>
      <c r="CV209" s="17">
        <v>64.7</v>
      </c>
      <c r="CW209" s="17">
        <v>69.400000000000006</v>
      </c>
      <c r="CX209" s="17"/>
      <c r="CY209" s="17">
        <v>89</v>
      </c>
      <c r="CZ209" s="17"/>
      <c r="DA209" s="17"/>
      <c r="DB209" s="17"/>
      <c r="DC209" s="17">
        <v>96.5</v>
      </c>
      <c r="DD209" s="17">
        <v>96.3</v>
      </c>
      <c r="DE209" s="17"/>
      <c r="DF209" s="17">
        <v>54.6</v>
      </c>
      <c r="DG209" s="17"/>
      <c r="DH209" s="17"/>
      <c r="DI209" s="17">
        <v>142.19999999999999</v>
      </c>
      <c r="DJ209" s="17"/>
      <c r="DK209" s="17"/>
      <c r="DL209" s="17"/>
      <c r="DM209" s="17"/>
      <c r="DN209" s="17"/>
      <c r="DO209" s="17">
        <v>88.4</v>
      </c>
      <c r="DP209" s="17">
        <v>178.1</v>
      </c>
      <c r="DQ209" s="17"/>
      <c r="DR209" s="17"/>
      <c r="DS209" s="17"/>
      <c r="DT209" s="17"/>
      <c r="DU209" s="17"/>
      <c r="DV209" s="17"/>
      <c r="DW209" s="17">
        <v>148.1</v>
      </c>
      <c r="DX209" s="17"/>
      <c r="DY209" s="17"/>
      <c r="DZ209" s="17"/>
      <c r="EA209" s="17"/>
      <c r="EB209" s="17">
        <v>137.9</v>
      </c>
      <c r="EC209" s="17"/>
      <c r="ED209" s="17"/>
      <c r="EE209" s="22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22"/>
      <c r="EY209" s="22"/>
      <c r="EZ209" s="22"/>
      <c r="FA209" s="22"/>
    </row>
    <row r="210" spans="1:157" ht="15" customHeight="1" thickBot="1" x14ac:dyDescent="0.3">
      <c r="A210" s="3"/>
      <c r="B210" s="12"/>
      <c r="C210" s="12"/>
      <c r="D210" s="142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20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22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22"/>
      <c r="EY210" s="22"/>
      <c r="EZ210" s="22"/>
      <c r="FA210" s="22"/>
    </row>
    <row r="211" spans="1:157" s="179" customFormat="1" ht="30" customHeight="1" thickBot="1" x14ac:dyDescent="0.3">
      <c r="A211" s="179" t="s">
        <v>21</v>
      </c>
      <c r="B211" s="179" t="s">
        <v>893</v>
      </c>
      <c r="C211" s="179" t="s">
        <v>261</v>
      </c>
      <c r="D211" s="179" t="s">
        <v>892</v>
      </c>
      <c r="E211" s="179" t="s">
        <v>304</v>
      </c>
      <c r="F211" s="179" t="s">
        <v>85</v>
      </c>
      <c r="G211" s="179" t="s">
        <v>201</v>
      </c>
      <c r="H211" s="179" t="s">
        <v>85</v>
      </c>
      <c r="I211" s="179" t="s">
        <v>893</v>
      </c>
      <c r="J211" s="179" t="s">
        <v>83</v>
      </c>
      <c r="K211" s="179" t="s">
        <v>81</v>
      </c>
      <c r="L211" s="179" t="s">
        <v>1071</v>
      </c>
      <c r="M211" s="179" t="s">
        <v>151</v>
      </c>
      <c r="N211" s="179" t="s">
        <v>1061</v>
      </c>
      <c r="O211" s="179" t="s">
        <v>73</v>
      </c>
      <c r="P211" s="179" t="s">
        <v>69</v>
      </c>
      <c r="Q211" s="179" t="s">
        <v>82</v>
      </c>
      <c r="R211" s="179" t="s">
        <v>156</v>
      </c>
      <c r="S211" s="179" t="s">
        <v>72</v>
      </c>
      <c r="T211" s="179" t="s">
        <v>78</v>
      </c>
      <c r="U211" s="179" t="s">
        <v>75</v>
      </c>
      <c r="V211" s="179" t="s">
        <v>157</v>
      </c>
      <c r="W211" s="179" t="s">
        <v>69</v>
      </c>
      <c r="X211" s="179" t="s">
        <v>893</v>
      </c>
      <c r="Y211" s="179" t="s">
        <v>304</v>
      </c>
      <c r="Z211" s="179" t="s">
        <v>196</v>
      </c>
      <c r="AA211" s="179" t="s">
        <v>82</v>
      </c>
      <c r="AB211" s="179" t="s">
        <v>65</v>
      </c>
      <c r="AC211" s="179" t="s">
        <v>62</v>
      </c>
      <c r="AD211" s="179" t="s">
        <v>87</v>
      </c>
      <c r="AE211" s="179" t="s">
        <v>893</v>
      </c>
      <c r="AF211" s="179" t="s">
        <v>1084</v>
      </c>
      <c r="AG211" s="179" t="s">
        <v>88</v>
      </c>
      <c r="AH211" s="179" t="s">
        <v>147</v>
      </c>
      <c r="AI211" s="179" t="s">
        <v>82</v>
      </c>
      <c r="AJ211" s="179" t="s">
        <v>1085</v>
      </c>
      <c r="AK211" s="179" t="s">
        <v>157</v>
      </c>
      <c r="AL211" s="179" t="s">
        <v>65</v>
      </c>
      <c r="AM211" s="179" t="s">
        <v>304</v>
      </c>
      <c r="AN211" s="179" t="s">
        <v>71</v>
      </c>
      <c r="AO211" s="179" t="s">
        <v>150</v>
      </c>
      <c r="AP211" s="179" t="s">
        <v>193</v>
      </c>
      <c r="AQ211" s="179" t="s">
        <v>157</v>
      </c>
      <c r="AR211" s="179" t="s">
        <v>81</v>
      </c>
      <c r="AS211" s="179" t="s">
        <v>153</v>
      </c>
      <c r="AT211" s="179" t="s">
        <v>194</v>
      </c>
      <c r="AU211" s="179" t="s">
        <v>195</v>
      </c>
      <c r="AV211" s="179" t="s">
        <v>87</v>
      </c>
      <c r="AW211" s="179" t="s">
        <v>150</v>
      </c>
      <c r="AX211" s="179" t="s">
        <v>196</v>
      </c>
      <c r="AY211" s="179" t="s">
        <v>197</v>
      </c>
      <c r="AZ211" s="179" t="s">
        <v>198</v>
      </c>
      <c r="BA211" s="179" t="s">
        <v>199</v>
      </c>
      <c r="BB211" s="179" t="s">
        <v>112</v>
      </c>
      <c r="BC211" s="179" t="s">
        <v>195</v>
      </c>
      <c r="BD211" s="179" t="s">
        <v>200</v>
      </c>
      <c r="BE211" s="179" t="s">
        <v>69</v>
      </c>
      <c r="BF211" s="179" t="s">
        <v>201</v>
      </c>
      <c r="BG211" s="179" t="s">
        <v>67</v>
      </c>
      <c r="BH211" s="179" t="s">
        <v>78</v>
      </c>
      <c r="BI211" s="179" t="s">
        <v>62</v>
      </c>
      <c r="BJ211" s="179" t="s">
        <v>202</v>
      </c>
      <c r="BK211" s="179" t="s">
        <v>149</v>
      </c>
      <c r="BL211" s="179" t="s">
        <v>197</v>
      </c>
      <c r="BM211" s="179" t="s">
        <v>74</v>
      </c>
      <c r="BN211" s="171" t="s">
        <v>82</v>
      </c>
      <c r="BO211" s="179" t="s">
        <v>392</v>
      </c>
      <c r="BP211" s="179" t="s">
        <v>69</v>
      </c>
      <c r="BQ211" s="179" t="s">
        <v>112</v>
      </c>
      <c r="BR211" s="179" t="s">
        <v>85</v>
      </c>
      <c r="BS211" s="179" t="s">
        <v>70</v>
      </c>
      <c r="BT211" s="179" t="s">
        <v>67</v>
      </c>
      <c r="BU211" s="179" t="s">
        <v>86</v>
      </c>
      <c r="BV211" s="179" t="s">
        <v>62</v>
      </c>
      <c r="BW211" s="179" t="s">
        <v>147</v>
      </c>
      <c r="BX211" s="179" t="s">
        <v>148</v>
      </c>
      <c r="BY211" s="179" t="s">
        <v>87</v>
      </c>
      <c r="BZ211" s="179" t="s">
        <v>149</v>
      </c>
      <c r="CA211" s="179" t="s">
        <v>150</v>
      </c>
      <c r="CB211" s="179" t="s">
        <v>65</v>
      </c>
      <c r="CC211" s="179" t="s">
        <v>151</v>
      </c>
      <c r="CD211" s="179" t="s">
        <v>112</v>
      </c>
      <c r="CE211" s="179" t="s">
        <v>152</v>
      </c>
      <c r="CF211" s="179" t="s">
        <v>153</v>
      </c>
      <c r="CG211" s="179" t="s">
        <v>87</v>
      </c>
      <c r="CH211" s="179" t="s">
        <v>112</v>
      </c>
      <c r="CI211" s="179" t="s">
        <v>154</v>
      </c>
      <c r="CJ211" s="179" t="s">
        <v>155</v>
      </c>
      <c r="CK211" s="179" t="s">
        <v>156</v>
      </c>
      <c r="CL211" s="179" t="s">
        <v>112</v>
      </c>
      <c r="CM211" s="179" t="s">
        <v>70</v>
      </c>
      <c r="CN211" s="179" t="s">
        <v>72</v>
      </c>
      <c r="CO211" s="179" t="s">
        <v>73</v>
      </c>
      <c r="CP211" s="179" t="s">
        <v>73</v>
      </c>
      <c r="CQ211" s="179" t="s">
        <v>62</v>
      </c>
      <c r="CR211" s="179" t="s">
        <v>94</v>
      </c>
      <c r="CS211" s="179" t="s">
        <v>95</v>
      </c>
      <c r="CT211" s="179" t="s">
        <v>73</v>
      </c>
      <c r="CU211" s="179" t="s">
        <v>63</v>
      </c>
      <c r="CV211" s="179" t="s">
        <v>74</v>
      </c>
      <c r="CW211" s="179" t="s">
        <v>75</v>
      </c>
      <c r="CX211" s="179" t="s">
        <v>76</v>
      </c>
      <c r="CY211" s="179" t="s">
        <v>77</v>
      </c>
      <c r="CZ211" s="179" t="s">
        <v>63</v>
      </c>
      <c r="DA211" s="179" t="s">
        <v>78</v>
      </c>
      <c r="DB211" s="179" t="s">
        <v>79</v>
      </c>
      <c r="DC211" s="179" t="s">
        <v>74</v>
      </c>
      <c r="DD211" s="179" t="s">
        <v>67</v>
      </c>
      <c r="DE211" s="179" t="s">
        <v>78</v>
      </c>
      <c r="DF211" s="179" t="s">
        <v>80</v>
      </c>
      <c r="DG211" s="179" t="s">
        <v>70</v>
      </c>
      <c r="DH211" s="179" t="s">
        <v>81</v>
      </c>
      <c r="DI211" s="179" t="s">
        <v>82</v>
      </c>
      <c r="DJ211" s="179" t="s">
        <v>83</v>
      </c>
      <c r="DK211" s="179" t="s">
        <v>84</v>
      </c>
      <c r="DL211" s="179" t="s">
        <v>85</v>
      </c>
      <c r="DM211" s="179" t="s">
        <v>86</v>
      </c>
      <c r="DN211" s="179" t="s">
        <v>66</v>
      </c>
      <c r="DO211" s="179" t="s">
        <v>87</v>
      </c>
      <c r="DP211" s="179" t="s">
        <v>62</v>
      </c>
      <c r="DQ211" s="179" t="s">
        <v>88</v>
      </c>
      <c r="DR211" s="179" t="s">
        <v>72</v>
      </c>
      <c r="DS211" s="179" t="s">
        <v>71</v>
      </c>
      <c r="DT211" s="179" t="s">
        <v>70</v>
      </c>
      <c r="DU211" s="179" t="s">
        <v>69</v>
      </c>
      <c r="DV211" s="179" t="s">
        <v>68</v>
      </c>
      <c r="DW211" s="179" t="s">
        <v>67</v>
      </c>
      <c r="DX211" s="179" t="s">
        <v>66</v>
      </c>
      <c r="DY211" s="179" t="s">
        <v>65</v>
      </c>
      <c r="DZ211" s="179" t="s">
        <v>64</v>
      </c>
      <c r="EA211" s="179" t="s">
        <v>56</v>
      </c>
      <c r="EB211" s="179" t="s">
        <v>62</v>
      </c>
      <c r="EC211" s="179" t="s">
        <v>63</v>
      </c>
      <c r="ED211" s="179" t="s">
        <v>63</v>
      </c>
      <c r="EE211" s="179" t="s">
        <v>96</v>
      </c>
      <c r="EF211" s="179" t="s">
        <v>156</v>
      </c>
      <c r="EG211" s="179" t="s">
        <v>69</v>
      </c>
      <c r="EH211" s="179" t="s">
        <v>88</v>
      </c>
      <c r="EI211" s="179" t="s">
        <v>66</v>
      </c>
      <c r="EJ211" s="179" t="s">
        <v>65</v>
      </c>
      <c r="EK211" s="179" t="s">
        <v>1398</v>
      </c>
      <c r="EL211" s="209" t="s">
        <v>1698</v>
      </c>
    </row>
    <row r="212" spans="1:157" s="20" customFormat="1" ht="15" customHeight="1" x14ac:dyDescent="0.25">
      <c r="B212" s="20">
        <f>AVERAGE(CZ212:EC212)</f>
        <v>203.46666666666667</v>
      </c>
      <c r="C212" s="20">
        <f>AVERAGE(E212:EK212)</f>
        <v>213.50735294117646</v>
      </c>
      <c r="D212" s="142">
        <v>-11</v>
      </c>
      <c r="E212" s="20">
        <v>365</v>
      </c>
      <c r="F212" s="20">
        <v>186</v>
      </c>
      <c r="G212" s="20">
        <v>201</v>
      </c>
      <c r="H212" s="20">
        <v>186</v>
      </c>
      <c r="I212" s="20">
        <v>203</v>
      </c>
      <c r="J212" s="20">
        <v>210</v>
      </c>
      <c r="K212" s="20">
        <v>210</v>
      </c>
      <c r="L212" s="20">
        <v>166</v>
      </c>
      <c r="M212" s="20">
        <v>218</v>
      </c>
      <c r="N212" s="20">
        <v>205</v>
      </c>
      <c r="O212" s="20">
        <v>212</v>
      </c>
      <c r="P212" s="20">
        <v>201</v>
      </c>
      <c r="Q212" s="20">
        <v>215</v>
      </c>
      <c r="R212" s="20">
        <v>204</v>
      </c>
      <c r="S212" s="20">
        <v>208</v>
      </c>
      <c r="T212" s="20">
        <v>197</v>
      </c>
      <c r="U212" s="20">
        <v>227</v>
      </c>
      <c r="V212" s="20">
        <v>216</v>
      </c>
      <c r="W212" s="20">
        <v>201</v>
      </c>
      <c r="X212" s="20">
        <v>203</v>
      </c>
      <c r="Y212" s="20">
        <v>365</v>
      </c>
      <c r="Z212" s="20">
        <v>234</v>
      </c>
      <c r="AA212" s="20">
        <v>215</v>
      </c>
      <c r="AB212" s="20">
        <v>191</v>
      </c>
      <c r="AC212" s="20">
        <v>214</v>
      </c>
      <c r="AD212" s="20">
        <v>226</v>
      </c>
      <c r="AE212" s="20">
        <v>204</v>
      </c>
      <c r="AF212" s="20">
        <v>241</v>
      </c>
      <c r="AG212" s="20">
        <v>202</v>
      </c>
      <c r="AH212" s="20">
        <v>208</v>
      </c>
      <c r="AI212" s="20">
        <v>216</v>
      </c>
      <c r="AJ212" s="20">
        <v>248</v>
      </c>
      <c r="AK212" s="20">
        <v>216</v>
      </c>
      <c r="AL212" s="20">
        <v>191</v>
      </c>
      <c r="AM212" s="20" t="s">
        <v>304</v>
      </c>
      <c r="AN212" s="20">
        <v>171</v>
      </c>
      <c r="AO212" s="20">
        <v>250</v>
      </c>
      <c r="AP212" s="20">
        <v>256</v>
      </c>
      <c r="AQ212" s="20">
        <v>217</v>
      </c>
      <c r="AR212" s="20">
        <v>209</v>
      </c>
      <c r="AS212" s="20">
        <v>240</v>
      </c>
      <c r="AT212" s="20">
        <v>240</v>
      </c>
      <c r="AU212" s="20">
        <v>228</v>
      </c>
      <c r="AV212" s="20">
        <v>228</v>
      </c>
      <c r="AW212" s="20">
        <v>250</v>
      </c>
      <c r="AX212" s="20">
        <v>236</v>
      </c>
      <c r="AY212" s="20">
        <v>226</v>
      </c>
      <c r="AZ212" s="20">
        <v>219</v>
      </c>
      <c r="BA212" s="20">
        <v>216</v>
      </c>
      <c r="BB212" s="20">
        <v>206</v>
      </c>
      <c r="BC212" s="20">
        <v>226</v>
      </c>
      <c r="BD212" s="20">
        <v>233</v>
      </c>
      <c r="BE212" s="20">
        <v>201</v>
      </c>
      <c r="BF212" s="20">
        <v>200</v>
      </c>
      <c r="BG212" s="20">
        <v>222</v>
      </c>
      <c r="BH212" s="20">
        <v>197</v>
      </c>
      <c r="BI212" s="20">
        <v>214</v>
      </c>
      <c r="BJ212" s="20">
        <v>222</v>
      </c>
      <c r="BK212" s="20">
        <v>224</v>
      </c>
      <c r="BL212" s="20">
        <v>224</v>
      </c>
      <c r="BM212" s="20">
        <v>239</v>
      </c>
      <c r="BN212" s="20">
        <v>215</v>
      </c>
      <c r="BO212" s="20">
        <v>221</v>
      </c>
      <c r="BP212" s="20">
        <v>201</v>
      </c>
      <c r="BQ212" s="20">
        <v>206</v>
      </c>
      <c r="BR212" s="20">
        <v>186</v>
      </c>
      <c r="BS212" s="20">
        <v>213</v>
      </c>
      <c r="BT212" s="20">
        <v>222</v>
      </c>
      <c r="BU212" s="20">
        <v>195</v>
      </c>
      <c r="BV212" s="20">
        <v>215</v>
      </c>
      <c r="BW212" s="20">
        <v>209</v>
      </c>
      <c r="BX212" s="20">
        <v>184</v>
      </c>
      <c r="BY212" s="20">
        <v>227</v>
      </c>
      <c r="BZ212" s="20">
        <v>224</v>
      </c>
      <c r="CA212" s="20">
        <v>250</v>
      </c>
      <c r="CB212" s="20">
        <v>191</v>
      </c>
      <c r="CC212" s="20">
        <v>219</v>
      </c>
      <c r="CD212" s="20">
        <v>206</v>
      </c>
      <c r="CE212" s="20">
        <v>236</v>
      </c>
      <c r="CF212" s="20">
        <v>240</v>
      </c>
      <c r="CG212" s="20">
        <v>226</v>
      </c>
      <c r="CH212" s="20">
        <v>206</v>
      </c>
      <c r="CI212" s="20">
        <v>196</v>
      </c>
      <c r="CJ212" s="20">
        <v>245</v>
      </c>
      <c r="CK212" s="20">
        <v>204</v>
      </c>
      <c r="CL212" s="20">
        <v>206</v>
      </c>
      <c r="CM212" s="20">
        <v>213</v>
      </c>
      <c r="CN212" s="20">
        <v>206</v>
      </c>
      <c r="CO212" s="20">
        <v>211</v>
      </c>
      <c r="CP212" s="20">
        <v>211</v>
      </c>
      <c r="CQ212" s="20">
        <v>215</v>
      </c>
      <c r="CR212" s="20">
        <v>214</v>
      </c>
      <c r="CS212" s="20">
        <v>245</v>
      </c>
      <c r="CT212" s="20">
        <v>211</v>
      </c>
      <c r="CU212" s="20">
        <v>195</v>
      </c>
      <c r="CV212" s="20">
        <v>239</v>
      </c>
      <c r="CW212" s="20">
        <v>227</v>
      </c>
      <c r="CX212" s="20">
        <v>199</v>
      </c>
      <c r="CY212" s="20">
        <v>252</v>
      </c>
      <c r="CZ212" s="20">
        <v>194</v>
      </c>
      <c r="DA212" s="20">
        <v>197</v>
      </c>
      <c r="DB212" s="20">
        <v>193</v>
      </c>
      <c r="DC212" s="20">
        <v>240</v>
      </c>
      <c r="DD212" s="20">
        <v>221</v>
      </c>
      <c r="DE212" s="20">
        <v>197</v>
      </c>
      <c r="DF212" s="20">
        <v>246</v>
      </c>
      <c r="DG212" s="20">
        <v>213</v>
      </c>
      <c r="DH212" s="20">
        <v>209</v>
      </c>
      <c r="DI212" s="20">
        <v>215</v>
      </c>
      <c r="DJ212" s="20">
        <v>210</v>
      </c>
      <c r="DK212" s="20">
        <v>183</v>
      </c>
      <c r="DL212" s="20">
        <v>186</v>
      </c>
      <c r="DM212" s="20">
        <v>196</v>
      </c>
      <c r="DN212" s="20">
        <v>198</v>
      </c>
      <c r="DO212" s="20">
        <v>226</v>
      </c>
      <c r="DP212" s="20">
        <v>214</v>
      </c>
      <c r="DQ212" s="20">
        <v>203</v>
      </c>
      <c r="DR212" s="20">
        <v>207</v>
      </c>
      <c r="DS212" s="20">
        <v>172</v>
      </c>
      <c r="DT212" s="20">
        <v>212</v>
      </c>
      <c r="DU212" s="20">
        <v>201</v>
      </c>
      <c r="DV212" s="20">
        <v>181</v>
      </c>
      <c r="DW212" s="20">
        <v>222</v>
      </c>
      <c r="DX212" s="20">
        <v>198</v>
      </c>
      <c r="DY212" s="20">
        <v>191</v>
      </c>
      <c r="DZ212" s="20">
        <v>182</v>
      </c>
      <c r="EA212" s="20">
        <v>189</v>
      </c>
      <c r="EB212" s="20">
        <v>214</v>
      </c>
      <c r="EC212" s="20">
        <v>194</v>
      </c>
      <c r="ED212" s="20">
        <v>194</v>
      </c>
      <c r="EE212" s="20">
        <v>191</v>
      </c>
      <c r="EF212" s="20">
        <v>204</v>
      </c>
      <c r="EG212" s="20">
        <v>201</v>
      </c>
      <c r="EH212" s="20">
        <v>202</v>
      </c>
      <c r="EI212" s="20">
        <v>199</v>
      </c>
      <c r="EJ212" s="20">
        <v>192</v>
      </c>
      <c r="EK212" s="20">
        <v>170</v>
      </c>
      <c r="EL212" s="146">
        <v>178</v>
      </c>
    </row>
    <row r="213" spans="1:157" s="20" customFormat="1" ht="15" customHeight="1" thickBot="1" x14ac:dyDescent="0.3">
      <c r="D213" s="142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2"/>
      <c r="AS213" s="2"/>
      <c r="AT213" s="2"/>
      <c r="AU213" s="2"/>
      <c r="AV213" s="2"/>
      <c r="AW213" s="2"/>
      <c r="AX213" s="53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O213" s="2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"/>
      <c r="CM213" s="2"/>
      <c r="CN213" s="2"/>
      <c r="CO213" s="2"/>
      <c r="CP213" s="2"/>
      <c r="CQ213" s="2"/>
      <c r="EL213" s="146"/>
    </row>
    <row r="214" spans="1:157" s="171" customFormat="1" ht="30" customHeight="1" thickBot="1" x14ac:dyDescent="0.3">
      <c r="A214" s="206" t="s">
        <v>57</v>
      </c>
      <c r="B214" s="178" t="s">
        <v>891</v>
      </c>
      <c r="C214" s="178" t="s">
        <v>1408</v>
      </c>
      <c r="D214" s="195" t="s">
        <v>14</v>
      </c>
      <c r="E214" s="195" t="s">
        <v>1044</v>
      </c>
      <c r="F214" s="195" t="s">
        <v>1045</v>
      </c>
      <c r="G214" s="195" t="s">
        <v>1046</v>
      </c>
      <c r="H214" s="195" t="s">
        <v>1047</v>
      </c>
      <c r="I214" s="195" t="s">
        <v>1048</v>
      </c>
      <c r="J214" s="195" t="s">
        <v>1049</v>
      </c>
      <c r="K214" s="195" t="s">
        <v>1050</v>
      </c>
      <c r="L214" s="195" t="s">
        <v>1051</v>
      </c>
      <c r="M214" s="195" t="s">
        <v>1052</v>
      </c>
      <c r="N214" s="195" t="s">
        <v>1053</v>
      </c>
      <c r="O214" s="195" t="s">
        <v>1054</v>
      </c>
      <c r="P214" s="195" t="s">
        <v>1055</v>
      </c>
      <c r="Q214" s="195" t="s">
        <v>1056</v>
      </c>
      <c r="R214" s="195" t="s">
        <v>1057</v>
      </c>
      <c r="S214" s="195" t="s">
        <v>1058</v>
      </c>
      <c r="T214" s="195" t="s">
        <v>1025</v>
      </c>
      <c r="U214" s="195" t="s">
        <v>1026</v>
      </c>
      <c r="V214" s="195" t="s">
        <v>1027</v>
      </c>
      <c r="W214" s="195" t="s">
        <v>1028</v>
      </c>
      <c r="X214" s="195" t="s">
        <v>1029</v>
      </c>
      <c r="Y214" s="195" t="s">
        <v>1030</v>
      </c>
      <c r="Z214" s="195" t="s">
        <v>1031</v>
      </c>
      <c r="AA214" s="195" t="s">
        <v>1032</v>
      </c>
      <c r="AB214" s="195" t="s">
        <v>1033</v>
      </c>
      <c r="AC214" s="195" t="s">
        <v>1034</v>
      </c>
      <c r="AD214" s="195" t="s">
        <v>1035</v>
      </c>
      <c r="AE214" s="195" t="s">
        <v>1036</v>
      </c>
      <c r="AF214" s="195" t="s">
        <v>1037</v>
      </c>
      <c r="AG214" s="195" t="s">
        <v>1038</v>
      </c>
      <c r="AH214" s="195" t="s">
        <v>1039</v>
      </c>
      <c r="AI214" s="195" t="s">
        <v>1040</v>
      </c>
      <c r="AJ214" s="195" t="s">
        <v>1041</v>
      </c>
      <c r="AK214" s="195" t="s">
        <v>1042</v>
      </c>
      <c r="AL214" s="195" t="s">
        <v>1043</v>
      </c>
      <c r="AM214" s="195" t="s">
        <v>1024</v>
      </c>
      <c r="AN214" s="195" t="s">
        <v>182</v>
      </c>
      <c r="AO214" s="195" t="s">
        <v>183</v>
      </c>
      <c r="AP214" s="195" t="s">
        <v>184</v>
      </c>
      <c r="AQ214" s="195" t="s">
        <v>185</v>
      </c>
      <c r="AR214" s="195" t="s">
        <v>181</v>
      </c>
      <c r="AS214" s="195" t="s">
        <v>180</v>
      </c>
      <c r="AT214" s="195" t="s">
        <v>179</v>
      </c>
      <c r="AU214" s="195" t="s">
        <v>178</v>
      </c>
      <c r="AV214" s="195" t="s">
        <v>177</v>
      </c>
      <c r="AW214" s="195" t="s">
        <v>176</v>
      </c>
      <c r="AX214" s="195" t="s">
        <v>175</v>
      </c>
      <c r="AY214" s="195" t="s">
        <v>174</v>
      </c>
      <c r="AZ214" s="195" t="s">
        <v>173</v>
      </c>
      <c r="BA214" s="195" t="s">
        <v>172</v>
      </c>
      <c r="BB214" s="195" t="s">
        <v>171</v>
      </c>
      <c r="BC214" s="195" t="s">
        <v>170</v>
      </c>
      <c r="BD214" s="195" t="s">
        <v>169</v>
      </c>
      <c r="BE214" s="195" t="s">
        <v>168</v>
      </c>
      <c r="BF214" s="195" t="s">
        <v>167</v>
      </c>
      <c r="BG214" s="195" t="s">
        <v>166</v>
      </c>
      <c r="BH214" s="195" t="s">
        <v>165</v>
      </c>
      <c r="BI214" s="195" t="s">
        <v>164</v>
      </c>
      <c r="BJ214" s="195" t="s">
        <v>163</v>
      </c>
      <c r="BK214" s="195" t="s">
        <v>162</v>
      </c>
      <c r="BL214" s="195" t="s">
        <v>161</v>
      </c>
      <c r="BM214" s="195" t="s">
        <v>160</v>
      </c>
      <c r="BN214" s="223" t="s">
        <v>159</v>
      </c>
      <c r="BO214" s="195" t="s">
        <v>158</v>
      </c>
      <c r="BP214" s="196" t="s">
        <v>135</v>
      </c>
      <c r="BQ214" s="196" t="s">
        <v>134</v>
      </c>
      <c r="BR214" s="196" t="s">
        <v>133</v>
      </c>
      <c r="BS214" s="196" t="s">
        <v>132</v>
      </c>
      <c r="BT214" s="196" t="s">
        <v>131</v>
      </c>
      <c r="BU214" s="196" t="s">
        <v>130</v>
      </c>
      <c r="BV214" s="196" t="s">
        <v>129</v>
      </c>
      <c r="BW214" s="196" t="s">
        <v>128</v>
      </c>
      <c r="BX214" s="196" t="s">
        <v>127</v>
      </c>
      <c r="BY214" s="196" t="s">
        <v>126</v>
      </c>
      <c r="BZ214" s="196" t="s">
        <v>125</v>
      </c>
      <c r="CA214" s="196" t="s">
        <v>124</v>
      </c>
      <c r="CB214" s="196" t="s">
        <v>123</v>
      </c>
      <c r="CC214" s="196" t="s">
        <v>122</v>
      </c>
      <c r="CD214" s="196" t="s">
        <v>121</v>
      </c>
      <c r="CE214" s="196" t="s">
        <v>120</v>
      </c>
      <c r="CF214" s="196" t="s">
        <v>119</v>
      </c>
      <c r="CG214" s="196" t="s">
        <v>118</v>
      </c>
      <c r="CH214" s="196" t="s">
        <v>117</v>
      </c>
      <c r="CI214" s="196" t="s">
        <v>116</v>
      </c>
      <c r="CJ214" s="196" t="s">
        <v>115</v>
      </c>
      <c r="CK214" s="196" t="s">
        <v>114</v>
      </c>
      <c r="CL214" s="180" t="s">
        <v>102</v>
      </c>
      <c r="CM214" s="180" t="s">
        <v>101</v>
      </c>
      <c r="CN214" s="180" t="s">
        <v>100</v>
      </c>
      <c r="CO214" s="180" t="s">
        <v>99</v>
      </c>
      <c r="CP214" s="180" t="s">
        <v>98</v>
      </c>
      <c r="CQ214" s="180" t="s">
        <v>97</v>
      </c>
      <c r="CR214" s="166">
        <v>1973</v>
      </c>
      <c r="CS214" s="166">
        <v>1974</v>
      </c>
      <c r="CT214" s="166">
        <v>1975</v>
      </c>
      <c r="CU214" s="166">
        <v>1976</v>
      </c>
      <c r="CV214" s="166">
        <v>1977</v>
      </c>
      <c r="CW214" s="205">
        <v>1978</v>
      </c>
      <c r="CX214" s="166">
        <v>1979</v>
      </c>
      <c r="CY214" s="166">
        <v>1980</v>
      </c>
      <c r="CZ214" s="166">
        <v>1981</v>
      </c>
      <c r="DA214" s="205">
        <v>1982</v>
      </c>
      <c r="DB214" s="166">
        <v>1983</v>
      </c>
      <c r="DC214" s="166">
        <v>1984</v>
      </c>
      <c r="DD214" s="166">
        <v>1985</v>
      </c>
      <c r="DE214" s="166">
        <v>1986</v>
      </c>
      <c r="DF214" s="166">
        <v>1987</v>
      </c>
      <c r="DG214" s="205">
        <v>1988</v>
      </c>
      <c r="DH214" s="166">
        <v>1989</v>
      </c>
      <c r="DI214" s="166">
        <v>1990</v>
      </c>
      <c r="DJ214" s="166">
        <v>1991</v>
      </c>
      <c r="DK214" s="205">
        <v>1992</v>
      </c>
      <c r="DL214" s="166">
        <v>1993</v>
      </c>
      <c r="DM214" s="166">
        <v>1994</v>
      </c>
      <c r="DN214" s="166">
        <v>1995</v>
      </c>
      <c r="DO214" s="205">
        <v>1996</v>
      </c>
      <c r="DP214" s="166">
        <v>1997</v>
      </c>
      <c r="DQ214" s="166">
        <v>1998</v>
      </c>
      <c r="DR214" s="166">
        <v>1999</v>
      </c>
      <c r="DS214" s="205">
        <v>2000</v>
      </c>
      <c r="DT214" s="166">
        <v>2001</v>
      </c>
      <c r="DU214" s="166">
        <v>2002</v>
      </c>
      <c r="DV214" s="166">
        <v>2003</v>
      </c>
      <c r="DW214" s="205">
        <v>2004</v>
      </c>
      <c r="DX214" s="166">
        <v>2005</v>
      </c>
      <c r="DY214" s="166">
        <v>2006</v>
      </c>
      <c r="DZ214" s="166">
        <v>2007</v>
      </c>
      <c r="EA214" s="205">
        <v>2008</v>
      </c>
      <c r="EB214" s="166">
        <v>2009</v>
      </c>
      <c r="EC214" s="166">
        <v>2010</v>
      </c>
      <c r="ED214" s="166">
        <v>2011</v>
      </c>
      <c r="EE214" s="171">
        <v>2012</v>
      </c>
      <c r="EF214" s="171">
        <v>2013</v>
      </c>
      <c r="EG214" s="171">
        <v>2014</v>
      </c>
      <c r="EH214" s="171">
        <v>2015</v>
      </c>
      <c r="EI214" s="171">
        <v>2016</v>
      </c>
      <c r="EJ214" s="171">
        <v>2017</v>
      </c>
      <c r="EK214" s="171">
        <v>2018</v>
      </c>
      <c r="EL214" s="209">
        <v>2019</v>
      </c>
    </row>
    <row r="215" spans="1:157" s="17" customFormat="1" ht="15" customHeight="1" x14ac:dyDescent="0.25">
      <c r="A215" s="17" t="s">
        <v>3</v>
      </c>
      <c r="B215" s="12">
        <f>AVERAGE(CZ215:EC215)</f>
        <v>0</v>
      </c>
      <c r="C215" s="12">
        <f>AVERAGE(F215:EK215)</f>
        <v>9.7777777777777769E-2</v>
      </c>
      <c r="D215" s="79" t="s">
        <v>1011</v>
      </c>
      <c r="E215" s="12" t="s">
        <v>304</v>
      </c>
      <c r="F215" s="12">
        <v>0</v>
      </c>
      <c r="G215" s="12">
        <v>0</v>
      </c>
      <c r="H215" s="12">
        <v>0.5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0.5</v>
      </c>
      <c r="AK215" s="12">
        <v>0</v>
      </c>
      <c r="AL215" s="12">
        <v>0</v>
      </c>
      <c r="AM215" s="12" t="s">
        <v>304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0</v>
      </c>
      <c r="AW215" s="12">
        <v>0</v>
      </c>
      <c r="AX215" s="12">
        <v>0</v>
      </c>
      <c r="AY215" s="12">
        <v>0</v>
      </c>
      <c r="AZ215" s="12">
        <v>0</v>
      </c>
      <c r="BA215" s="12">
        <v>0</v>
      </c>
      <c r="BB215" s="12">
        <v>0</v>
      </c>
      <c r="BC215" s="12">
        <v>0</v>
      </c>
      <c r="BD215" s="12">
        <v>0</v>
      </c>
      <c r="BE215" s="12">
        <v>1.1000000000000001</v>
      </c>
      <c r="BF215" s="12">
        <v>0</v>
      </c>
      <c r="BG215" s="12">
        <v>0</v>
      </c>
      <c r="BH215" s="12">
        <v>0</v>
      </c>
      <c r="BI215" s="12">
        <v>0</v>
      </c>
      <c r="BJ215" s="12">
        <v>0</v>
      </c>
      <c r="BK215" s="12">
        <v>0</v>
      </c>
      <c r="BL215" s="12">
        <v>0</v>
      </c>
      <c r="BM215" s="12">
        <v>0</v>
      </c>
      <c r="BN215" s="133">
        <v>0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0</v>
      </c>
      <c r="BU215" s="12">
        <v>0</v>
      </c>
      <c r="BV215" s="12">
        <v>0</v>
      </c>
      <c r="BW215" s="12">
        <v>0</v>
      </c>
      <c r="BX215" s="12">
        <v>0</v>
      </c>
      <c r="BY215" s="12">
        <v>0</v>
      </c>
      <c r="BZ215" s="12">
        <v>1.4</v>
      </c>
      <c r="CA215" s="12">
        <v>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4.7</v>
      </c>
      <c r="CN215" s="12">
        <v>0</v>
      </c>
      <c r="CO215" s="12">
        <v>0</v>
      </c>
      <c r="CP215" s="12">
        <v>0</v>
      </c>
      <c r="CQ215" s="12">
        <v>0</v>
      </c>
      <c r="CR215" s="17">
        <v>0</v>
      </c>
      <c r="CS215" s="17">
        <v>0</v>
      </c>
      <c r="CT215" s="17">
        <v>0</v>
      </c>
      <c r="CU215" s="17">
        <v>0</v>
      </c>
      <c r="CV215" s="17">
        <v>0</v>
      </c>
      <c r="CW215" s="25">
        <v>0</v>
      </c>
      <c r="CX215" s="17">
        <v>0</v>
      </c>
      <c r="CY215" s="17">
        <v>0</v>
      </c>
      <c r="CZ215" s="17">
        <v>0</v>
      </c>
      <c r="DA215" s="25">
        <v>0</v>
      </c>
      <c r="DB215" s="17">
        <v>0</v>
      </c>
      <c r="DC215" s="17">
        <v>0</v>
      </c>
      <c r="DD215" s="17">
        <v>0</v>
      </c>
      <c r="DE215" s="17">
        <v>0</v>
      </c>
      <c r="DF215" s="17">
        <v>0</v>
      </c>
      <c r="DG215" s="25">
        <v>0</v>
      </c>
      <c r="DH215" s="17">
        <v>0</v>
      </c>
      <c r="DI215" s="17">
        <v>0</v>
      </c>
      <c r="DJ215" s="17">
        <v>0</v>
      </c>
      <c r="DK215" s="25">
        <v>0</v>
      </c>
      <c r="DL215" s="17">
        <v>0</v>
      </c>
      <c r="DM215" s="17">
        <v>0</v>
      </c>
      <c r="DN215" s="17">
        <v>0</v>
      </c>
      <c r="DO215" s="25">
        <v>0</v>
      </c>
      <c r="DP215" s="17">
        <v>0</v>
      </c>
      <c r="DQ215" s="17">
        <v>0</v>
      </c>
      <c r="DR215" s="17">
        <v>0</v>
      </c>
      <c r="DS215" s="25">
        <v>0</v>
      </c>
      <c r="DT215" s="17">
        <v>0</v>
      </c>
      <c r="DU215" s="17">
        <v>0</v>
      </c>
      <c r="DV215" s="17">
        <v>0</v>
      </c>
      <c r="DW215" s="25">
        <v>0</v>
      </c>
      <c r="DX215" s="17">
        <v>0</v>
      </c>
      <c r="DY215" s="17">
        <v>0</v>
      </c>
      <c r="DZ215" s="17">
        <v>0</v>
      </c>
      <c r="EA215" s="25">
        <v>0</v>
      </c>
      <c r="EB215" s="17">
        <v>0</v>
      </c>
      <c r="EC215" s="17">
        <v>0</v>
      </c>
      <c r="ED215" s="17">
        <v>0</v>
      </c>
      <c r="EE215" s="17">
        <v>5</v>
      </c>
      <c r="EF215" s="17">
        <v>0</v>
      </c>
      <c r="EG215" s="17">
        <v>0</v>
      </c>
      <c r="EH215" s="17">
        <v>0</v>
      </c>
      <c r="EI215" s="17">
        <v>0</v>
      </c>
      <c r="EJ215" s="17">
        <v>0</v>
      </c>
      <c r="EK215" s="17">
        <v>0</v>
      </c>
      <c r="EL215" s="17">
        <v>0</v>
      </c>
    </row>
    <row r="216" spans="1:157" s="20" customFormat="1" ht="15" customHeight="1" x14ac:dyDescent="0.25">
      <c r="A216" s="20" t="s">
        <v>4</v>
      </c>
      <c r="B216" s="12">
        <f t="shared" ref="B216:B220" si="253">AVERAGE(CZ216:EC216)</f>
        <v>2.67</v>
      </c>
      <c r="C216" s="133">
        <f t="shared" ref="C216:C220" si="254">AVERAGE(F216:EK216)</f>
        <v>2.4207407407407411</v>
      </c>
      <c r="D216" s="142" t="s">
        <v>992</v>
      </c>
      <c r="E216" s="17">
        <v>0</v>
      </c>
      <c r="F216" s="17">
        <v>4.3</v>
      </c>
      <c r="G216" s="17">
        <v>1.2</v>
      </c>
      <c r="H216" s="17">
        <v>3.4</v>
      </c>
      <c r="I216" s="17">
        <v>14.8</v>
      </c>
      <c r="J216" s="17">
        <v>0</v>
      </c>
      <c r="K216" s="17">
        <v>6.4</v>
      </c>
      <c r="L216" s="17">
        <v>3.7</v>
      </c>
      <c r="M216" s="17">
        <v>4.3</v>
      </c>
      <c r="N216" s="17">
        <v>0.5</v>
      </c>
      <c r="O216" s="17">
        <v>15.7</v>
      </c>
      <c r="P216" s="17">
        <v>1.9</v>
      </c>
      <c r="Q216" s="17">
        <v>0</v>
      </c>
      <c r="R216" s="17">
        <v>0</v>
      </c>
      <c r="S216" s="17">
        <v>1.6</v>
      </c>
      <c r="T216" s="17">
        <v>0</v>
      </c>
      <c r="U216" s="17">
        <v>0.5</v>
      </c>
      <c r="V216" s="17">
        <v>0.3</v>
      </c>
      <c r="W216" s="17">
        <v>0.4</v>
      </c>
      <c r="X216" s="17">
        <v>3.4</v>
      </c>
      <c r="Y216" s="17">
        <v>1.1000000000000001</v>
      </c>
      <c r="Z216" s="17">
        <v>0</v>
      </c>
      <c r="AA216" s="17">
        <v>0</v>
      </c>
      <c r="AB216" s="17">
        <v>0.8</v>
      </c>
      <c r="AC216" s="17">
        <v>0</v>
      </c>
      <c r="AD216" s="17">
        <v>6</v>
      </c>
      <c r="AE216" s="17">
        <v>4.4000000000000004</v>
      </c>
      <c r="AF216" s="17">
        <v>0.1</v>
      </c>
      <c r="AG216" s="17">
        <v>0</v>
      </c>
      <c r="AH216" s="17">
        <v>0</v>
      </c>
      <c r="AI216" s="17">
        <v>1.2</v>
      </c>
      <c r="AJ216" s="17">
        <v>5.2</v>
      </c>
      <c r="AK216" s="17">
        <v>0.2</v>
      </c>
      <c r="AL216" s="17">
        <v>0</v>
      </c>
      <c r="AM216" s="17" t="s">
        <v>304</v>
      </c>
      <c r="AN216" s="17">
        <v>0.7</v>
      </c>
      <c r="AO216" s="17">
        <v>2.7</v>
      </c>
      <c r="AP216" s="17">
        <v>0</v>
      </c>
      <c r="AQ216" s="17">
        <v>3</v>
      </c>
      <c r="AR216" s="17">
        <v>2.2999999999999998</v>
      </c>
      <c r="AS216" s="17">
        <v>7.1</v>
      </c>
      <c r="AT216" s="17">
        <v>1.9</v>
      </c>
      <c r="AU216" s="17">
        <v>1.4</v>
      </c>
      <c r="AV216" s="17">
        <v>0</v>
      </c>
      <c r="AW216" s="17">
        <v>0</v>
      </c>
      <c r="AX216" s="17">
        <v>1</v>
      </c>
      <c r="AY216" s="17">
        <v>0</v>
      </c>
      <c r="AZ216" s="17">
        <v>0</v>
      </c>
      <c r="BA216" s="17">
        <v>0</v>
      </c>
      <c r="BB216" s="17">
        <v>12.4</v>
      </c>
      <c r="BC216" s="17">
        <v>4.5999999999999996</v>
      </c>
      <c r="BD216" s="17">
        <v>0</v>
      </c>
      <c r="BE216" s="17">
        <v>0.5</v>
      </c>
      <c r="BF216" s="17">
        <v>0</v>
      </c>
      <c r="BG216" s="17">
        <v>0</v>
      </c>
      <c r="BH216" s="17">
        <v>4.7</v>
      </c>
      <c r="BI216" s="17">
        <v>0.6</v>
      </c>
      <c r="BJ216" s="17">
        <v>0</v>
      </c>
      <c r="BK216" s="17">
        <v>0.1</v>
      </c>
      <c r="BL216" s="17">
        <v>0</v>
      </c>
      <c r="BM216" s="17">
        <v>0</v>
      </c>
      <c r="BN216" s="17">
        <v>2.8</v>
      </c>
      <c r="BO216" s="17">
        <v>5.0999999999999996</v>
      </c>
      <c r="BP216" s="17">
        <v>8.8000000000000007</v>
      </c>
      <c r="BQ216" s="17">
        <v>0</v>
      </c>
      <c r="BR216" s="17">
        <v>2</v>
      </c>
      <c r="BS216" s="17">
        <v>0</v>
      </c>
      <c r="BT216" s="17">
        <v>1.8</v>
      </c>
      <c r="BU216" s="17">
        <v>7</v>
      </c>
      <c r="BV216" s="17">
        <v>0</v>
      </c>
      <c r="BW216" s="17">
        <v>0</v>
      </c>
      <c r="BX216" s="17">
        <v>17.600000000000001</v>
      </c>
      <c r="BY216" s="17">
        <v>0</v>
      </c>
      <c r="BZ216" s="17">
        <v>0</v>
      </c>
      <c r="CA216" s="17">
        <v>2.8</v>
      </c>
      <c r="CB216" s="17">
        <v>0</v>
      </c>
      <c r="CC216" s="17">
        <v>0</v>
      </c>
      <c r="CD216" s="17">
        <v>0</v>
      </c>
      <c r="CE216" s="17">
        <v>0</v>
      </c>
      <c r="CF216" s="17">
        <v>0</v>
      </c>
      <c r="CG216" s="17">
        <v>0</v>
      </c>
      <c r="CH216" s="17">
        <v>0</v>
      </c>
      <c r="CI216" s="17">
        <v>2</v>
      </c>
      <c r="CJ216" s="17">
        <v>0</v>
      </c>
      <c r="CK216" s="17">
        <v>0</v>
      </c>
      <c r="CL216" s="12">
        <v>0.8</v>
      </c>
      <c r="CM216" s="17">
        <v>0</v>
      </c>
      <c r="CN216" s="17">
        <v>5.4</v>
      </c>
      <c r="CO216" s="17">
        <v>0</v>
      </c>
      <c r="CP216" s="17">
        <v>7.5</v>
      </c>
      <c r="CQ216" s="17">
        <v>0</v>
      </c>
      <c r="CR216" s="17">
        <v>0.7</v>
      </c>
      <c r="CS216" s="17">
        <v>0</v>
      </c>
      <c r="CT216" s="17">
        <v>0</v>
      </c>
      <c r="CU216" s="17">
        <v>1.1000000000000001</v>
      </c>
      <c r="CV216" s="17">
        <v>2.2999999999999998</v>
      </c>
      <c r="CW216" s="17">
        <v>0.1</v>
      </c>
      <c r="CX216" s="17">
        <v>6.2</v>
      </c>
      <c r="CY216" s="17">
        <v>0</v>
      </c>
      <c r="CZ216" s="17">
        <v>0.4</v>
      </c>
      <c r="DA216" s="17">
        <v>0.8</v>
      </c>
      <c r="DB216" s="17">
        <v>0.8</v>
      </c>
      <c r="DC216" s="17">
        <v>0</v>
      </c>
      <c r="DD216" s="17">
        <v>5.0999999999999996</v>
      </c>
      <c r="DE216" s="17">
        <v>1.1000000000000001</v>
      </c>
      <c r="DF216" s="17">
        <v>0</v>
      </c>
      <c r="DG216" s="17">
        <v>1.6</v>
      </c>
      <c r="DH216" s="17">
        <v>0</v>
      </c>
      <c r="DI216" s="17">
        <v>0</v>
      </c>
      <c r="DJ216" s="17">
        <v>0</v>
      </c>
      <c r="DK216" s="17">
        <v>0.6</v>
      </c>
      <c r="DL216" s="17">
        <v>5.5</v>
      </c>
      <c r="DM216" s="17">
        <v>0</v>
      </c>
      <c r="DN216" s="17">
        <v>3.5</v>
      </c>
      <c r="DO216" s="17">
        <v>2.8</v>
      </c>
      <c r="DP216" s="17">
        <v>6.8</v>
      </c>
      <c r="DQ216" s="17">
        <v>8.6999999999999993</v>
      </c>
      <c r="DR216" s="17">
        <v>4.4000000000000004</v>
      </c>
      <c r="DS216" s="17">
        <v>7.8</v>
      </c>
      <c r="DT216" s="17">
        <v>1.4</v>
      </c>
      <c r="DU216" s="17">
        <v>0</v>
      </c>
      <c r="DV216" s="17">
        <v>2.9</v>
      </c>
      <c r="DW216" s="17">
        <v>0</v>
      </c>
      <c r="DX216" s="17">
        <v>11.4</v>
      </c>
      <c r="DY216" s="17">
        <v>0</v>
      </c>
      <c r="DZ216" s="17">
        <v>7.6</v>
      </c>
      <c r="EA216" s="17">
        <v>6</v>
      </c>
      <c r="EB216" s="17">
        <v>0.9</v>
      </c>
      <c r="EC216" s="17">
        <v>0</v>
      </c>
      <c r="ED216" s="17">
        <v>2.9</v>
      </c>
      <c r="EE216" s="17">
        <v>11.9</v>
      </c>
      <c r="EF216" s="17">
        <v>0</v>
      </c>
      <c r="EG216" s="17">
        <v>3.6</v>
      </c>
      <c r="EH216" s="17">
        <v>0</v>
      </c>
      <c r="EI216" s="17">
        <v>3.1</v>
      </c>
      <c r="EJ216" s="17">
        <v>9.8000000000000007</v>
      </c>
      <c r="EK216" s="17">
        <v>17</v>
      </c>
      <c r="EL216" s="17">
        <v>0</v>
      </c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</row>
    <row r="217" spans="1:157" s="20" customFormat="1" ht="15" customHeight="1" x14ac:dyDescent="0.25">
      <c r="A217" s="20" t="s">
        <v>5</v>
      </c>
      <c r="B217" s="12">
        <f t="shared" si="253"/>
        <v>13.383333333333333</v>
      </c>
      <c r="C217" s="133">
        <f t="shared" si="254"/>
        <v>10.968656716417911</v>
      </c>
      <c r="D217" s="142" t="s">
        <v>1414</v>
      </c>
      <c r="E217" s="17">
        <v>0</v>
      </c>
      <c r="F217" s="17">
        <v>20.3</v>
      </c>
      <c r="G217" s="17">
        <v>2</v>
      </c>
      <c r="H217" s="17">
        <v>48.2</v>
      </c>
      <c r="I217" s="17">
        <v>1.7</v>
      </c>
      <c r="J217" s="17">
        <v>1.4</v>
      </c>
      <c r="K217" s="17">
        <v>14.8</v>
      </c>
      <c r="L217" s="17">
        <v>33.4</v>
      </c>
      <c r="M217" s="17">
        <v>1</v>
      </c>
      <c r="N217" s="17">
        <v>17</v>
      </c>
      <c r="O217" s="17">
        <v>9.1999999999999993</v>
      </c>
      <c r="P217" s="17">
        <v>6.5</v>
      </c>
      <c r="Q217" s="17">
        <v>0.6</v>
      </c>
      <c r="R217" s="17">
        <v>10.3</v>
      </c>
      <c r="S217" s="17">
        <v>10.8</v>
      </c>
      <c r="T217" s="17">
        <v>27.8</v>
      </c>
      <c r="U217" s="17">
        <v>1.2</v>
      </c>
      <c r="V217" s="17">
        <v>3.5</v>
      </c>
      <c r="W217" s="17">
        <v>10.1</v>
      </c>
      <c r="X217" s="17">
        <v>6.9</v>
      </c>
      <c r="Y217" s="17">
        <v>11.6</v>
      </c>
      <c r="Z217" s="17">
        <v>0</v>
      </c>
      <c r="AA217" s="17">
        <v>2.1</v>
      </c>
      <c r="AB217" s="17">
        <v>16.2</v>
      </c>
      <c r="AC217" s="17">
        <v>9</v>
      </c>
      <c r="AD217" s="17">
        <v>2.1</v>
      </c>
      <c r="AE217" s="17">
        <v>21</v>
      </c>
      <c r="AF217" s="17">
        <v>4.3</v>
      </c>
      <c r="AG217" s="17">
        <v>13.2</v>
      </c>
      <c r="AH217" s="17">
        <v>3.4</v>
      </c>
      <c r="AI217" s="17">
        <v>3.6</v>
      </c>
      <c r="AJ217" s="17">
        <v>9</v>
      </c>
      <c r="AK217" s="17">
        <v>0.5</v>
      </c>
      <c r="AL217" s="17">
        <v>29.6</v>
      </c>
      <c r="AM217" s="17" t="s">
        <v>304</v>
      </c>
      <c r="AN217" s="17">
        <v>33.5</v>
      </c>
      <c r="AO217" s="17">
        <v>0</v>
      </c>
      <c r="AP217" s="17">
        <v>9.1999999999999993</v>
      </c>
      <c r="AQ217" s="17">
        <v>0</v>
      </c>
      <c r="AR217" s="17">
        <v>10.199999999999999</v>
      </c>
      <c r="AS217" s="17">
        <v>1.6</v>
      </c>
      <c r="AT217" s="17">
        <v>0</v>
      </c>
      <c r="AU217" s="17">
        <v>2</v>
      </c>
      <c r="AV217" s="17">
        <v>0.8</v>
      </c>
      <c r="AW217" s="17">
        <v>0</v>
      </c>
      <c r="AX217" s="17">
        <v>5.5</v>
      </c>
      <c r="AY217" s="17">
        <v>4</v>
      </c>
      <c r="AZ217" s="17">
        <v>2.2999999999999998</v>
      </c>
      <c r="BA217" s="17">
        <v>18.899999999999999</v>
      </c>
      <c r="BB217" s="17">
        <v>4.0999999999999996</v>
      </c>
      <c r="BC217" s="17">
        <v>1.1000000000000001</v>
      </c>
      <c r="BD217" s="17">
        <v>0</v>
      </c>
      <c r="BE217" s="17">
        <v>15.6</v>
      </c>
      <c r="BF217" s="17">
        <v>35.9</v>
      </c>
      <c r="BG217" s="17">
        <v>13.5</v>
      </c>
      <c r="BH217" s="17">
        <v>25.5</v>
      </c>
      <c r="BI217" s="17">
        <v>8.4</v>
      </c>
      <c r="BJ217" s="17">
        <v>6.3</v>
      </c>
      <c r="BK217" s="17">
        <v>0.5</v>
      </c>
      <c r="BL217" s="17">
        <v>10.9</v>
      </c>
      <c r="BM217" s="17">
        <v>2.9</v>
      </c>
      <c r="BN217" s="17">
        <v>1.6</v>
      </c>
      <c r="BO217" s="17">
        <v>0.4</v>
      </c>
      <c r="BP217" s="17">
        <v>10.1</v>
      </c>
      <c r="BQ217" s="17">
        <v>2.4</v>
      </c>
      <c r="BR217" s="17">
        <v>43.4</v>
      </c>
      <c r="BS217" s="17">
        <v>13.9</v>
      </c>
      <c r="BT217" s="17">
        <v>2.7</v>
      </c>
      <c r="BU217" s="17">
        <v>18.899999999999999</v>
      </c>
      <c r="BV217" s="17">
        <v>9.6</v>
      </c>
      <c r="BW217" s="17">
        <v>4.8</v>
      </c>
      <c r="BX217" s="17">
        <v>8.6</v>
      </c>
      <c r="BY217" s="17">
        <v>15.5</v>
      </c>
      <c r="BZ217" s="17">
        <v>3.8</v>
      </c>
      <c r="CA217" s="17">
        <v>3.4</v>
      </c>
      <c r="CB217" s="17">
        <v>20.6</v>
      </c>
      <c r="CC217" s="17">
        <v>3.2</v>
      </c>
      <c r="CD217" s="17">
        <v>5.5</v>
      </c>
      <c r="CE217" s="17">
        <v>5.3</v>
      </c>
      <c r="CF217" s="17">
        <v>5.9</v>
      </c>
      <c r="CG217" s="17">
        <v>8.6999999999999993</v>
      </c>
      <c r="CH217" s="17">
        <v>6</v>
      </c>
      <c r="CI217" s="17">
        <v>23.5</v>
      </c>
      <c r="CJ217" s="17">
        <v>6.4</v>
      </c>
      <c r="CK217" s="17">
        <v>23.4</v>
      </c>
      <c r="CL217" s="17" t="s">
        <v>113</v>
      </c>
      <c r="CM217" s="17">
        <v>17.3</v>
      </c>
      <c r="CN217" s="17">
        <v>3.6</v>
      </c>
      <c r="CO217" s="17">
        <v>17</v>
      </c>
      <c r="CP217" s="17">
        <v>0</v>
      </c>
      <c r="CQ217" s="17">
        <v>6.7</v>
      </c>
      <c r="CR217" s="17">
        <v>10.1</v>
      </c>
      <c r="CS217" s="17">
        <v>0.2</v>
      </c>
      <c r="CT217" s="17">
        <v>2.8</v>
      </c>
      <c r="CU217" s="17">
        <v>20</v>
      </c>
      <c r="CV217" s="17">
        <v>10.6</v>
      </c>
      <c r="CW217" s="17">
        <v>8</v>
      </c>
      <c r="CX217" s="17">
        <v>31.5</v>
      </c>
      <c r="CY217" s="17">
        <v>5.0999999999999996</v>
      </c>
      <c r="CZ217" s="17">
        <v>12.2</v>
      </c>
      <c r="DA217" s="17">
        <v>28</v>
      </c>
      <c r="DB217" s="17">
        <v>9.6999999999999993</v>
      </c>
      <c r="DC217" s="17">
        <v>3.4</v>
      </c>
      <c r="DD217" s="17">
        <v>2.7</v>
      </c>
      <c r="DE217" s="17">
        <v>13.7</v>
      </c>
      <c r="DF217" s="17">
        <v>8.1</v>
      </c>
      <c r="DG217" s="17">
        <v>1.8</v>
      </c>
      <c r="DH217" s="17">
        <v>3.2</v>
      </c>
      <c r="DI217" s="17">
        <v>9.6</v>
      </c>
      <c r="DJ217" s="17">
        <v>3.2</v>
      </c>
      <c r="DK217" s="17">
        <v>19.5</v>
      </c>
      <c r="DL217" s="17">
        <v>10</v>
      </c>
      <c r="DM217" s="17">
        <v>27.2</v>
      </c>
      <c r="DN217" s="17">
        <v>2.2000000000000002</v>
      </c>
      <c r="DO217" s="17">
        <v>20.5</v>
      </c>
      <c r="DP217" s="17">
        <v>10.4</v>
      </c>
      <c r="DQ217" s="17">
        <v>18.100000000000001</v>
      </c>
      <c r="DR217" s="17">
        <v>1.8</v>
      </c>
      <c r="DS217" s="17">
        <v>49.2</v>
      </c>
      <c r="DT217" s="17">
        <v>2.6</v>
      </c>
      <c r="DU217" s="17">
        <v>14.4</v>
      </c>
      <c r="DV217" s="17">
        <v>35.799999999999997</v>
      </c>
      <c r="DW217" s="17">
        <v>1.6</v>
      </c>
      <c r="DX217" s="17">
        <v>8.5</v>
      </c>
      <c r="DY217" s="17">
        <v>29.8</v>
      </c>
      <c r="DZ217" s="17">
        <v>23.4</v>
      </c>
      <c r="EA217" s="17">
        <v>15.2</v>
      </c>
      <c r="EB217" s="17">
        <v>0.4</v>
      </c>
      <c r="EC217" s="17">
        <v>15.3</v>
      </c>
      <c r="ED217" s="17">
        <v>11.7</v>
      </c>
      <c r="EE217" s="17">
        <v>13</v>
      </c>
      <c r="EF217" s="17">
        <v>19.8</v>
      </c>
      <c r="EG217" s="17">
        <v>23.6</v>
      </c>
      <c r="EH217" s="17">
        <v>7.7</v>
      </c>
      <c r="EI217" s="17">
        <v>15</v>
      </c>
      <c r="EJ217" s="17">
        <v>11.4</v>
      </c>
      <c r="EK217" s="17">
        <v>20.6</v>
      </c>
      <c r="EL217" s="17">
        <v>72.5</v>
      </c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</row>
    <row r="218" spans="1:157" s="20" customFormat="1" ht="15" customHeight="1" x14ac:dyDescent="0.25">
      <c r="A218" s="20" t="s">
        <v>6</v>
      </c>
      <c r="B218" s="12">
        <f t="shared" si="253"/>
        <v>33.423333333333332</v>
      </c>
      <c r="C218" s="133">
        <f t="shared" si="254"/>
        <v>23.117037037037036</v>
      </c>
      <c r="D218" s="142" t="s">
        <v>1417</v>
      </c>
      <c r="E218" s="17">
        <v>11.1</v>
      </c>
      <c r="F218" s="17">
        <v>40.200000000000003</v>
      </c>
      <c r="G218" s="17">
        <v>41.8</v>
      </c>
      <c r="H218" s="17">
        <v>20</v>
      </c>
      <c r="I218" s="17">
        <v>21.1</v>
      </c>
      <c r="J218" s="17">
        <v>46.1</v>
      </c>
      <c r="K218" s="17">
        <v>3.2</v>
      </c>
      <c r="L218" s="17">
        <v>18.100000000000001</v>
      </c>
      <c r="M218" s="17">
        <v>6.7</v>
      </c>
      <c r="N218" s="17">
        <v>8.3000000000000007</v>
      </c>
      <c r="O218" s="17">
        <v>6.7</v>
      </c>
      <c r="P218" s="17">
        <v>22.5</v>
      </c>
      <c r="Q218" s="17">
        <v>24.9</v>
      </c>
      <c r="R218" s="17">
        <v>34.6</v>
      </c>
      <c r="S218" s="17">
        <v>19.399999999999999</v>
      </c>
      <c r="T218" s="17">
        <v>8.4</v>
      </c>
      <c r="U218" s="17">
        <v>1.2</v>
      </c>
      <c r="V218" s="17">
        <v>25.4</v>
      </c>
      <c r="W218" s="17">
        <v>47.9</v>
      </c>
      <c r="X218" s="17">
        <v>12.6</v>
      </c>
      <c r="Y218" s="17">
        <v>2.6</v>
      </c>
      <c r="Z218" s="17">
        <v>9.1999999999999993</v>
      </c>
      <c r="AA218" s="17">
        <v>22.2</v>
      </c>
      <c r="AB218" s="17">
        <v>29.6</v>
      </c>
      <c r="AC218" s="17">
        <v>10.1</v>
      </c>
      <c r="AD218" s="17">
        <v>0.3</v>
      </c>
      <c r="AE218" s="17">
        <v>16.7</v>
      </c>
      <c r="AF218" s="17">
        <v>0.3</v>
      </c>
      <c r="AG218" s="17">
        <v>5.2</v>
      </c>
      <c r="AH218" s="17">
        <v>57.7</v>
      </c>
      <c r="AI218" s="17">
        <v>9.6</v>
      </c>
      <c r="AJ218" s="17">
        <v>0.1</v>
      </c>
      <c r="AK218" s="17">
        <v>25.4</v>
      </c>
      <c r="AL218" s="17">
        <v>14.2</v>
      </c>
      <c r="AM218" s="17" t="s">
        <v>304</v>
      </c>
      <c r="AN218" s="17">
        <v>13</v>
      </c>
      <c r="AO218" s="17">
        <v>4.0999999999999996</v>
      </c>
      <c r="AP218" s="17">
        <v>0.8</v>
      </c>
      <c r="AQ218" s="17">
        <v>19.100000000000001</v>
      </c>
      <c r="AR218" s="17">
        <v>42.6</v>
      </c>
      <c r="AS218" s="17">
        <v>15.1</v>
      </c>
      <c r="AT218" s="17">
        <v>33</v>
      </c>
      <c r="AU218" s="17">
        <v>8.4</v>
      </c>
      <c r="AV218" s="17">
        <v>17.600000000000001</v>
      </c>
      <c r="AW218" s="17">
        <v>15</v>
      </c>
      <c r="AX218" s="17">
        <v>5.9</v>
      </c>
      <c r="AY218" s="17">
        <v>40.9</v>
      </c>
      <c r="AZ218" s="17">
        <v>32.4</v>
      </c>
      <c r="BA218" s="17">
        <v>11.2</v>
      </c>
      <c r="BB218" s="17">
        <v>11.5</v>
      </c>
      <c r="BC218" s="17">
        <v>21</v>
      </c>
      <c r="BD218" s="17">
        <v>19.100000000000001</v>
      </c>
      <c r="BE218" s="17">
        <v>16.899999999999999</v>
      </c>
      <c r="BF218" s="17">
        <v>12.2</v>
      </c>
      <c r="BG218" s="17">
        <v>6.9</v>
      </c>
      <c r="BH218" s="17">
        <v>7.6</v>
      </c>
      <c r="BI218" s="17">
        <v>12.7</v>
      </c>
      <c r="BJ218" s="17">
        <v>13.1</v>
      </c>
      <c r="BK218" s="17">
        <v>3.5</v>
      </c>
      <c r="BL218" s="17">
        <v>21</v>
      </c>
      <c r="BM218" s="17">
        <v>9.4</v>
      </c>
      <c r="BN218" s="17">
        <v>29.8</v>
      </c>
      <c r="BO218" s="17">
        <v>14</v>
      </c>
      <c r="BP218" s="17">
        <v>25.1</v>
      </c>
      <c r="BQ218" s="17">
        <v>36.700000000000003</v>
      </c>
      <c r="BR218" s="17">
        <v>33.6</v>
      </c>
      <c r="BS218" s="17">
        <v>22.8</v>
      </c>
      <c r="BT218" s="17">
        <v>12.1</v>
      </c>
      <c r="BU218" s="17">
        <v>14.8</v>
      </c>
      <c r="BV218" s="17">
        <v>14.7</v>
      </c>
      <c r="BW218" s="17">
        <v>30.2</v>
      </c>
      <c r="BX218" s="17">
        <v>29.6</v>
      </c>
      <c r="BY218" s="17">
        <v>0</v>
      </c>
      <c r="BZ218" s="17">
        <v>16.2</v>
      </c>
      <c r="CA218" s="17">
        <v>3</v>
      </c>
      <c r="CB218" s="17">
        <v>42.7</v>
      </c>
      <c r="CC218" s="17">
        <v>16</v>
      </c>
      <c r="CD218" s="17">
        <v>32.799999999999997</v>
      </c>
      <c r="CE218" s="17">
        <v>4.3</v>
      </c>
      <c r="CF218" s="17">
        <v>13.5</v>
      </c>
      <c r="CG218" s="17">
        <v>8.4</v>
      </c>
      <c r="CH218" s="17">
        <v>29.6</v>
      </c>
      <c r="CI218" s="17">
        <v>45.3</v>
      </c>
      <c r="CJ218" s="17">
        <v>8.1999999999999993</v>
      </c>
      <c r="CK218" s="17">
        <v>3.8</v>
      </c>
      <c r="CL218" s="17">
        <v>35.6</v>
      </c>
      <c r="CM218" s="17">
        <v>12.5</v>
      </c>
      <c r="CN218" s="17">
        <v>43.6</v>
      </c>
      <c r="CO218" s="17">
        <v>18.399999999999999</v>
      </c>
      <c r="CP218" s="17">
        <v>40</v>
      </c>
      <c r="CQ218" s="17">
        <v>43.8</v>
      </c>
      <c r="CR218" s="17">
        <v>16.5</v>
      </c>
      <c r="CS218" s="17">
        <v>0.3</v>
      </c>
      <c r="CT218" s="17">
        <v>22.1</v>
      </c>
      <c r="CU218" s="17">
        <v>53.2</v>
      </c>
      <c r="CV218" s="17">
        <v>4.8</v>
      </c>
      <c r="CW218" s="17">
        <v>20</v>
      </c>
      <c r="CX218" s="17">
        <v>1.3</v>
      </c>
      <c r="CY218" s="17">
        <v>0.6</v>
      </c>
      <c r="CZ218" s="17">
        <v>13.9</v>
      </c>
      <c r="DA218" s="17">
        <v>45.6</v>
      </c>
      <c r="DB218" s="17">
        <v>72</v>
      </c>
      <c r="DC218" s="17">
        <v>26.7</v>
      </c>
      <c r="DD218" s="17">
        <v>11</v>
      </c>
      <c r="DE218" s="17">
        <v>38.4</v>
      </c>
      <c r="DF218" s="17">
        <v>12.7</v>
      </c>
      <c r="DG218" s="17">
        <v>22.3</v>
      </c>
      <c r="DH218" s="17">
        <v>18.899999999999999</v>
      </c>
      <c r="DI218" s="17">
        <v>12.8</v>
      </c>
      <c r="DJ218" s="17">
        <v>42.6</v>
      </c>
      <c r="DK218" s="17">
        <v>37.6</v>
      </c>
      <c r="DL218" s="17">
        <v>9.9</v>
      </c>
      <c r="DM218" s="17">
        <v>103.2</v>
      </c>
      <c r="DN218" s="17">
        <v>71.8</v>
      </c>
      <c r="DO218" s="17">
        <v>3.8</v>
      </c>
      <c r="DP218" s="17">
        <v>1.8</v>
      </c>
      <c r="DQ218" s="17">
        <v>13.3</v>
      </c>
      <c r="DR218" s="17">
        <v>25.6</v>
      </c>
      <c r="DS218" s="17">
        <v>1.7</v>
      </c>
      <c r="DT218" s="17">
        <v>24.7</v>
      </c>
      <c r="DU218" s="17">
        <v>30.6</v>
      </c>
      <c r="DV218" s="17">
        <v>33.700000000000003</v>
      </c>
      <c r="DW218" s="17">
        <v>17.5</v>
      </c>
      <c r="DX218" s="17">
        <v>28.9</v>
      </c>
      <c r="DY218" s="17">
        <v>112.3</v>
      </c>
      <c r="DZ218" s="17">
        <v>38.799999999999997</v>
      </c>
      <c r="EA218" s="17">
        <v>35.5</v>
      </c>
      <c r="EB218" s="17">
        <v>16.600000000000001</v>
      </c>
      <c r="EC218" s="17">
        <v>78.5</v>
      </c>
      <c r="ED218" s="17">
        <v>8.6999999999999993</v>
      </c>
      <c r="EE218" s="17">
        <v>26</v>
      </c>
      <c r="EF218" s="17">
        <v>40</v>
      </c>
      <c r="EG218" s="17">
        <v>49.4</v>
      </c>
      <c r="EH218" s="17">
        <v>65.900000000000006</v>
      </c>
      <c r="EI218" s="17">
        <v>25.2</v>
      </c>
      <c r="EJ218" s="17">
        <v>21.7</v>
      </c>
      <c r="EK218" s="17">
        <v>55</v>
      </c>
      <c r="EL218" s="17">
        <v>46.5</v>
      </c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</row>
    <row r="219" spans="1:157" s="20" customFormat="1" ht="15" customHeight="1" x14ac:dyDescent="0.25">
      <c r="A219" s="20" t="s">
        <v>7</v>
      </c>
      <c r="B219" s="12">
        <f t="shared" si="253"/>
        <v>24.256666666666664</v>
      </c>
      <c r="C219" s="133">
        <f t="shared" si="254"/>
        <v>17.333333333333329</v>
      </c>
      <c r="D219" s="142" t="s">
        <v>1418</v>
      </c>
      <c r="E219" s="17">
        <v>0.9</v>
      </c>
      <c r="F219" s="17">
        <v>3.4</v>
      </c>
      <c r="G219" s="17">
        <v>7.2</v>
      </c>
      <c r="H219" s="17">
        <v>4.8</v>
      </c>
      <c r="I219" s="17">
        <v>9.6</v>
      </c>
      <c r="J219" s="17">
        <v>9</v>
      </c>
      <c r="K219" s="17">
        <v>10.3</v>
      </c>
      <c r="L219" s="17">
        <v>1.6</v>
      </c>
      <c r="M219" s="17">
        <v>22</v>
      </c>
      <c r="N219" s="17">
        <v>0.7</v>
      </c>
      <c r="O219" s="17">
        <v>66.3</v>
      </c>
      <c r="P219" s="17">
        <v>20.3</v>
      </c>
      <c r="Q219" s="17">
        <v>5.9</v>
      </c>
      <c r="R219" s="17">
        <v>13.6</v>
      </c>
      <c r="S219" s="17">
        <v>0</v>
      </c>
      <c r="T219" s="17">
        <v>8.8000000000000007</v>
      </c>
      <c r="U219" s="17">
        <v>29.1</v>
      </c>
      <c r="V219" s="17">
        <v>13.6</v>
      </c>
      <c r="W219" s="17">
        <v>16.600000000000001</v>
      </c>
      <c r="X219" s="17">
        <v>5.4</v>
      </c>
      <c r="Y219" s="17">
        <v>0</v>
      </c>
      <c r="Z219" s="17">
        <v>2.6</v>
      </c>
      <c r="AA219" s="17">
        <v>12.7</v>
      </c>
      <c r="AB219" s="17">
        <v>6.6</v>
      </c>
      <c r="AC219" s="17">
        <v>14.7</v>
      </c>
      <c r="AD219" s="17">
        <v>8.4</v>
      </c>
      <c r="AE219" s="17">
        <v>0.2</v>
      </c>
      <c r="AF219" s="17">
        <v>8.5</v>
      </c>
      <c r="AG219" s="17">
        <v>1.4</v>
      </c>
      <c r="AH219" s="17">
        <v>46.7</v>
      </c>
      <c r="AI219" s="17">
        <v>0</v>
      </c>
      <c r="AJ219" s="17">
        <v>1</v>
      </c>
      <c r="AK219" s="17">
        <v>9.4</v>
      </c>
      <c r="AL219" s="17">
        <v>0.1</v>
      </c>
      <c r="AM219" s="17" t="s">
        <v>304</v>
      </c>
      <c r="AN219" s="17">
        <v>6.1</v>
      </c>
      <c r="AO219" s="17">
        <v>9.1</v>
      </c>
      <c r="AP219" s="17">
        <v>9.6</v>
      </c>
      <c r="AQ219" s="17">
        <v>3.9</v>
      </c>
      <c r="AR219" s="17">
        <v>25.9</v>
      </c>
      <c r="AS219" s="17">
        <v>1.3</v>
      </c>
      <c r="AT219" s="17">
        <v>4.4000000000000004</v>
      </c>
      <c r="AU219" s="17">
        <v>3.2</v>
      </c>
      <c r="AV219" s="17">
        <v>9.1</v>
      </c>
      <c r="AW219" s="17">
        <v>0</v>
      </c>
      <c r="AX219" s="17">
        <v>8.4</v>
      </c>
      <c r="AY219" s="17">
        <v>1.4</v>
      </c>
      <c r="AZ219" s="17">
        <v>12.6</v>
      </c>
      <c r="BA219" s="17">
        <v>1.3</v>
      </c>
      <c r="BB219" s="17">
        <v>15</v>
      </c>
      <c r="BC219" s="17">
        <v>42.1</v>
      </c>
      <c r="BD219" s="17">
        <v>6.3</v>
      </c>
      <c r="BE219" s="17">
        <v>7</v>
      </c>
      <c r="BF219" s="17">
        <v>7.2</v>
      </c>
      <c r="BG219" s="17">
        <v>2.2999999999999998</v>
      </c>
      <c r="BH219" s="17">
        <v>4.7</v>
      </c>
      <c r="BI219" s="17">
        <v>27.8</v>
      </c>
      <c r="BJ219" s="17">
        <v>7.2</v>
      </c>
      <c r="BK219" s="17">
        <v>2.6</v>
      </c>
      <c r="BL219" s="17">
        <v>3.3</v>
      </c>
      <c r="BM219" s="17">
        <v>29.4</v>
      </c>
      <c r="BN219" s="17">
        <v>64.2</v>
      </c>
      <c r="BO219" s="17">
        <v>57.7</v>
      </c>
      <c r="BP219" s="17">
        <v>6.4</v>
      </c>
      <c r="BQ219" s="17">
        <v>2.6</v>
      </c>
      <c r="BR219" s="17">
        <v>27.5</v>
      </c>
      <c r="BS219" s="17">
        <v>14.8</v>
      </c>
      <c r="BT219" s="17">
        <v>29.6</v>
      </c>
      <c r="BU219" s="17">
        <v>20.399999999999999</v>
      </c>
      <c r="BV219" s="17">
        <v>24.3</v>
      </c>
      <c r="BW219" s="17">
        <v>54.3</v>
      </c>
      <c r="BX219" s="17">
        <v>15</v>
      </c>
      <c r="BY219" s="17">
        <v>12.8</v>
      </c>
      <c r="BZ219" s="17">
        <v>3.8</v>
      </c>
      <c r="CA219" s="17">
        <v>0.2</v>
      </c>
      <c r="CB219" s="17">
        <v>2.7</v>
      </c>
      <c r="CC219" s="17">
        <v>4.0999999999999996</v>
      </c>
      <c r="CD219" s="17">
        <v>22.2</v>
      </c>
      <c r="CE219" s="17">
        <v>19.3</v>
      </c>
      <c r="CF219" s="17">
        <v>10.7</v>
      </c>
      <c r="CG219" s="17">
        <v>8.4</v>
      </c>
      <c r="CH219" s="17">
        <v>26.8</v>
      </c>
      <c r="CI219" s="17">
        <v>12.7</v>
      </c>
      <c r="CJ219" s="17">
        <v>11.4</v>
      </c>
      <c r="CK219" s="17">
        <v>15.7</v>
      </c>
      <c r="CL219" s="17">
        <v>13.9</v>
      </c>
      <c r="CM219" s="17">
        <v>4.5</v>
      </c>
      <c r="CN219" s="17">
        <v>18.899999999999999</v>
      </c>
      <c r="CO219" s="17">
        <v>7</v>
      </c>
      <c r="CP219" s="17">
        <v>45.5</v>
      </c>
      <c r="CQ219" s="17">
        <v>20.7</v>
      </c>
      <c r="CR219" s="17">
        <v>10.8</v>
      </c>
      <c r="CS219" s="17">
        <v>29.6</v>
      </c>
      <c r="CT219" s="17">
        <v>38.5</v>
      </c>
      <c r="CU219" s="17">
        <v>3.5</v>
      </c>
      <c r="CV219" s="17">
        <v>4.3</v>
      </c>
      <c r="CW219" s="17">
        <v>7.8</v>
      </c>
      <c r="CX219" s="17">
        <v>9.8000000000000007</v>
      </c>
      <c r="CY219" s="17">
        <v>11.3</v>
      </c>
      <c r="CZ219" s="17">
        <v>16.8</v>
      </c>
      <c r="DA219" s="17">
        <v>20.5</v>
      </c>
      <c r="DB219" s="17">
        <v>24.6</v>
      </c>
      <c r="DC219" s="17">
        <v>7.5</v>
      </c>
      <c r="DD219" s="17">
        <v>14.5</v>
      </c>
      <c r="DE219" s="17">
        <v>19.100000000000001</v>
      </c>
      <c r="DF219" s="17">
        <v>4.0999999999999996</v>
      </c>
      <c r="DG219" s="17">
        <v>19.8</v>
      </c>
      <c r="DH219" s="17">
        <v>31.5</v>
      </c>
      <c r="DI219" s="17">
        <v>40.5</v>
      </c>
      <c r="DJ219" s="17">
        <v>24.4</v>
      </c>
      <c r="DK219" s="17">
        <v>79.8</v>
      </c>
      <c r="DL219" s="17">
        <v>16.600000000000001</v>
      </c>
      <c r="DM219" s="17">
        <v>40</v>
      </c>
      <c r="DN219" s="17">
        <v>38.5</v>
      </c>
      <c r="DO219" s="17">
        <v>8.6999999999999993</v>
      </c>
      <c r="DP219" s="17">
        <v>44.4</v>
      </c>
      <c r="DQ219" s="17">
        <v>15.4</v>
      </c>
      <c r="DR219" s="17">
        <v>16.3</v>
      </c>
      <c r="DS219" s="17">
        <v>29.5</v>
      </c>
      <c r="DT219" s="17">
        <v>32.299999999999997</v>
      </c>
      <c r="DU219" s="17">
        <v>26.1</v>
      </c>
      <c r="DV219" s="17">
        <v>60.3</v>
      </c>
      <c r="DW219" s="17">
        <v>37.299999999999997</v>
      </c>
      <c r="DX219" s="17">
        <v>2.2000000000000002</v>
      </c>
      <c r="DY219" s="17">
        <v>2</v>
      </c>
      <c r="DZ219" s="17">
        <v>8.9</v>
      </c>
      <c r="EA219" s="17">
        <v>14.3</v>
      </c>
      <c r="EB219" s="17">
        <v>23.1</v>
      </c>
      <c r="EC219" s="17">
        <v>8.6999999999999993</v>
      </c>
      <c r="ED219" s="17">
        <v>22.4</v>
      </c>
      <c r="EE219" s="17">
        <v>30.8</v>
      </c>
      <c r="EF219" s="17">
        <v>28.5</v>
      </c>
      <c r="EG219" s="17">
        <v>10.3</v>
      </c>
      <c r="EH219" s="17">
        <v>89.6</v>
      </c>
      <c r="EI219" s="17">
        <v>20.7</v>
      </c>
      <c r="EJ219" s="17">
        <v>28.4</v>
      </c>
      <c r="EK219" s="17">
        <v>76.2</v>
      </c>
      <c r="EL219" s="17">
        <v>45.1</v>
      </c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</row>
    <row r="220" spans="1:157" s="20" customFormat="1" ht="15" customHeight="1" x14ac:dyDescent="0.25">
      <c r="A220" s="20" t="s">
        <v>8</v>
      </c>
      <c r="B220" s="12">
        <f t="shared" si="253"/>
        <v>1.5433333333333332</v>
      </c>
      <c r="C220" s="133">
        <f t="shared" si="254"/>
        <v>2.5679104477611943</v>
      </c>
      <c r="D220" s="142" t="s">
        <v>1419</v>
      </c>
      <c r="E220" s="17">
        <v>0</v>
      </c>
      <c r="F220" s="17">
        <v>0</v>
      </c>
      <c r="G220" s="17">
        <v>0.5</v>
      </c>
      <c r="H220" s="17">
        <v>2.2000000000000002</v>
      </c>
      <c r="I220" s="17">
        <v>14.5</v>
      </c>
      <c r="J220" s="17">
        <v>3.1</v>
      </c>
      <c r="K220" s="17">
        <v>0</v>
      </c>
      <c r="L220" s="17">
        <v>0</v>
      </c>
      <c r="M220" s="17">
        <v>0</v>
      </c>
      <c r="N220" s="17">
        <v>2.1</v>
      </c>
      <c r="O220" s="17">
        <v>0</v>
      </c>
      <c r="P220" s="17">
        <v>0</v>
      </c>
      <c r="Q220" s="17">
        <v>0</v>
      </c>
      <c r="R220" s="17">
        <v>8.9</v>
      </c>
      <c r="S220" s="17">
        <v>0</v>
      </c>
      <c r="T220" s="17">
        <v>0.2</v>
      </c>
      <c r="U220" s="17">
        <v>1.7</v>
      </c>
      <c r="V220" s="17">
        <v>1</v>
      </c>
      <c r="W220" s="17">
        <v>0</v>
      </c>
      <c r="X220" s="17">
        <v>0</v>
      </c>
      <c r="Y220" s="17">
        <v>3.3</v>
      </c>
      <c r="Z220" s="17">
        <v>3.7</v>
      </c>
      <c r="AA220" s="17">
        <v>0</v>
      </c>
      <c r="AB220" s="17">
        <v>0</v>
      </c>
      <c r="AC220" s="17">
        <v>2.5</v>
      </c>
      <c r="AD220" s="17">
        <v>0</v>
      </c>
      <c r="AE220" s="17">
        <v>0</v>
      </c>
      <c r="AF220" s="17">
        <v>0</v>
      </c>
      <c r="AG220" s="17">
        <v>0</v>
      </c>
      <c r="AH220" s="17">
        <v>7</v>
      </c>
      <c r="AI220" s="17">
        <v>0</v>
      </c>
      <c r="AJ220" s="17">
        <v>0</v>
      </c>
      <c r="AK220" s="17">
        <v>2</v>
      </c>
      <c r="AL220" s="17">
        <v>0</v>
      </c>
      <c r="AM220" s="17" t="s">
        <v>304</v>
      </c>
      <c r="AN220" s="17">
        <v>1.2</v>
      </c>
      <c r="AO220" s="17">
        <v>0.9</v>
      </c>
      <c r="AP220" s="17">
        <v>8.6999999999999993</v>
      </c>
      <c r="AQ220" s="17">
        <v>0</v>
      </c>
      <c r="AR220" s="17">
        <v>0.3</v>
      </c>
      <c r="AS220" s="17">
        <v>0</v>
      </c>
      <c r="AT220" s="17">
        <v>1.3</v>
      </c>
      <c r="AU220" s="17">
        <v>0.7</v>
      </c>
      <c r="AV220" s="17">
        <v>0</v>
      </c>
      <c r="AW220" s="17">
        <v>3.4</v>
      </c>
      <c r="AX220" s="17">
        <v>1.9</v>
      </c>
      <c r="AY220" s="17">
        <v>10.7</v>
      </c>
      <c r="AZ220" s="17">
        <v>15.7</v>
      </c>
      <c r="BA220" s="17">
        <v>0</v>
      </c>
      <c r="BB220" s="17">
        <v>0</v>
      </c>
      <c r="BC220" s="17">
        <v>4.0999999999999996</v>
      </c>
      <c r="BD220" s="17">
        <v>0</v>
      </c>
      <c r="BE220" s="17">
        <v>0</v>
      </c>
      <c r="BF220" s="17">
        <v>2.8</v>
      </c>
      <c r="BG220" s="17">
        <v>0</v>
      </c>
      <c r="BH220" s="17">
        <v>1.1000000000000001</v>
      </c>
      <c r="BI220" s="17">
        <v>0</v>
      </c>
      <c r="BJ220" s="17">
        <v>0.5</v>
      </c>
      <c r="BK220" s="17">
        <v>0</v>
      </c>
      <c r="BL220" s="17">
        <v>0</v>
      </c>
      <c r="BM220" s="17">
        <v>8.3000000000000007</v>
      </c>
      <c r="BN220" s="17">
        <v>5.5</v>
      </c>
      <c r="BO220" s="17"/>
      <c r="BP220" s="17">
        <v>2.2000000000000002</v>
      </c>
      <c r="BQ220" s="17">
        <v>0</v>
      </c>
      <c r="BR220" s="17">
        <v>48.8</v>
      </c>
      <c r="BS220" s="17">
        <v>3</v>
      </c>
      <c r="BT220" s="17">
        <v>9.1</v>
      </c>
      <c r="BU220" s="17">
        <v>0</v>
      </c>
      <c r="BV220" s="17">
        <v>11.9</v>
      </c>
      <c r="BW220" s="17">
        <v>0</v>
      </c>
      <c r="BX220" s="17">
        <v>3</v>
      </c>
      <c r="BY220" s="17">
        <v>10.6</v>
      </c>
      <c r="BZ220" s="17">
        <v>1.4</v>
      </c>
      <c r="CA220" s="17">
        <v>1.7</v>
      </c>
      <c r="CB220" s="17">
        <v>1.3</v>
      </c>
      <c r="CC220" s="17">
        <v>3</v>
      </c>
      <c r="CD220" s="17">
        <v>0</v>
      </c>
      <c r="CE220" s="17">
        <v>0</v>
      </c>
      <c r="CF220" s="17">
        <v>17.2</v>
      </c>
      <c r="CG220" s="17">
        <v>4.3</v>
      </c>
      <c r="CH220" s="17">
        <v>0.4</v>
      </c>
      <c r="CI220" s="17">
        <v>4.2</v>
      </c>
      <c r="CJ220" s="17">
        <v>0</v>
      </c>
      <c r="CK220" s="17">
        <v>0.4</v>
      </c>
      <c r="CL220" s="17">
        <v>0</v>
      </c>
      <c r="CM220" s="17">
        <v>0</v>
      </c>
      <c r="CN220" s="17">
        <v>0</v>
      </c>
      <c r="CO220" s="17">
        <v>2.6</v>
      </c>
      <c r="CP220" s="17">
        <v>0</v>
      </c>
      <c r="CQ220" s="17">
        <v>0</v>
      </c>
      <c r="CR220" s="17">
        <v>8.3000000000000007</v>
      </c>
      <c r="CS220" s="17">
        <v>0</v>
      </c>
      <c r="CT220" s="17">
        <v>9.9</v>
      </c>
      <c r="CU220" s="17">
        <v>0</v>
      </c>
      <c r="CV220" s="17">
        <v>0</v>
      </c>
      <c r="CW220" s="17">
        <v>0</v>
      </c>
      <c r="CX220" s="17">
        <v>1.7</v>
      </c>
      <c r="CY220" s="17">
        <v>0</v>
      </c>
      <c r="CZ220" s="17">
        <v>2.5</v>
      </c>
      <c r="DA220" s="17">
        <v>7</v>
      </c>
      <c r="DB220" s="17">
        <v>2.9</v>
      </c>
      <c r="DC220" s="17">
        <v>1.5</v>
      </c>
      <c r="DD220" s="17">
        <v>0.1</v>
      </c>
      <c r="DE220" s="17">
        <v>0</v>
      </c>
      <c r="DF220" s="17">
        <v>0.1</v>
      </c>
      <c r="DG220" s="17">
        <v>0.3</v>
      </c>
      <c r="DH220" s="17">
        <v>2.8</v>
      </c>
      <c r="DI220" s="17">
        <v>0</v>
      </c>
      <c r="DJ220" s="17">
        <v>2.4</v>
      </c>
      <c r="DK220" s="17">
        <v>0</v>
      </c>
      <c r="DL220" s="17">
        <v>0</v>
      </c>
      <c r="DM220" s="17">
        <v>0</v>
      </c>
      <c r="DN220" s="17">
        <v>0</v>
      </c>
      <c r="DO220" s="17">
        <v>0</v>
      </c>
      <c r="DP220" s="17">
        <v>1.9</v>
      </c>
      <c r="DQ220" s="17">
        <v>0.1</v>
      </c>
      <c r="DR220" s="17">
        <v>6.1</v>
      </c>
      <c r="DS220" s="17">
        <v>0</v>
      </c>
      <c r="DT220" s="17">
        <v>0</v>
      </c>
      <c r="DU220" s="17">
        <v>1.1000000000000001</v>
      </c>
      <c r="DV220" s="17">
        <v>4.5</v>
      </c>
      <c r="DW220" s="17">
        <v>0</v>
      </c>
      <c r="DX220" s="17">
        <v>4.4000000000000004</v>
      </c>
      <c r="DY220" s="17">
        <v>3.3</v>
      </c>
      <c r="DZ220" s="17">
        <v>0</v>
      </c>
      <c r="EA220" s="17">
        <v>2.6</v>
      </c>
      <c r="EB220" s="17">
        <v>2.7</v>
      </c>
      <c r="EC220" s="17">
        <v>0</v>
      </c>
      <c r="ED220" s="17">
        <v>0</v>
      </c>
      <c r="EE220" s="17">
        <v>2.2000000000000002</v>
      </c>
      <c r="EF220" s="17">
        <v>0.2</v>
      </c>
      <c r="EG220" s="17">
        <v>0.4</v>
      </c>
      <c r="EH220" s="17">
        <v>2.4</v>
      </c>
      <c r="EI220" s="17">
        <v>16.600000000000001</v>
      </c>
      <c r="EJ220" s="17">
        <v>0</v>
      </c>
      <c r="EK220" s="17">
        <v>11.2</v>
      </c>
      <c r="EL220" s="17">
        <v>2.4</v>
      </c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</row>
    <row r="221" spans="1:157" s="20" customFormat="1" ht="15" customHeight="1" thickBot="1" x14ac:dyDescent="0.3">
      <c r="B221" s="17"/>
      <c r="C221" s="17"/>
      <c r="D221" s="142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O221" s="17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L221" s="146"/>
    </row>
    <row r="222" spans="1:157" s="171" customFormat="1" ht="30" customHeight="1" thickBot="1" x14ac:dyDescent="0.3">
      <c r="A222" s="223" t="s">
        <v>59</v>
      </c>
      <c r="B222" s="180" t="s">
        <v>891</v>
      </c>
      <c r="C222" s="180" t="s">
        <v>1408</v>
      </c>
      <c r="D222" s="195" t="s">
        <v>14</v>
      </c>
      <c r="E222" s="195" t="s">
        <v>1044</v>
      </c>
      <c r="F222" s="195" t="s">
        <v>1045</v>
      </c>
      <c r="G222" s="195" t="s">
        <v>1046</v>
      </c>
      <c r="H222" s="195" t="s">
        <v>1047</v>
      </c>
      <c r="I222" s="195" t="s">
        <v>1048</v>
      </c>
      <c r="J222" s="195" t="s">
        <v>1049</v>
      </c>
      <c r="K222" s="195" t="s">
        <v>1050</v>
      </c>
      <c r="L222" s="195" t="s">
        <v>1051</v>
      </c>
      <c r="M222" s="195" t="s">
        <v>1052</v>
      </c>
      <c r="N222" s="195" t="s">
        <v>1053</v>
      </c>
      <c r="O222" s="195" t="s">
        <v>1054</v>
      </c>
      <c r="P222" s="195" t="s">
        <v>1055</v>
      </c>
      <c r="Q222" s="195" t="s">
        <v>1056</v>
      </c>
      <c r="R222" s="195" t="s">
        <v>1057</v>
      </c>
      <c r="S222" s="195" t="s">
        <v>1058</v>
      </c>
      <c r="T222" s="195" t="s">
        <v>1025</v>
      </c>
      <c r="U222" s="195" t="s">
        <v>1026</v>
      </c>
      <c r="V222" s="195" t="s">
        <v>1027</v>
      </c>
      <c r="W222" s="195" t="s">
        <v>1028</v>
      </c>
      <c r="X222" s="195" t="s">
        <v>1029</v>
      </c>
      <c r="Y222" s="195" t="s">
        <v>1030</v>
      </c>
      <c r="Z222" s="195" t="s">
        <v>1031</v>
      </c>
      <c r="AA222" s="195" t="s">
        <v>1032</v>
      </c>
      <c r="AB222" s="195" t="s">
        <v>1033</v>
      </c>
      <c r="AC222" s="195" t="s">
        <v>1034</v>
      </c>
      <c r="AD222" s="195" t="s">
        <v>1035</v>
      </c>
      <c r="AE222" s="195" t="s">
        <v>1036</v>
      </c>
      <c r="AF222" s="195" t="s">
        <v>1037</v>
      </c>
      <c r="AG222" s="195" t="s">
        <v>1038</v>
      </c>
      <c r="AH222" s="195" t="s">
        <v>1039</v>
      </c>
      <c r="AI222" s="195" t="s">
        <v>1040</v>
      </c>
      <c r="AJ222" s="195" t="s">
        <v>1041</v>
      </c>
      <c r="AK222" s="195" t="s">
        <v>1042</v>
      </c>
      <c r="AL222" s="195" t="s">
        <v>1043</v>
      </c>
      <c r="AM222" s="195" t="s">
        <v>1024</v>
      </c>
      <c r="AN222" s="196">
        <v>1917</v>
      </c>
      <c r="AO222" s="196" t="s">
        <v>183</v>
      </c>
      <c r="AP222" s="196" t="s">
        <v>184</v>
      </c>
      <c r="AQ222" s="196" t="s">
        <v>185</v>
      </c>
      <c r="AR222" s="196" t="s">
        <v>181</v>
      </c>
      <c r="AS222" s="196" t="s">
        <v>180</v>
      </c>
      <c r="AT222" s="196" t="s">
        <v>179</v>
      </c>
      <c r="AU222" s="196" t="s">
        <v>178</v>
      </c>
      <c r="AV222" s="196" t="s">
        <v>177</v>
      </c>
      <c r="AW222" s="196" t="s">
        <v>176</v>
      </c>
      <c r="AX222" s="196" t="s">
        <v>175</v>
      </c>
      <c r="AY222" s="196" t="s">
        <v>174</v>
      </c>
      <c r="AZ222" s="196" t="s">
        <v>173</v>
      </c>
      <c r="BA222" s="196" t="s">
        <v>172</v>
      </c>
      <c r="BB222" s="196" t="s">
        <v>171</v>
      </c>
      <c r="BC222" s="196" t="s">
        <v>170</v>
      </c>
      <c r="BD222" s="196" t="s">
        <v>169</v>
      </c>
      <c r="BE222" s="196" t="s">
        <v>168</v>
      </c>
      <c r="BF222" s="196" t="s">
        <v>167</v>
      </c>
      <c r="BG222" s="196" t="s">
        <v>166</v>
      </c>
      <c r="BH222" s="196" t="s">
        <v>165</v>
      </c>
      <c r="BI222" s="196" t="s">
        <v>164</v>
      </c>
      <c r="BJ222" s="196" t="s">
        <v>163</v>
      </c>
      <c r="BK222" s="196" t="s">
        <v>162</v>
      </c>
      <c r="BL222" s="196" t="s">
        <v>161</v>
      </c>
      <c r="BM222" s="196" t="s">
        <v>160</v>
      </c>
      <c r="BN222" s="223" t="s">
        <v>159</v>
      </c>
      <c r="BO222" s="196" t="s">
        <v>158</v>
      </c>
      <c r="BP222" s="196" t="s">
        <v>135</v>
      </c>
      <c r="BQ222" s="196" t="s">
        <v>134</v>
      </c>
      <c r="BR222" s="196" t="s">
        <v>133</v>
      </c>
      <c r="BS222" s="196" t="s">
        <v>132</v>
      </c>
      <c r="BT222" s="196" t="s">
        <v>131</v>
      </c>
      <c r="BU222" s="196" t="s">
        <v>130</v>
      </c>
      <c r="BV222" s="196" t="s">
        <v>129</v>
      </c>
      <c r="BW222" s="196" t="s">
        <v>128</v>
      </c>
      <c r="BX222" s="196" t="s">
        <v>127</v>
      </c>
      <c r="BY222" s="196" t="s">
        <v>126</v>
      </c>
      <c r="BZ222" s="196" t="s">
        <v>125</v>
      </c>
      <c r="CA222" s="196" t="s">
        <v>124</v>
      </c>
      <c r="CB222" s="196" t="s">
        <v>123</v>
      </c>
      <c r="CC222" s="196" t="s">
        <v>122</v>
      </c>
      <c r="CD222" s="196" t="s">
        <v>121</v>
      </c>
      <c r="CE222" s="196" t="s">
        <v>120</v>
      </c>
      <c r="CF222" s="196" t="s">
        <v>119</v>
      </c>
      <c r="CG222" s="196" t="s">
        <v>118</v>
      </c>
      <c r="CH222" s="196" t="s">
        <v>117</v>
      </c>
      <c r="CI222" s="196" t="s">
        <v>116</v>
      </c>
      <c r="CJ222" s="196" t="s">
        <v>115</v>
      </c>
      <c r="CK222" s="196" t="s">
        <v>114</v>
      </c>
      <c r="CL222" s="195" t="s">
        <v>102</v>
      </c>
      <c r="CM222" s="195" t="s">
        <v>101</v>
      </c>
      <c r="CN222" s="195" t="s">
        <v>100</v>
      </c>
      <c r="CO222" s="195" t="s">
        <v>99</v>
      </c>
      <c r="CP222" s="195" t="s">
        <v>98</v>
      </c>
      <c r="CQ222" s="195" t="s">
        <v>97</v>
      </c>
      <c r="CR222" s="171">
        <v>1973</v>
      </c>
      <c r="CS222" s="171">
        <v>1974</v>
      </c>
      <c r="CT222" s="171">
        <v>1975</v>
      </c>
      <c r="CU222" s="171">
        <v>1976</v>
      </c>
      <c r="CV222" s="171">
        <v>1977</v>
      </c>
      <c r="CW222" s="197">
        <v>1978</v>
      </c>
      <c r="CX222" s="171">
        <v>1979</v>
      </c>
      <c r="CY222" s="171">
        <v>1980</v>
      </c>
      <c r="CZ222" s="171">
        <v>1981</v>
      </c>
      <c r="DA222" s="197">
        <v>1982</v>
      </c>
      <c r="DB222" s="171">
        <v>1983</v>
      </c>
      <c r="DC222" s="171">
        <v>1984</v>
      </c>
      <c r="DD222" s="171">
        <v>1985</v>
      </c>
      <c r="DE222" s="171">
        <v>1986</v>
      </c>
      <c r="DF222" s="171">
        <v>1987</v>
      </c>
      <c r="DG222" s="197">
        <v>1988</v>
      </c>
      <c r="DH222" s="171">
        <v>1989</v>
      </c>
      <c r="DI222" s="171">
        <v>1990</v>
      </c>
      <c r="DJ222" s="171">
        <v>1991</v>
      </c>
      <c r="DK222" s="197">
        <v>1992</v>
      </c>
      <c r="DL222" s="171">
        <v>1993</v>
      </c>
      <c r="DM222" s="171">
        <v>1994</v>
      </c>
      <c r="DN222" s="171">
        <v>1995</v>
      </c>
      <c r="DO222" s="197">
        <v>1996</v>
      </c>
      <c r="DP222" s="171">
        <v>1997</v>
      </c>
      <c r="DQ222" s="171">
        <v>1998</v>
      </c>
      <c r="DR222" s="171">
        <v>1999</v>
      </c>
      <c r="DS222" s="197">
        <v>2000</v>
      </c>
      <c r="DT222" s="171">
        <v>2001</v>
      </c>
      <c r="DU222" s="171">
        <v>2002</v>
      </c>
      <c r="DV222" s="171">
        <v>2003</v>
      </c>
      <c r="DW222" s="197">
        <v>2004</v>
      </c>
      <c r="DX222" s="171">
        <v>2005</v>
      </c>
      <c r="DY222" s="171">
        <v>2006</v>
      </c>
      <c r="DZ222" s="171">
        <v>2007</v>
      </c>
      <c r="EA222" s="197">
        <v>2008</v>
      </c>
      <c r="EB222" s="171">
        <v>2009</v>
      </c>
      <c r="EC222" s="171">
        <v>2010</v>
      </c>
      <c r="ED222" s="171">
        <v>2011</v>
      </c>
      <c r="EE222" s="171">
        <v>2012</v>
      </c>
      <c r="EF222" s="171">
        <v>2013</v>
      </c>
      <c r="EG222" s="171">
        <v>2014</v>
      </c>
      <c r="EH222" s="171">
        <v>2015</v>
      </c>
      <c r="EI222" s="171">
        <v>2016</v>
      </c>
      <c r="EJ222" s="171">
        <v>2017</v>
      </c>
      <c r="EK222" s="171">
        <v>2018</v>
      </c>
      <c r="EL222" s="209">
        <v>2019</v>
      </c>
    </row>
    <row r="223" spans="1:157" s="20" customFormat="1" ht="15" customHeight="1" x14ac:dyDescent="0.25">
      <c r="B223" s="17">
        <f>AVERAGE(CZ223:EC223)</f>
        <v>75.276666666666671</v>
      </c>
      <c r="C223" s="17">
        <f>AVERAGE(E223:EK223)</f>
        <v>56.078676470588235</v>
      </c>
      <c r="D223" s="142" t="s">
        <v>1420</v>
      </c>
      <c r="E223" s="17">
        <f t="shared" ref="E223:AL223" si="255">SUM(E215:E220)</f>
        <v>12</v>
      </c>
      <c r="F223" s="17">
        <f t="shared" si="255"/>
        <v>68.200000000000017</v>
      </c>
      <c r="G223" s="17">
        <f t="shared" si="255"/>
        <v>52.7</v>
      </c>
      <c r="H223" s="17">
        <f t="shared" si="255"/>
        <v>79.099999999999994</v>
      </c>
      <c r="I223" s="17">
        <f t="shared" si="255"/>
        <v>61.7</v>
      </c>
      <c r="J223" s="17">
        <f t="shared" si="255"/>
        <v>59.6</v>
      </c>
      <c r="K223" s="17">
        <f t="shared" si="255"/>
        <v>34.700000000000003</v>
      </c>
      <c r="L223" s="17">
        <f t="shared" si="255"/>
        <v>56.800000000000004</v>
      </c>
      <c r="M223" s="17">
        <f t="shared" si="255"/>
        <v>34</v>
      </c>
      <c r="N223" s="17">
        <f t="shared" si="255"/>
        <v>28.6</v>
      </c>
      <c r="O223" s="17">
        <f t="shared" si="255"/>
        <v>97.899999999999991</v>
      </c>
      <c r="P223" s="17">
        <f t="shared" si="255"/>
        <v>51.2</v>
      </c>
      <c r="Q223" s="17">
        <f t="shared" si="255"/>
        <v>31.4</v>
      </c>
      <c r="R223" s="17">
        <f t="shared" si="255"/>
        <v>67.400000000000006</v>
      </c>
      <c r="S223" s="17">
        <f t="shared" si="255"/>
        <v>31.799999999999997</v>
      </c>
      <c r="T223" s="17">
        <f t="shared" si="255"/>
        <v>45.2</v>
      </c>
      <c r="U223" s="17">
        <f t="shared" si="255"/>
        <v>33.700000000000003</v>
      </c>
      <c r="V223" s="17">
        <f t="shared" si="255"/>
        <v>43.8</v>
      </c>
      <c r="W223" s="17">
        <f t="shared" si="255"/>
        <v>75</v>
      </c>
      <c r="X223" s="17">
        <f t="shared" si="255"/>
        <v>28.299999999999997</v>
      </c>
      <c r="Y223" s="17">
        <f t="shared" si="255"/>
        <v>18.599999999999998</v>
      </c>
      <c r="Z223" s="17">
        <f t="shared" si="255"/>
        <v>15.5</v>
      </c>
      <c r="AA223" s="17">
        <f t="shared" si="255"/>
        <v>37</v>
      </c>
      <c r="AB223" s="17">
        <f t="shared" si="255"/>
        <v>53.2</v>
      </c>
      <c r="AC223" s="17">
        <f t="shared" si="255"/>
        <v>36.299999999999997</v>
      </c>
      <c r="AD223" s="17">
        <f t="shared" si="255"/>
        <v>16.8</v>
      </c>
      <c r="AE223" s="17">
        <f t="shared" si="255"/>
        <v>42.3</v>
      </c>
      <c r="AF223" s="17">
        <f t="shared" si="255"/>
        <v>13.2</v>
      </c>
      <c r="AG223" s="17">
        <f t="shared" si="255"/>
        <v>19.799999999999997</v>
      </c>
      <c r="AH223" s="17">
        <f t="shared" si="255"/>
        <v>114.80000000000001</v>
      </c>
      <c r="AI223" s="17">
        <f t="shared" si="255"/>
        <v>14.399999999999999</v>
      </c>
      <c r="AJ223" s="17">
        <f t="shared" si="255"/>
        <v>15.799999999999999</v>
      </c>
      <c r="AK223" s="17">
        <f t="shared" si="255"/>
        <v>37.5</v>
      </c>
      <c r="AL223" s="17">
        <f t="shared" si="255"/>
        <v>43.9</v>
      </c>
      <c r="AM223" s="17" t="s">
        <v>304</v>
      </c>
      <c r="AN223" s="17">
        <f>SUM(AN215:AN220)</f>
        <v>54.500000000000007</v>
      </c>
      <c r="AO223" s="17">
        <f t="shared" ref="AO223:BO223" si="256">SUM(AO215:AO220)</f>
        <v>16.799999999999997</v>
      </c>
      <c r="AP223" s="17">
        <f t="shared" si="256"/>
        <v>28.3</v>
      </c>
      <c r="AQ223" s="17">
        <f t="shared" si="256"/>
        <v>26</v>
      </c>
      <c r="AR223" s="17">
        <f t="shared" si="256"/>
        <v>81.3</v>
      </c>
      <c r="AS223" s="17">
        <f t="shared" si="256"/>
        <v>25.099999999999998</v>
      </c>
      <c r="AT223" s="17">
        <f t="shared" si="256"/>
        <v>40.599999999999994</v>
      </c>
      <c r="AU223" s="17">
        <f t="shared" si="256"/>
        <v>15.7</v>
      </c>
      <c r="AV223" s="17">
        <f t="shared" si="256"/>
        <v>27.5</v>
      </c>
      <c r="AW223" s="17">
        <f t="shared" si="256"/>
        <v>18.399999999999999</v>
      </c>
      <c r="AX223" s="17">
        <f t="shared" si="256"/>
        <v>22.7</v>
      </c>
      <c r="AY223" s="17">
        <f t="shared" si="256"/>
        <v>57</v>
      </c>
      <c r="AZ223" s="17">
        <f t="shared" si="256"/>
        <v>63</v>
      </c>
      <c r="BA223" s="17">
        <f t="shared" si="256"/>
        <v>31.4</v>
      </c>
      <c r="BB223" s="17">
        <f t="shared" si="256"/>
        <v>43</v>
      </c>
      <c r="BC223" s="17">
        <f t="shared" si="256"/>
        <v>72.899999999999991</v>
      </c>
      <c r="BD223" s="17">
        <f t="shared" si="256"/>
        <v>25.400000000000002</v>
      </c>
      <c r="BE223" s="17">
        <f t="shared" si="256"/>
        <v>41.099999999999994</v>
      </c>
      <c r="BF223" s="17">
        <f t="shared" si="256"/>
        <v>58.099999999999994</v>
      </c>
      <c r="BG223" s="17">
        <f t="shared" si="256"/>
        <v>22.7</v>
      </c>
      <c r="BH223" s="17">
        <f t="shared" si="256"/>
        <v>43.6</v>
      </c>
      <c r="BI223" s="17">
        <f t="shared" si="256"/>
        <v>49.5</v>
      </c>
      <c r="BJ223" s="17">
        <f t="shared" si="256"/>
        <v>27.099999999999998</v>
      </c>
      <c r="BK223" s="17">
        <f t="shared" si="256"/>
        <v>6.6999999999999993</v>
      </c>
      <c r="BL223" s="17">
        <f t="shared" si="256"/>
        <v>35.199999999999996</v>
      </c>
      <c r="BM223" s="17">
        <f t="shared" si="256"/>
        <v>50</v>
      </c>
      <c r="BN223" s="20">
        <f t="shared" si="256"/>
        <v>103.9</v>
      </c>
      <c r="BO223" s="17">
        <f t="shared" si="256"/>
        <v>77.2</v>
      </c>
      <c r="BP223" s="17">
        <f>SUM(BP215:BP220)</f>
        <v>52.6</v>
      </c>
      <c r="BQ223" s="17">
        <f t="shared" ref="BQ223:CK223" si="257">SUM(BQ215:BQ220)</f>
        <v>41.7</v>
      </c>
      <c r="BR223" s="17">
        <f t="shared" si="257"/>
        <v>155.30000000000001</v>
      </c>
      <c r="BS223" s="17">
        <f t="shared" si="257"/>
        <v>54.5</v>
      </c>
      <c r="BT223" s="17">
        <f t="shared" si="257"/>
        <v>55.300000000000004</v>
      </c>
      <c r="BU223" s="17">
        <f t="shared" si="257"/>
        <v>61.1</v>
      </c>
      <c r="BV223" s="17">
        <f t="shared" si="257"/>
        <v>60.499999999999993</v>
      </c>
      <c r="BW223" s="17">
        <f t="shared" si="257"/>
        <v>89.3</v>
      </c>
      <c r="BX223" s="17">
        <f t="shared" si="257"/>
        <v>73.800000000000011</v>
      </c>
      <c r="BY223" s="17">
        <f t="shared" si="257"/>
        <v>38.9</v>
      </c>
      <c r="BZ223" s="17">
        <f t="shared" si="257"/>
        <v>26.599999999999998</v>
      </c>
      <c r="CA223" s="17">
        <f t="shared" si="257"/>
        <v>11.099999999999998</v>
      </c>
      <c r="CB223" s="17">
        <f t="shared" si="257"/>
        <v>67.3</v>
      </c>
      <c r="CC223" s="17">
        <f t="shared" si="257"/>
        <v>26.299999999999997</v>
      </c>
      <c r="CD223" s="17">
        <f t="shared" si="257"/>
        <v>60.5</v>
      </c>
      <c r="CE223" s="17">
        <f t="shared" si="257"/>
        <v>28.9</v>
      </c>
      <c r="CF223" s="17">
        <f t="shared" si="257"/>
        <v>47.3</v>
      </c>
      <c r="CG223" s="17">
        <f t="shared" si="257"/>
        <v>29.8</v>
      </c>
      <c r="CH223" s="17">
        <f t="shared" si="257"/>
        <v>62.800000000000004</v>
      </c>
      <c r="CI223" s="17">
        <f t="shared" si="257"/>
        <v>87.7</v>
      </c>
      <c r="CJ223" s="17">
        <f t="shared" si="257"/>
        <v>26</v>
      </c>
      <c r="CK223" s="17">
        <f t="shared" si="257"/>
        <v>43.3</v>
      </c>
      <c r="CL223" s="17">
        <f>SUM(CL215:CL220)</f>
        <v>50.3</v>
      </c>
      <c r="CM223" s="17">
        <f>SUM(CM215:CM220)</f>
        <v>39</v>
      </c>
      <c r="CN223" s="17">
        <f t="shared" ref="CN223:CQ223" si="258">SUM(CN215:CN220)</f>
        <v>71.5</v>
      </c>
      <c r="CO223" s="17">
        <f t="shared" si="258"/>
        <v>45</v>
      </c>
      <c r="CP223" s="17">
        <f t="shared" si="258"/>
        <v>93</v>
      </c>
      <c r="CQ223" s="17">
        <f t="shared" si="258"/>
        <v>71.2</v>
      </c>
      <c r="CR223" s="17">
        <f>SUM(CR216:CR220)</f>
        <v>46.399999999999991</v>
      </c>
      <c r="CS223" s="17">
        <f t="shared" ref="CS223" si="259">SUM(CS216:CS220)</f>
        <v>30.1</v>
      </c>
      <c r="CT223" s="17">
        <f>SUM(CT216:CT220)</f>
        <v>73.300000000000011</v>
      </c>
      <c r="CU223" s="17">
        <f t="shared" ref="CU223:ED223" si="260">SUM(CU216:CU220)</f>
        <v>77.800000000000011</v>
      </c>
      <c r="CV223" s="17">
        <f t="shared" si="260"/>
        <v>22</v>
      </c>
      <c r="CW223" s="17">
        <f t="shared" si="260"/>
        <v>35.9</v>
      </c>
      <c r="CX223" s="17">
        <f t="shared" si="260"/>
        <v>50.5</v>
      </c>
      <c r="CY223" s="17">
        <f t="shared" si="260"/>
        <v>17</v>
      </c>
      <c r="CZ223" s="17">
        <f t="shared" si="260"/>
        <v>45.8</v>
      </c>
      <c r="DA223" s="17">
        <f t="shared" si="260"/>
        <v>101.9</v>
      </c>
      <c r="DB223" s="17">
        <f t="shared" si="260"/>
        <v>110</v>
      </c>
      <c r="DC223" s="17">
        <f t="shared" si="260"/>
        <v>39.099999999999994</v>
      </c>
      <c r="DD223" s="17">
        <f t="shared" si="260"/>
        <v>33.4</v>
      </c>
      <c r="DE223" s="17">
        <f t="shared" si="260"/>
        <v>72.3</v>
      </c>
      <c r="DF223" s="17">
        <f t="shared" si="260"/>
        <v>25</v>
      </c>
      <c r="DG223" s="17">
        <f t="shared" si="260"/>
        <v>45.8</v>
      </c>
      <c r="DH223" s="17">
        <f t="shared" si="260"/>
        <v>56.399999999999991</v>
      </c>
      <c r="DI223" s="17">
        <f t="shared" si="260"/>
        <v>62.9</v>
      </c>
      <c r="DJ223" s="17">
        <f t="shared" si="260"/>
        <v>72.600000000000009</v>
      </c>
      <c r="DK223" s="17">
        <f t="shared" si="260"/>
        <v>137.5</v>
      </c>
      <c r="DL223" s="17">
        <f t="shared" si="260"/>
        <v>42</v>
      </c>
      <c r="DM223" s="17">
        <f t="shared" si="260"/>
        <v>170.4</v>
      </c>
      <c r="DN223" s="17">
        <f t="shared" si="260"/>
        <v>116</v>
      </c>
      <c r="DO223" s="17">
        <f t="shared" si="260"/>
        <v>35.799999999999997</v>
      </c>
      <c r="DP223" s="17">
        <f t="shared" si="260"/>
        <v>65.3</v>
      </c>
      <c r="DQ223" s="17">
        <f t="shared" si="260"/>
        <v>55.6</v>
      </c>
      <c r="DR223" s="17">
        <f t="shared" si="260"/>
        <v>54.2</v>
      </c>
      <c r="DS223" s="17">
        <f t="shared" si="260"/>
        <v>88.2</v>
      </c>
      <c r="DT223" s="17">
        <f t="shared" si="260"/>
        <v>61</v>
      </c>
      <c r="DU223" s="17">
        <f t="shared" si="260"/>
        <v>72.199999999999989</v>
      </c>
      <c r="DV223" s="17">
        <f>SUM(DV216:DV220)</f>
        <v>137.19999999999999</v>
      </c>
      <c r="DW223" s="17">
        <f t="shared" si="260"/>
        <v>56.4</v>
      </c>
      <c r="DX223" s="17">
        <f t="shared" si="260"/>
        <v>55.4</v>
      </c>
      <c r="DY223" s="17">
        <f t="shared" si="260"/>
        <v>147.4</v>
      </c>
      <c r="DZ223" s="17">
        <f>SUM(DZ216:DZ220)</f>
        <v>78.7</v>
      </c>
      <c r="EA223" s="17">
        <f t="shared" si="260"/>
        <v>73.599999999999994</v>
      </c>
      <c r="EB223" s="17">
        <f t="shared" si="260"/>
        <v>43.7</v>
      </c>
      <c r="EC223" s="17">
        <f t="shared" si="260"/>
        <v>102.5</v>
      </c>
      <c r="ED223" s="17">
        <f t="shared" si="260"/>
        <v>45.699999999999996</v>
      </c>
      <c r="EE223" s="17">
        <f t="shared" ref="EE223:EL223" si="261">SUM(EE215:EE220)</f>
        <v>88.9</v>
      </c>
      <c r="EF223" s="17">
        <f t="shared" si="261"/>
        <v>88.5</v>
      </c>
      <c r="EG223" s="17">
        <f t="shared" si="261"/>
        <v>87.3</v>
      </c>
      <c r="EH223" s="17">
        <f t="shared" si="261"/>
        <v>165.6</v>
      </c>
      <c r="EI223" s="17">
        <f t="shared" si="261"/>
        <v>80.599999999999994</v>
      </c>
      <c r="EJ223" s="17">
        <f t="shared" si="261"/>
        <v>71.300000000000011</v>
      </c>
      <c r="EK223" s="17">
        <f t="shared" si="261"/>
        <v>180</v>
      </c>
      <c r="EL223" s="17">
        <f t="shared" si="261"/>
        <v>166.5</v>
      </c>
    </row>
    <row r="224" spans="1:157" s="20" customFormat="1" ht="15" customHeight="1" thickBot="1" x14ac:dyDescent="0.3">
      <c r="B224" s="17"/>
      <c r="C224" s="17"/>
      <c r="D224" s="152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46"/>
    </row>
    <row r="225" spans="1:153" s="171" customFormat="1" ht="15" customHeight="1" thickBot="1" x14ac:dyDescent="0.3">
      <c r="A225" s="171" t="s">
        <v>1444</v>
      </c>
      <c r="B225" s="168">
        <f>SUM(B215:B217)</f>
        <v>16.053333333333335</v>
      </c>
      <c r="C225" s="168">
        <f t="shared" ref="C225:BN225" si="262">SUM(C215:C217)</f>
        <v>13.48717523493643</v>
      </c>
      <c r="D225" s="179" t="s">
        <v>1446</v>
      </c>
      <c r="E225" s="168">
        <f t="shared" si="262"/>
        <v>0</v>
      </c>
      <c r="F225" s="168">
        <f t="shared" si="262"/>
        <v>24.6</v>
      </c>
      <c r="G225" s="168">
        <f t="shared" si="262"/>
        <v>3.2</v>
      </c>
      <c r="H225" s="168">
        <f t="shared" si="262"/>
        <v>52.1</v>
      </c>
      <c r="I225" s="168">
        <f t="shared" si="262"/>
        <v>16.5</v>
      </c>
      <c r="J225" s="168">
        <f t="shared" si="262"/>
        <v>1.4</v>
      </c>
      <c r="K225" s="168">
        <f t="shared" si="262"/>
        <v>21.200000000000003</v>
      </c>
      <c r="L225" s="168">
        <f t="shared" si="262"/>
        <v>37.1</v>
      </c>
      <c r="M225" s="168">
        <f t="shared" si="262"/>
        <v>5.3</v>
      </c>
      <c r="N225" s="168">
        <f t="shared" si="262"/>
        <v>17.5</v>
      </c>
      <c r="O225" s="168">
        <f t="shared" si="262"/>
        <v>24.9</v>
      </c>
      <c r="P225" s="168">
        <f t="shared" si="262"/>
        <v>8.4</v>
      </c>
      <c r="Q225" s="168">
        <f t="shared" si="262"/>
        <v>0.6</v>
      </c>
      <c r="R225" s="168">
        <f t="shared" si="262"/>
        <v>10.3</v>
      </c>
      <c r="S225" s="168">
        <f t="shared" si="262"/>
        <v>12.4</v>
      </c>
      <c r="T225" s="168">
        <f t="shared" si="262"/>
        <v>27.8</v>
      </c>
      <c r="U225" s="168">
        <f t="shared" si="262"/>
        <v>1.7</v>
      </c>
      <c r="V225" s="168">
        <f t="shared" si="262"/>
        <v>3.8</v>
      </c>
      <c r="W225" s="168">
        <f t="shared" si="262"/>
        <v>10.5</v>
      </c>
      <c r="X225" s="168">
        <f t="shared" si="262"/>
        <v>10.3</v>
      </c>
      <c r="Y225" s="168">
        <f t="shared" si="262"/>
        <v>12.7</v>
      </c>
      <c r="Z225" s="168">
        <f t="shared" si="262"/>
        <v>0</v>
      </c>
      <c r="AA225" s="168">
        <f t="shared" si="262"/>
        <v>2.1</v>
      </c>
      <c r="AB225" s="168">
        <f t="shared" si="262"/>
        <v>17</v>
      </c>
      <c r="AC225" s="168">
        <f t="shared" si="262"/>
        <v>9</v>
      </c>
      <c r="AD225" s="168">
        <f t="shared" si="262"/>
        <v>8.1</v>
      </c>
      <c r="AE225" s="168">
        <f t="shared" si="262"/>
        <v>25.4</v>
      </c>
      <c r="AF225" s="168">
        <f t="shared" si="262"/>
        <v>4.3999999999999995</v>
      </c>
      <c r="AG225" s="168">
        <f t="shared" si="262"/>
        <v>13.2</v>
      </c>
      <c r="AH225" s="168">
        <f t="shared" si="262"/>
        <v>3.4</v>
      </c>
      <c r="AI225" s="168">
        <f t="shared" si="262"/>
        <v>4.8</v>
      </c>
      <c r="AJ225" s="168">
        <f t="shared" si="262"/>
        <v>14.7</v>
      </c>
      <c r="AK225" s="168">
        <f t="shared" si="262"/>
        <v>0.7</v>
      </c>
      <c r="AL225" s="168">
        <f t="shared" si="262"/>
        <v>29.6</v>
      </c>
      <c r="AM225" s="168" t="s">
        <v>304</v>
      </c>
      <c r="AN225" s="168">
        <f t="shared" si="262"/>
        <v>34.200000000000003</v>
      </c>
      <c r="AO225" s="168">
        <f t="shared" si="262"/>
        <v>2.7</v>
      </c>
      <c r="AP225" s="168">
        <f t="shared" si="262"/>
        <v>9.1999999999999993</v>
      </c>
      <c r="AQ225" s="168">
        <f t="shared" si="262"/>
        <v>3</v>
      </c>
      <c r="AR225" s="168">
        <f t="shared" si="262"/>
        <v>12.5</v>
      </c>
      <c r="AS225" s="168">
        <f t="shared" si="262"/>
        <v>8.6999999999999993</v>
      </c>
      <c r="AT225" s="168">
        <f t="shared" si="262"/>
        <v>1.9</v>
      </c>
      <c r="AU225" s="168">
        <f t="shared" si="262"/>
        <v>3.4</v>
      </c>
      <c r="AV225" s="168">
        <f t="shared" si="262"/>
        <v>0.8</v>
      </c>
      <c r="AW225" s="168">
        <f t="shared" si="262"/>
        <v>0</v>
      </c>
      <c r="AX225" s="168">
        <f t="shared" si="262"/>
        <v>6.5</v>
      </c>
      <c r="AY225" s="168">
        <f t="shared" si="262"/>
        <v>4</v>
      </c>
      <c r="AZ225" s="168">
        <f t="shared" si="262"/>
        <v>2.2999999999999998</v>
      </c>
      <c r="BA225" s="168">
        <f t="shared" si="262"/>
        <v>18.899999999999999</v>
      </c>
      <c r="BB225" s="168">
        <f t="shared" si="262"/>
        <v>16.5</v>
      </c>
      <c r="BC225" s="168">
        <f t="shared" si="262"/>
        <v>5.6999999999999993</v>
      </c>
      <c r="BD225" s="168">
        <f t="shared" si="262"/>
        <v>0</v>
      </c>
      <c r="BE225" s="168">
        <f t="shared" si="262"/>
        <v>17.2</v>
      </c>
      <c r="BF225" s="168">
        <f t="shared" si="262"/>
        <v>35.9</v>
      </c>
      <c r="BG225" s="168">
        <f t="shared" si="262"/>
        <v>13.5</v>
      </c>
      <c r="BH225" s="168">
        <f t="shared" si="262"/>
        <v>30.2</v>
      </c>
      <c r="BI225" s="168">
        <f t="shared" si="262"/>
        <v>9</v>
      </c>
      <c r="BJ225" s="168">
        <f t="shared" si="262"/>
        <v>6.3</v>
      </c>
      <c r="BK225" s="168">
        <f t="shared" si="262"/>
        <v>0.6</v>
      </c>
      <c r="BL225" s="168">
        <f t="shared" si="262"/>
        <v>10.9</v>
      </c>
      <c r="BM225" s="168">
        <f t="shared" si="262"/>
        <v>2.9</v>
      </c>
      <c r="BN225" s="168">
        <f t="shared" si="262"/>
        <v>4.4000000000000004</v>
      </c>
      <c r="BO225" s="168">
        <f t="shared" ref="BO225:DZ225" si="263">SUM(BO215:BO217)</f>
        <v>5.5</v>
      </c>
      <c r="BP225" s="168">
        <f t="shared" si="263"/>
        <v>18.899999999999999</v>
      </c>
      <c r="BQ225" s="168">
        <f t="shared" si="263"/>
        <v>2.4</v>
      </c>
      <c r="BR225" s="168">
        <f t="shared" si="263"/>
        <v>45.4</v>
      </c>
      <c r="BS225" s="168">
        <f t="shared" si="263"/>
        <v>13.9</v>
      </c>
      <c r="BT225" s="168">
        <f t="shared" si="263"/>
        <v>4.5</v>
      </c>
      <c r="BU225" s="168">
        <f t="shared" si="263"/>
        <v>25.9</v>
      </c>
      <c r="BV225" s="168">
        <f t="shared" si="263"/>
        <v>9.6</v>
      </c>
      <c r="BW225" s="168">
        <f t="shared" si="263"/>
        <v>4.8</v>
      </c>
      <c r="BX225" s="168">
        <f t="shared" si="263"/>
        <v>26.200000000000003</v>
      </c>
      <c r="BY225" s="168">
        <f t="shared" si="263"/>
        <v>15.5</v>
      </c>
      <c r="BZ225" s="168">
        <f t="shared" si="263"/>
        <v>5.1999999999999993</v>
      </c>
      <c r="CA225" s="168">
        <f t="shared" si="263"/>
        <v>6.1999999999999993</v>
      </c>
      <c r="CB225" s="168">
        <f t="shared" si="263"/>
        <v>20.6</v>
      </c>
      <c r="CC225" s="168">
        <f t="shared" si="263"/>
        <v>3.2</v>
      </c>
      <c r="CD225" s="168">
        <f t="shared" si="263"/>
        <v>5.5</v>
      </c>
      <c r="CE225" s="168">
        <f t="shared" si="263"/>
        <v>5.3</v>
      </c>
      <c r="CF225" s="168">
        <f t="shared" si="263"/>
        <v>5.9</v>
      </c>
      <c r="CG225" s="168">
        <f t="shared" si="263"/>
        <v>8.6999999999999993</v>
      </c>
      <c r="CH225" s="168">
        <f t="shared" si="263"/>
        <v>6</v>
      </c>
      <c r="CI225" s="168">
        <f t="shared" si="263"/>
        <v>25.5</v>
      </c>
      <c r="CJ225" s="168">
        <f t="shared" si="263"/>
        <v>6.4</v>
      </c>
      <c r="CK225" s="168">
        <f t="shared" si="263"/>
        <v>23.4</v>
      </c>
      <c r="CL225" s="168">
        <f t="shared" si="263"/>
        <v>0.8</v>
      </c>
      <c r="CM225" s="168">
        <f t="shared" si="263"/>
        <v>22</v>
      </c>
      <c r="CN225" s="168">
        <f t="shared" si="263"/>
        <v>9</v>
      </c>
      <c r="CO225" s="168">
        <f t="shared" si="263"/>
        <v>17</v>
      </c>
      <c r="CP225" s="168">
        <f t="shared" si="263"/>
        <v>7.5</v>
      </c>
      <c r="CQ225" s="168">
        <f t="shared" si="263"/>
        <v>6.7</v>
      </c>
      <c r="CR225" s="168">
        <f t="shared" si="263"/>
        <v>10.799999999999999</v>
      </c>
      <c r="CS225" s="168">
        <f t="shared" si="263"/>
        <v>0.2</v>
      </c>
      <c r="CT225" s="168">
        <f t="shared" si="263"/>
        <v>2.8</v>
      </c>
      <c r="CU225" s="168">
        <f t="shared" si="263"/>
        <v>21.1</v>
      </c>
      <c r="CV225" s="168">
        <f t="shared" si="263"/>
        <v>12.899999999999999</v>
      </c>
      <c r="CW225" s="168">
        <f t="shared" si="263"/>
        <v>8.1</v>
      </c>
      <c r="CX225" s="168">
        <f t="shared" si="263"/>
        <v>37.700000000000003</v>
      </c>
      <c r="CY225" s="168">
        <f t="shared" si="263"/>
        <v>5.0999999999999996</v>
      </c>
      <c r="CZ225" s="168">
        <f t="shared" si="263"/>
        <v>12.6</v>
      </c>
      <c r="DA225" s="168">
        <f t="shared" si="263"/>
        <v>28.8</v>
      </c>
      <c r="DB225" s="168">
        <f t="shared" si="263"/>
        <v>10.5</v>
      </c>
      <c r="DC225" s="168">
        <f t="shared" si="263"/>
        <v>3.4</v>
      </c>
      <c r="DD225" s="168">
        <f t="shared" si="263"/>
        <v>7.8</v>
      </c>
      <c r="DE225" s="168">
        <f t="shared" si="263"/>
        <v>14.799999999999999</v>
      </c>
      <c r="DF225" s="168">
        <f t="shared" si="263"/>
        <v>8.1</v>
      </c>
      <c r="DG225" s="168">
        <f t="shared" si="263"/>
        <v>3.4000000000000004</v>
      </c>
      <c r="DH225" s="168">
        <f t="shared" si="263"/>
        <v>3.2</v>
      </c>
      <c r="DI225" s="168">
        <f t="shared" si="263"/>
        <v>9.6</v>
      </c>
      <c r="DJ225" s="168">
        <f t="shared" si="263"/>
        <v>3.2</v>
      </c>
      <c r="DK225" s="168">
        <f t="shared" si="263"/>
        <v>20.100000000000001</v>
      </c>
      <c r="DL225" s="168">
        <f t="shared" si="263"/>
        <v>15.5</v>
      </c>
      <c r="DM225" s="168">
        <f t="shared" si="263"/>
        <v>27.2</v>
      </c>
      <c r="DN225" s="168">
        <f t="shared" si="263"/>
        <v>5.7</v>
      </c>
      <c r="DO225" s="168">
        <f t="shared" si="263"/>
        <v>23.3</v>
      </c>
      <c r="DP225" s="168">
        <f t="shared" si="263"/>
        <v>17.2</v>
      </c>
      <c r="DQ225" s="168">
        <f t="shared" si="263"/>
        <v>26.8</v>
      </c>
      <c r="DR225" s="168">
        <f t="shared" si="263"/>
        <v>6.2</v>
      </c>
      <c r="DS225" s="168">
        <f t="shared" si="263"/>
        <v>57</v>
      </c>
      <c r="DT225" s="168">
        <f t="shared" si="263"/>
        <v>4</v>
      </c>
      <c r="DU225" s="168">
        <f t="shared" si="263"/>
        <v>14.4</v>
      </c>
      <c r="DV225" s="168">
        <f t="shared" si="263"/>
        <v>38.699999999999996</v>
      </c>
      <c r="DW225" s="168">
        <f t="shared" si="263"/>
        <v>1.6</v>
      </c>
      <c r="DX225" s="168">
        <f t="shared" si="263"/>
        <v>19.899999999999999</v>
      </c>
      <c r="DY225" s="168">
        <f t="shared" si="263"/>
        <v>29.8</v>
      </c>
      <c r="DZ225" s="168">
        <f t="shared" si="263"/>
        <v>31</v>
      </c>
      <c r="EA225" s="168">
        <f t="shared" ref="EA225:EL225" si="264">SUM(EA215:EA217)</f>
        <v>21.2</v>
      </c>
      <c r="EB225" s="168">
        <f t="shared" si="264"/>
        <v>1.3</v>
      </c>
      <c r="EC225" s="168">
        <f t="shared" si="264"/>
        <v>15.3</v>
      </c>
      <c r="ED225" s="168">
        <f t="shared" si="264"/>
        <v>14.6</v>
      </c>
      <c r="EE225" s="168">
        <f t="shared" si="264"/>
        <v>29.9</v>
      </c>
      <c r="EF225" s="168">
        <f t="shared" si="264"/>
        <v>19.8</v>
      </c>
      <c r="EG225" s="168">
        <f t="shared" si="264"/>
        <v>27.200000000000003</v>
      </c>
      <c r="EH225" s="168">
        <f t="shared" si="264"/>
        <v>7.7</v>
      </c>
      <c r="EI225" s="168">
        <f t="shared" si="264"/>
        <v>18.100000000000001</v>
      </c>
      <c r="EJ225" s="168">
        <f t="shared" si="264"/>
        <v>21.200000000000003</v>
      </c>
      <c r="EK225" s="168">
        <f t="shared" si="264"/>
        <v>37.6</v>
      </c>
      <c r="EL225" s="168">
        <f t="shared" si="264"/>
        <v>72.5</v>
      </c>
    </row>
    <row r="226" spans="1:153" s="20" customFormat="1" ht="15" customHeight="1" x14ac:dyDescent="0.25">
      <c r="A226" s="20" t="s">
        <v>1445</v>
      </c>
      <c r="B226" s="17">
        <f>SUM(B218:B220)</f>
        <v>59.223333333333329</v>
      </c>
      <c r="C226" s="17">
        <f t="shared" ref="C226:BN226" si="265">SUM(C218:C220)</f>
        <v>43.018280818131558</v>
      </c>
      <c r="D226" s="152" t="s">
        <v>1447</v>
      </c>
      <c r="E226" s="17">
        <f t="shared" si="265"/>
        <v>12</v>
      </c>
      <c r="F226" s="17">
        <f t="shared" si="265"/>
        <v>43.6</v>
      </c>
      <c r="G226" s="17">
        <f t="shared" si="265"/>
        <v>49.5</v>
      </c>
      <c r="H226" s="17">
        <f t="shared" si="265"/>
        <v>27</v>
      </c>
      <c r="I226" s="17">
        <f t="shared" si="265"/>
        <v>45.2</v>
      </c>
      <c r="J226" s="17">
        <f t="shared" si="265"/>
        <v>58.2</v>
      </c>
      <c r="K226" s="17">
        <f t="shared" si="265"/>
        <v>13.5</v>
      </c>
      <c r="L226" s="17">
        <f t="shared" si="265"/>
        <v>19.700000000000003</v>
      </c>
      <c r="M226" s="17">
        <f t="shared" si="265"/>
        <v>28.7</v>
      </c>
      <c r="N226" s="17">
        <f t="shared" si="265"/>
        <v>11.1</v>
      </c>
      <c r="O226" s="17">
        <f t="shared" si="265"/>
        <v>73</v>
      </c>
      <c r="P226" s="17">
        <f t="shared" si="265"/>
        <v>42.8</v>
      </c>
      <c r="Q226" s="17">
        <f t="shared" si="265"/>
        <v>30.799999999999997</v>
      </c>
      <c r="R226" s="17">
        <f t="shared" si="265"/>
        <v>57.1</v>
      </c>
      <c r="S226" s="17">
        <f t="shared" si="265"/>
        <v>19.399999999999999</v>
      </c>
      <c r="T226" s="17">
        <f t="shared" si="265"/>
        <v>17.400000000000002</v>
      </c>
      <c r="U226" s="17">
        <f t="shared" si="265"/>
        <v>32</v>
      </c>
      <c r="V226" s="17">
        <f t="shared" si="265"/>
        <v>40</v>
      </c>
      <c r="W226" s="17">
        <f t="shared" si="265"/>
        <v>64.5</v>
      </c>
      <c r="X226" s="17">
        <f t="shared" si="265"/>
        <v>18</v>
      </c>
      <c r="Y226" s="17">
        <f t="shared" si="265"/>
        <v>5.9</v>
      </c>
      <c r="Z226" s="17">
        <f t="shared" si="265"/>
        <v>15.5</v>
      </c>
      <c r="AA226" s="17">
        <f t="shared" si="265"/>
        <v>34.9</v>
      </c>
      <c r="AB226" s="17">
        <f t="shared" si="265"/>
        <v>36.200000000000003</v>
      </c>
      <c r="AC226" s="17">
        <f t="shared" si="265"/>
        <v>27.299999999999997</v>
      </c>
      <c r="AD226" s="17">
        <f t="shared" si="265"/>
        <v>8.7000000000000011</v>
      </c>
      <c r="AE226" s="17">
        <f t="shared" si="265"/>
        <v>16.899999999999999</v>
      </c>
      <c r="AF226" s="17">
        <f t="shared" si="265"/>
        <v>8.8000000000000007</v>
      </c>
      <c r="AG226" s="17">
        <f t="shared" si="265"/>
        <v>6.6</v>
      </c>
      <c r="AH226" s="17">
        <f t="shared" si="265"/>
        <v>111.4</v>
      </c>
      <c r="AI226" s="17">
        <f t="shared" si="265"/>
        <v>9.6</v>
      </c>
      <c r="AJ226" s="17">
        <f t="shared" si="265"/>
        <v>1.1000000000000001</v>
      </c>
      <c r="AK226" s="17">
        <f t="shared" si="265"/>
        <v>36.799999999999997</v>
      </c>
      <c r="AL226" s="17">
        <f t="shared" si="265"/>
        <v>14.299999999999999</v>
      </c>
      <c r="AM226" s="17" t="s">
        <v>304</v>
      </c>
      <c r="AN226" s="17">
        <f t="shared" si="265"/>
        <v>20.3</v>
      </c>
      <c r="AO226" s="17">
        <f t="shared" si="265"/>
        <v>14.1</v>
      </c>
      <c r="AP226" s="17">
        <f t="shared" si="265"/>
        <v>19.100000000000001</v>
      </c>
      <c r="AQ226" s="17">
        <f t="shared" si="265"/>
        <v>23</v>
      </c>
      <c r="AR226" s="17">
        <f t="shared" si="265"/>
        <v>68.8</v>
      </c>
      <c r="AS226" s="17">
        <f t="shared" si="265"/>
        <v>16.399999999999999</v>
      </c>
      <c r="AT226" s="17">
        <f t="shared" si="265"/>
        <v>38.699999999999996</v>
      </c>
      <c r="AU226" s="17">
        <f t="shared" si="265"/>
        <v>12.3</v>
      </c>
      <c r="AV226" s="17">
        <f t="shared" si="265"/>
        <v>26.700000000000003</v>
      </c>
      <c r="AW226" s="17">
        <f t="shared" si="265"/>
        <v>18.399999999999999</v>
      </c>
      <c r="AX226" s="17">
        <f t="shared" si="265"/>
        <v>16.2</v>
      </c>
      <c r="AY226" s="17">
        <f t="shared" si="265"/>
        <v>53</v>
      </c>
      <c r="AZ226" s="17">
        <f t="shared" si="265"/>
        <v>60.7</v>
      </c>
      <c r="BA226" s="17">
        <f t="shared" si="265"/>
        <v>12.5</v>
      </c>
      <c r="BB226" s="17">
        <f t="shared" si="265"/>
        <v>26.5</v>
      </c>
      <c r="BC226" s="17">
        <f t="shared" si="265"/>
        <v>67.2</v>
      </c>
      <c r="BD226" s="17">
        <f t="shared" si="265"/>
        <v>25.400000000000002</v>
      </c>
      <c r="BE226" s="17">
        <f t="shared" si="265"/>
        <v>23.9</v>
      </c>
      <c r="BF226" s="17">
        <f t="shared" si="265"/>
        <v>22.2</v>
      </c>
      <c r="BG226" s="17">
        <f t="shared" si="265"/>
        <v>9.1999999999999993</v>
      </c>
      <c r="BH226" s="17">
        <f t="shared" si="265"/>
        <v>13.4</v>
      </c>
      <c r="BI226" s="17">
        <f t="shared" si="265"/>
        <v>40.5</v>
      </c>
      <c r="BJ226" s="17">
        <f t="shared" si="265"/>
        <v>20.8</v>
      </c>
      <c r="BK226" s="17">
        <f t="shared" si="265"/>
        <v>6.1</v>
      </c>
      <c r="BL226" s="17">
        <f t="shared" si="265"/>
        <v>24.3</v>
      </c>
      <c r="BM226" s="17">
        <f t="shared" si="265"/>
        <v>47.099999999999994</v>
      </c>
      <c r="BN226" s="17">
        <f t="shared" si="265"/>
        <v>99.5</v>
      </c>
      <c r="BO226" s="17">
        <f t="shared" ref="BO226:DZ226" si="266">SUM(BO218:BO220)</f>
        <v>71.7</v>
      </c>
      <c r="BP226" s="17">
        <f t="shared" si="266"/>
        <v>33.700000000000003</v>
      </c>
      <c r="BQ226" s="17">
        <f t="shared" si="266"/>
        <v>39.300000000000004</v>
      </c>
      <c r="BR226" s="17">
        <f t="shared" si="266"/>
        <v>109.9</v>
      </c>
      <c r="BS226" s="17">
        <f t="shared" si="266"/>
        <v>40.6</v>
      </c>
      <c r="BT226" s="17">
        <f t="shared" si="266"/>
        <v>50.800000000000004</v>
      </c>
      <c r="BU226" s="17">
        <f t="shared" si="266"/>
        <v>35.200000000000003</v>
      </c>
      <c r="BV226" s="17">
        <f t="shared" si="266"/>
        <v>50.9</v>
      </c>
      <c r="BW226" s="17">
        <f t="shared" si="266"/>
        <v>84.5</v>
      </c>
      <c r="BX226" s="17">
        <f t="shared" si="266"/>
        <v>47.6</v>
      </c>
      <c r="BY226" s="17">
        <f t="shared" si="266"/>
        <v>23.4</v>
      </c>
      <c r="BZ226" s="17">
        <f t="shared" si="266"/>
        <v>21.4</v>
      </c>
      <c r="CA226" s="17">
        <f t="shared" si="266"/>
        <v>4.9000000000000004</v>
      </c>
      <c r="CB226" s="17">
        <f t="shared" si="266"/>
        <v>46.7</v>
      </c>
      <c r="CC226" s="17">
        <f t="shared" si="266"/>
        <v>23.1</v>
      </c>
      <c r="CD226" s="17">
        <f t="shared" si="266"/>
        <v>55</v>
      </c>
      <c r="CE226" s="17">
        <f t="shared" si="266"/>
        <v>23.6</v>
      </c>
      <c r="CF226" s="17">
        <f t="shared" si="266"/>
        <v>41.4</v>
      </c>
      <c r="CG226" s="17">
        <f t="shared" si="266"/>
        <v>21.1</v>
      </c>
      <c r="CH226" s="17">
        <f t="shared" si="266"/>
        <v>56.800000000000004</v>
      </c>
      <c r="CI226" s="17">
        <f t="shared" si="266"/>
        <v>62.2</v>
      </c>
      <c r="CJ226" s="17">
        <f t="shared" si="266"/>
        <v>19.600000000000001</v>
      </c>
      <c r="CK226" s="17">
        <f t="shared" si="266"/>
        <v>19.899999999999999</v>
      </c>
      <c r="CL226" s="17">
        <f t="shared" si="266"/>
        <v>49.5</v>
      </c>
      <c r="CM226" s="17">
        <f t="shared" si="266"/>
        <v>17</v>
      </c>
      <c r="CN226" s="17">
        <f t="shared" si="266"/>
        <v>62.5</v>
      </c>
      <c r="CO226" s="17">
        <f t="shared" si="266"/>
        <v>28</v>
      </c>
      <c r="CP226" s="17">
        <f t="shared" si="266"/>
        <v>85.5</v>
      </c>
      <c r="CQ226" s="17">
        <f t="shared" si="266"/>
        <v>64.5</v>
      </c>
      <c r="CR226" s="17">
        <f t="shared" si="266"/>
        <v>35.6</v>
      </c>
      <c r="CS226" s="17">
        <f t="shared" si="266"/>
        <v>29.900000000000002</v>
      </c>
      <c r="CT226" s="17">
        <f t="shared" si="266"/>
        <v>70.5</v>
      </c>
      <c r="CU226" s="17">
        <f t="shared" si="266"/>
        <v>56.7</v>
      </c>
      <c r="CV226" s="17">
        <f t="shared" si="266"/>
        <v>9.1</v>
      </c>
      <c r="CW226" s="17">
        <f t="shared" si="266"/>
        <v>27.8</v>
      </c>
      <c r="CX226" s="17">
        <f t="shared" si="266"/>
        <v>12.8</v>
      </c>
      <c r="CY226" s="17">
        <f t="shared" si="266"/>
        <v>11.9</v>
      </c>
      <c r="CZ226" s="17">
        <f t="shared" si="266"/>
        <v>33.200000000000003</v>
      </c>
      <c r="DA226" s="17">
        <f t="shared" si="266"/>
        <v>73.099999999999994</v>
      </c>
      <c r="DB226" s="17">
        <f t="shared" si="266"/>
        <v>99.5</v>
      </c>
      <c r="DC226" s="17">
        <f t="shared" si="266"/>
        <v>35.700000000000003</v>
      </c>
      <c r="DD226" s="17">
        <f t="shared" si="266"/>
        <v>25.6</v>
      </c>
      <c r="DE226" s="17">
        <f t="shared" si="266"/>
        <v>57.5</v>
      </c>
      <c r="DF226" s="17">
        <f t="shared" si="266"/>
        <v>16.899999999999999</v>
      </c>
      <c r="DG226" s="17">
        <f t="shared" si="266"/>
        <v>42.4</v>
      </c>
      <c r="DH226" s="17">
        <f t="shared" si="266"/>
        <v>53.199999999999996</v>
      </c>
      <c r="DI226" s="17">
        <f t="shared" si="266"/>
        <v>53.3</v>
      </c>
      <c r="DJ226" s="17">
        <f t="shared" si="266"/>
        <v>69.400000000000006</v>
      </c>
      <c r="DK226" s="17">
        <f t="shared" si="266"/>
        <v>117.4</v>
      </c>
      <c r="DL226" s="17">
        <f t="shared" si="266"/>
        <v>26.5</v>
      </c>
      <c r="DM226" s="17">
        <f t="shared" si="266"/>
        <v>143.19999999999999</v>
      </c>
      <c r="DN226" s="17">
        <f t="shared" si="266"/>
        <v>110.3</v>
      </c>
      <c r="DO226" s="17">
        <f t="shared" si="266"/>
        <v>12.5</v>
      </c>
      <c r="DP226" s="17">
        <f t="shared" si="266"/>
        <v>48.099999999999994</v>
      </c>
      <c r="DQ226" s="17">
        <f t="shared" si="266"/>
        <v>28.800000000000004</v>
      </c>
      <c r="DR226" s="17">
        <f t="shared" si="266"/>
        <v>48.000000000000007</v>
      </c>
      <c r="DS226" s="17">
        <f t="shared" si="266"/>
        <v>31.2</v>
      </c>
      <c r="DT226" s="17">
        <f t="shared" si="266"/>
        <v>57</v>
      </c>
      <c r="DU226" s="17">
        <f t="shared" si="266"/>
        <v>57.800000000000004</v>
      </c>
      <c r="DV226" s="17">
        <f t="shared" si="266"/>
        <v>98.5</v>
      </c>
      <c r="DW226" s="17">
        <f t="shared" si="266"/>
        <v>54.8</v>
      </c>
      <c r="DX226" s="17">
        <f t="shared" si="266"/>
        <v>35.5</v>
      </c>
      <c r="DY226" s="17">
        <f t="shared" si="266"/>
        <v>117.6</v>
      </c>
      <c r="DZ226" s="17">
        <f t="shared" si="266"/>
        <v>47.699999999999996</v>
      </c>
      <c r="EA226" s="17">
        <f t="shared" ref="EA226:EL226" si="267">SUM(EA218:EA220)</f>
        <v>52.4</v>
      </c>
      <c r="EB226" s="17">
        <f t="shared" si="267"/>
        <v>42.400000000000006</v>
      </c>
      <c r="EC226" s="17">
        <f t="shared" si="267"/>
        <v>87.2</v>
      </c>
      <c r="ED226" s="17">
        <f t="shared" si="267"/>
        <v>31.099999999999998</v>
      </c>
      <c r="EE226" s="17">
        <f t="shared" si="267"/>
        <v>59</v>
      </c>
      <c r="EF226" s="17">
        <f t="shared" si="267"/>
        <v>68.7</v>
      </c>
      <c r="EG226" s="17">
        <f t="shared" si="267"/>
        <v>60.1</v>
      </c>
      <c r="EH226" s="17">
        <f t="shared" si="267"/>
        <v>157.9</v>
      </c>
      <c r="EI226" s="17">
        <f t="shared" si="267"/>
        <v>62.5</v>
      </c>
      <c r="EJ226" s="17">
        <f t="shared" si="267"/>
        <v>50.099999999999994</v>
      </c>
      <c r="EK226" s="17">
        <f t="shared" si="267"/>
        <v>142.39999999999998</v>
      </c>
      <c r="EL226" s="17">
        <f t="shared" si="267"/>
        <v>94</v>
      </c>
    </row>
    <row r="227" spans="1:153" s="19" customFormat="1" ht="15" customHeight="1" thickBot="1" x14ac:dyDescent="0.3">
      <c r="B227" s="22"/>
      <c r="C227" s="22"/>
      <c r="D227" s="7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22"/>
      <c r="AS227" s="22"/>
      <c r="AT227" s="22"/>
      <c r="AU227" s="22"/>
      <c r="AV227" s="22"/>
      <c r="AW227" s="22"/>
      <c r="AX227" s="55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O227" s="2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F227" s="27"/>
      <c r="EK227" s="27"/>
      <c r="EL227" s="146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</row>
    <row r="228" spans="1:153" s="166" customFormat="1" ht="30" customHeight="1" thickBot="1" x14ac:dyDescent="0.3">
      <c r="A228" s="202" t="s">
        <v>49</v>
      </c>
      <c r="B228" s="178" t="s">
        <v>891</v>
      </c>
      <c r="C228" s="178" t="s">
        <v>1408</v>
      </c>
      <c r="D228" s="195" t="s">
        <v>14</v>
      </c>
      <c r="E228" s="195" t="s">
        <v>1044</v>
      </c>
      <c r="F228" s="195" t="s">
        <v>1045</v>
      </c>
      <c r="G228" s="195" t="s">
        <v>1046</v>
      </c>
      <c r="H228" s="195" t="s">
        <v>1047</v>
      </c>
      <c r="I228" s="195" t="s">
        <v>1048</v>
      </c>
      <c r="J228" s="195" t="s">
        <v>1049</v>
      </c>
      <c r="K228" s="195" t="s">
        <v>1050</v>
      </c>
      <c r="L228" s="195" t="s">
        <v>1051</v>
      </c>
      <c r="M228" s="195" t="s">
        <v>1052</v>
      </c>
      <c r="N228" s="195" t="s">
        <v>1053</v>
      </c>
      <c r="O228" s="195" t="s">
        <v>1054</v>
      </c>
      <c r="P228" s="195" t="s">
        <v>1055</v>
      </c>
      <c r="Q228" s="195" t="s">
        <v>1056</v>
      </c>
      <c r="R228" s="195" t="s">
        <v>1057</v>
      </c>
      <c r="S228" s="195" t="s">
        <v>1058</v>
      </c>
      <c r="T228" s="195" t="s">
        <v>1025</v>
      </c>
      <c r="U228" s="195" t="s">
        <v>1026</v>
      </c>
      <c r="V228" s="195" t="s">
        <v>1027</v>
      </c>
      <c r="W228" s="195" t="s">
        <v>1028</v>
      </c>
      <c r="X228" s="195" t="s">
        <v>1029</v>
      </c>
      <c r="Y228" s="195" t="s">
        <v>1030</v>
      </c>
      <c r="Z228" s="195" t="s">
        <v>1031</v>
      </c>
      <c r="AA228" s="195" t="s">
        <v>1032</v>
      </c>
      <c r="AB228" s="195" t="s">
        <v>1033</v>
      </c>
      <c r="AC228" s="195" t="s">
        <v>1034</v>
      </c>
      <c r="AD228" s="195" t="s">
        <v>1035</v>
      </c>
      <c r="AE228" s="195" t="s">
        <v>1036</v>
      </c>
      <c r="AF228" s="195" t="s">
        <v>1037</v>
      </c>
      <c r="AG228" s="195" t="s">
        <v>1038</v>
      </c>
      <c r="AH228" s="195" t="s">
        <v>1039</v>
      </c>
      <c r="AI228" s="195" t="s">
        <v>1040</v>
      </c>
      <c r="AJ228" s="195" t="s">
        <v>1041</v>
      </c>
      <c r="AK228" s="195" t="s">
        <v>1042</v>
      </c>
      <c r="AL228" s="195" t="s">
        <v>1043</v>
      </c>
      <c r="AM228" s="195" t="s">
        <v>1024</v>
      </c>
      <c r="AN228" s="196">
        <v>1917</v>
      </c>
      <c r="AO228" s="196" t="s">
        <v>183</v>
      </c>
      <c r="AP228" s="196" t="s">
        <v>184</v>
      </c>
      <c r="AQ228" s="196" t="s">
        <v>185</v>
      </c>
      <c r="AR228" s="196" t="s">
        <v>181</v>
      </c>
      <c r="AS228" s="196" t="s">
        <v>180</v>
      </c>
      <c r="AT228" s="196" t="s">
        <v>179</v>
      </c>
      <c r="AU228" s="196" t="s">
        <v>178</v>
      </c>
      <c r="AV228" s="196" t="s">
        <v>177</v>
      </c>
      <c r="AW228" s="196" t="s">
        <v>176</v>
      </c>
      <c r="AX228" s="196" t="s">
        <v>175</v>
      </c>
      <c r="AY228" s="196" t="s">
        <v>174</v>
      </c>
      <c r="AZ228" s="196" t="s">
        <v>173</v>
      </c>
      <c r="BA228" s="196" t="s">
        <v>172</v>
      </c>
      <c r="BB228" s="196" t="s">
        <v>171</v>
      </c>
      <c r="BC228" s="196" t="s">
        <v>170</v>
      </c>
      <c r="BD228" s="196" t="s">
        <v>169</v>
      </c>
      <c r="BE228" s="196" t="s">
        <v>168</v>
      </c>
      <c r="BF228" s="196" t="s">
        <v>167</v>
      </c>
      <c r="BG228" s="196" t="s">
        <v>166</v>
      </c>
      <c r="BH228" s="196" t="s">
        <v>165</v>
      </c>
      <c r="BI228" s="196" t="s">
        <v>164</v>
      </c>
      <c r="BJ228" s="196" t="s">
        <v>163</v>
      </c>
      <c r="BK228" s="196" t="s">
        <v>162</v>
      </c>
      <c r="BL228" s="196" t="s">
        <v>161</v>
      </c>
      <c r="BM228" s="196" t="s">
        <v>160</v>
      </c>
      <c r="BN228" s="223" t="s">
        <v>159</v>
      </c>
      <c r="BO228" s="196" t="s">
        <v>158</v>
      </c>
      <c r="BP228" s="196" t="s">
        <v>135</v>
      </c>
      <c r="BQ228" s="196" t="s">
        <v>134</v>
      </c>
      <c r="BR228" s="196" t="s">
        <v>133</v>
      </c>
      <c r="BS228" s="196" t="s">
        <v>132</v>
      </c>
      <c r="BT228" s="196" t="s">
        <v>131</v>
      </c>
      <c r="BU228" s="196" t="s">
        <v>130</v>
      </c>
      <c r="BV228" s="196" t="s">
        <v>129</v>
      </c>
      <c r="BW228" s="196" t="s">
        <v>128</v>
      </c>
      <c r="BX228" s="196" t="s">
        <v>127</v>
      </c>
      <c r="BY228" s="196" t="s">
        <v>126</v>
      </c>
      <c r="BZ228" s="196" t="s">
        <v>125</v>
      </c>
      <c r="CA228" s="196" t="s">
        <v>124</v>
      </c>
      <c r="CB228" s="196" t="s">
        <v>123</v>
      </c>
      <c r="CC228" s="196" t="s">
        <v>122</v>
      </c>
      <c r="CD228" s="196" t="s">
        <v>121</v>
      </c>
      <c r="CE228" s="196" t="s">
        <v>120</v>
      </c>
      <c r="CF228" s="196" t="s">
        <v>119</v>
      </c>
      <c r="CG228" s="196" t="s">
        <v>118</v>
      </c>
      <c r="CH228" s="196" t="s">
        <v>117</v>
      </c>
      <c r="CI228" s="196" t="s">
        <v>116</v>
      </c>
      <c r="CJ228" s="196" t="s">
        <v>115</v>
      </c>
      <c r="CK228" s="196" t="s">
        <v>114</v>
      </c>
      <c r="CL228" s="195" t="s">
        <v>102</v>
      </c>
      <c r="CM228" s="195" t="s">
        <v>101</v>
      </c>
      <c r="CN228" s="195" t="s">
        <v>100</v>
      </c>
      <c r="CO228" s="195" t="s">
        <v>99</v>
      </c>
      <c r="CP228" s="195" t="s">
        <v>98</v>
      </c>
      <c r="CQ228" s="195" t="s">
        <v>97</v>
      </c>
      <c r="CR228" s="166">
        <v>1973</v>
      </c>
      <c r="CS228" s="166">
        <v>1974</v>
      </c>
      <c r="CT228" s="166">
        <v>1975</v>
      </c>
      <c r="CU228" s="166">
        <v>1976</v>
      </c>
      <c r="CV228" s="166">
        <v>1977</v>
      </c>
      <c r="CW228" s="166">
        <v>1978</v>
      </c>
      <c r="CX228" s="166">
        <v>1979</v>
      </c>
      <c r="CY228" s="166">
        <v>1980</v>
      </c>
      <c r="CZ228" s="166">
        <v>1981</v>
      </c>
      <c r="DA228" s="166">
        <v>1982</v>
      </c>
      <c r="DB228" s="166">
        <v>1983</v>
      </c>
      <c r="DC228" s="166">
        <v>1984</v>
      </c>
      <c r="DD228" s="166">
        <v>1985</v>
      </c>
      <c r="DE228" s="166">
        <v>1986</v>
      </c>
      <c r="DF228" s="166">
        <v>1987</v>
      </c>
      <c r="DG228" s="166">
        <v>1988</v>
      </c>
      <c r="DH228" s="166">
        <v>1989</v>
      </c>
      <c r="DI228" s="166">
        <v>1990</v>
      </c>
      <c r="DJ228" s="166">
        <v>1991</v>
      </c>
      <c r="DK228" s="166">
        <v>1992</v>
      </c>
      <c r="DL228" s="166">
        <v>1993</v>
      </c>
      <c r="DM228" s="166">
        <v>1994</v>
      </c>
      <c r="DN228" s="166">
        <v>1995</v>
      </c>
      <c r="DO228" s="166">
        <v>1996</v>
      </c>
      <c r="DP228" s="166">
        <v>1997</v>
      </c>
      <c r="DQ228" s="166">
        <v>1998</v>
      </c>
      <c r="DR228" s="166">
        <v>1999</v>
      </c>
      <c r="DS228" s="166">
        <v>2000</v>
      </c>
      <c r="DT228" s="207">
        <v>2001</v>
      </c>
      <c r="DU228" s="166">
        <v>2002</v>
      </c>
      <c r="DV228" s="166">
        <v>2003</v>
      </c>
      <c r="DW228" s="166">
        <v>2004</v>
      </c>
      <c r="DX228" s="166">
        <v>2005</v>
      </c>
      <c r="DY228" s="166">
        <v>2006</v>
      </c>
      <c r="DZ228" s="166">
        <v>2007</v>
      </c>
      <c r="EA228" s="166">
        <v>2008</v>
      </c>
      <c r="EB228" s="166">
        <v>2009</v>
      </c>
      <c r="EC228" s="166">
        <v>2010</v>
      </c>
      <c r="ED228" s="166">
        <v>2011</v>
      </c>
      <c r="EE228" s="166">
        <v>2012</v>
      </c>
      <c r="EF228" s="208">
        <v>2013</v>
      </c>
      <c r="EG228" s="171">
        <v>2014</v>
      </c>
      <c r="EH228" s="171">
        <v>2015</v>
      </c>
      <c r="EI228" s="171">
        <v>2016</v>
      </c>
      <c r="EJ228" s="171">
        <v>2017</v>
      </c>
      <c r="EK228" s="171">
        <v>2018</v>
      </c>
      <c r="EL228" s="209" t="s">
        <v>1675</v>
      </c>
    </row>
    <row r="229" spans="1:153" x14ac:dyDescent="0.25">
      <c r="A229" s="3" t="s">
        <v>0</v>
      </c>
      <c r="B229" s="12">
        <f>AVERAGE(CZ229:EC229)</f>
        <v>1019.0966666666667</v>
      </c>
      <c r="C229" s="17">
        <f>AVERAGE(E229:EK229)</f>
        <v>1017.5183111954457</v>
      </c>
      <c r="D229" s="141" t="s">
        <v>1095</v>
      </c>
      <c r="E229" s="13">
        <v>1032.0999999999999</v>
      </c>
      <c r="F229" s="13">
        <v>1019.7</v>
      </c>
      <c r="G229" s="13">
        <v>1017.2</v>
      </c>
      <c r="H229" s="13">
        <v>1018.9</v>
      </c>
      <c r="I229" s="13">
        <v>1008.4</v>
      </c>
      <c r="J229" s="13">
        <v>1022</v>
      </c>
      <c r="K229" s="13">
        <v>1023.6</v>
      </c>
      <c r="L229" s="13">
        <v>1023.6</v>
      </c>
      <c r="M229" s="13">
        <v>1018</v>
      </c>
      <c r="N229" s="13">
        <v>1019.4</v>
      </c>
      <c r="O229" s="13">
        <v>1011.8</v>
      </c>
      <c r="P229" s="13">
        <v>1018.1</v>
      </c>
      <c r="Q229" s="13">
        <v>1019.7</v>
      </c>
      <c r="R229" s="13">
        <v>1006.2</v>
      </c>
      <c r="S229" s="13">
        <v>1027.2</v>
      </c>
      <c r="T229" s="13">
        <v>1013</v>
      </c>
      <c r="U229" s="13">
        <v>1027</v>
      </c>
      <c r="V229" s="13">
        <v>1012.5</v>
      </c>
      <c r="W229" s="13">
        <v>1012.9</v>
      </c>
      <c r="X229" s="13">
        <v>1021.2</v>
      </c>
      <c r="Y229" s="13">
        <v>1018.1</v>
      </c>
      <c r="Z229" s="13">
        <v>1021.3</v>
      </c>
      <c r="AA229" s="13">
        <v>1019.6</v>
      </c>
      <c r="AB229" s="13">
        <v>1023.6</v>
      </c>
      <c r="AC229" s="13">
        <v>1019.2</v>
      </c>
      <c r="AD229" s="13">
        <v>1024.4000000000001</v>
      </c>
      <c r="AE229" s="13">
        <v>1023.2</v>
      </c>
      <c r="AF229" s="13">
        <v>1022.6</v>
      </c>
      <c r="AG229" s="13">
        <v>1013.4</v>
      </c>
      <c r="AH229" s="13">
        <v>1026.5</v>
      </c>
      <c r="AI229" s="13">
        <v>1018.6</v>
      </c>
      <c r="AJ229" s="13">
        <v>1019.3</v>
      </c>
      <c r="AK229" s="13">
        <v>1021.6</v>
      </c>
      <c r="AL229" s="13">
        <v>1003.8</v>
      </c>
      <c r="AM229" s="13" t="s">
        <v>304</v>
      </c>
      <c r="AN229" s="13">
        <v>1009.5</v>
      </c>
      <c r="AO229" s="13">
        <v>1015</v>
      </c>
      <c r="AP229" s="13">
        <v>1013.2</v>
      </c>
      <c r="AQ229" s="13">
        <v>1013.4</v>
      </c>
      <c r="AR229" s="13">
        <v>1013.9</v>
      </c>
      <c r="AS229" s="13">
        <v>1010.5</v>
      </c>
      <c r="AT229" s="13">
        <v>1017.2</v>
      </c>
      <c r="AU229" s="13">
        <v>1018</v>
      </c>
      <c r="AV229" s="13">
        <v>1026</v>
      </c>
      <c r="AW229" s="13">
        <v>1015.3</v>
      </c>
      <c r="AX229" s="17">
        <v>1011.6</v>
      </c>
      <c r="AY229" s="13">
        <v>1015.6</v>
      </c>
      <c r="AZ229" s="13">
        <v>1022</v>
      </c>
      <c r="BA229" s="13">
        <v>1014.7</v>
      </c>
      <c r="BB229" s="13">
        <v>1009.5</v>
      </c>
      <c r="BC229" s="13">
        <v>1025.5999999999999</v>
      </c>
      <c r="BD229" s="13">
        <v>1021.7</v>
      </c>
      <c r="BE229" s="13">
        <v>1021.6</v>
      </c>
      <c r="BF229" s="13">
        <v>1017.6</v>
      </c>
      <c r="BG229" s="13">
        <v>1005.7</v>
      </c>
      <c r="BH229" s="13">
        <v>1017.2</v>
      </c>
      <c r="BI229" s="13">
        <v>1010.7</v>
      </c>
      <c r="BJ229" s="13">
        <v>1008.1</v>
      </c>
      <c r="BK229" s="13">
        <v>1018.4</v>
      </c>
      <c r="BL229" s="13">
        <v>1010.7</v>
      </c>
      <c r="BM229" s="13">
        <v>1016.4</v>
      </c>
      <c r="BN229" s="27">
        <v>1011.9</v>
      </c>
      <c r="BO229" s="13">
        <v>1018</v>
      </c>
      <c r="BP229" s="13">
        <v>1010.3</v>
      </c>
      <c r="BQ229" s="13">
        <v>1022.2</v>
      </c>
      <c r="BR229" s="13">
        <v>1019.4</v>
      </c>
      <c r="BS229" s="13">
        <v>1002.9</v>
      </c>
      <c r="BT229" s="13">
        <v>1020.6</v>
      </c>
      <c r="BU229" s="13">
        <v>1021.5</v>
      </c>
      <c r="BV229" s="13">
        <v>1009.8</v>
      </c>
      <c r="BW229" s="13">
        <v>1009.3</v>
      </c>
      <c r="BX229" s="13">
        <v>1017.3</v>
      </c>
      <c r="BY229" s="13">
        <v>1016.9</v>
      </c>
      <c r="BZ229" s="13">
        <v>1012.4</v>
      </c>
      <c r="CA229" s="13">
        <v>1013.2</v>
      </c>
      <c r="CB229" s="13">
        <v>1021.4</v>
      </c>
      <c r="CC229" s="13">
        <v>1013.9</v>
      </c>
      <c r="CD229" s="13">
        <v>1010.7</v>
      </c>
      <c r="CE229" s="13">
        <v>1014.3</v>
      </c>
      <c r="CF229" s="13">
        <v>1018.5</v>
      </c>
      <c r="CG229" s="13">
        <v>1017.3</v>
      </c>
      <c r="CH229" s="13">
        <v>1023.6</v>
      </c>
      <c r="CI229" s="13">
        <v>1031.4000000000001</v>
      </c>
      <c r="CJ229" s="13">
        <v>1011.8</v>
      </c>
      <c r="CK229" s="13">
        <v>1017.2</v>
      </c>
      <c r="CL229" s="13">
        <v>1019.1</v>
      </c>
      <c r="CM229" s="13">
        <v>1014.4</v>
      </c>
      <c r="CN229" s="13">
        <v>1016.9</v>
      </c>
      <c r="CO229" s="13">
        <v>1015.3</v>
      </c>
      <c r="CP229" s="13">
        <v>1016.4</v>
      </c>
      <c r="CQ229" s="13">
        <v>1021.2</v>
      </c>
      <c r="CR229" s="13">
        <v>1025.8</v>
      </c>
      <c r="CS229" s="13">
        <v>1021.4</v>
      </c>
      <c r="CT229" s="13">
        <v>1018.6</v>
      </c>
      <c r="CU229" s="13">
        <v>1014.7</v>
      </c>
      <c r="CV229" s="13">
        <v>1014.6</v>
      </c>
      <c r="CW229" s="13">
        <v>1013.8</v>
      </c>
      <c r="CX229" s="13">
        <v>1014.7</v>
      </c>
      <c r="CY229" s="13">
        <v>1018.9</v>
      </c>
      <c r="CZ229" s="13">
        <v>1019.2</v>
      </c>
      <c r="DA229" s="13">
        <v>1020.3</v>
      </c>
      <c r="DB229" s="13">
        <v>1021.1</v>
      </c>
      <c r="DC229" s="13">
        <v>1011.7</v>
      </c>
      <c r="DD229" s="13">
        <v>1014.1</v>
      </c>
      <c r="DE229" s="13">
        <v>1009.2</v>
      </c>
      <c r="DF229" s="13">
        <v>1020.9</v>
      </c>
      <c r="DG229" s="13">
        <v>1012.3</v>
      </c>
      <c r="DH229" s="13">
        <v>1031.7</v>
      </c>
      <c r="DI229" s="13">
        <v>1022.8</v>
      </c>
      <c r="DJ229" s="13">
        <v>1026.5</v>
      </c>
      <c r="DK229" s="13">
        <v>1030.3</v>
      </c>
      <c r="DL229" s="13">
        <v>1023</v>
      </c>
      <c r="DM229" s="13">
        <v>1012</v>
      </c>
      <c r="DN229" s="13">
        <v>1014.8</v>
      </c>
      <c r="DO229" s="13">
        <v>1021.8</v>
      </c>
      <c r="DP229" s="13">
        <v>1025.5</v>
      </c>
      <c r="DQ229" s="13">
        <v>1017.4</v>
      </c>
      <c r="DR229" s="13">
        <v>1015.3</v>
      </c>
      <c r="DS229" s="13">
        <v>1022</v>
      </c>
      <c r="DT229" s="13">
        <v>1016.8</v>
      </c>
      <c r="DU229" s="13">
        <v>1024.2</v>
      </c>
      <c r="DV229" s="13">
        <v>1015.6</v>
      </c>
      <c r="DW229" s="13">
        <v>1010.9</v>
      </c>
      <c r="DX229" s="13">
        <v>1019</v>
      </c>
      <c r="DY229" s="13">
        <v>1027.4000000000001</v>
      </c>
      <c r="DZ229" s="13">
        <v>1014.7</v>
      </c>
      <c r="EA229" s="13">
        <v>1018.6</v>
      </c>
      <c r="EB229" s="50">
        <v>1017.4</v>
      </c>
      <c r="EC229" s="50">
        <v>1016.4</v>
      </c>
      <c r="ED229" s="14">
        <v>1019.1903225806452</v>
      </c>
      <c r="EE229" s="50">
        <v>1018.6</v>
      </c>
      <c r="EF229" s="45">
        <v>1014.7</v>
      </c>
      <c r="EG229" s="65">
        <v>1011.9</v>
      </c>
      <c r="EH229" s="74">
        <v>1014.7</v>
      </c>
      <c r="EI229" s="65">
        <v>1014.3</v>
      </c>
      <c r="EJ229" s="74">
        <v>1023.6</v>
      </c>
      <c r="EK229" s="65">
        <v>1014.2</v>
      </c>
      <c r="EL229" s="17">
        <v>1012.8</v>
      </c>
      <c r="EM229" s="17"/>
      <c r="EN229" s="17"/>
      <c r="EO229" s="17"/>
      <c r="EP229" s="17"/>
    </row>
    <row r="230" spans="1:153" x14ac:dyDescent="0.25">
      <c r="A230" s="3" t="s">
        <v>1</v>
      </c>
      <c r="B230" s="12">
        <f t="shared" ref="B230:B241" si="268">AVERAGE(CZ230:EC230)</f>
        <v>1018.25</v>
      </c>
      <c r="C230" s="17">
        <f t="shared" ref="C230:C241" si="269">AVERAGE(E230:EK230)</f>
        <v>1016.7521796218485</v>
      </c>
      <c r="D230" s="141" t="s">
        <v>1367</v>
      </c>
      <c r="E230" s="13">
        <v>1025.8</v>
      </c>
      <c r="F230" s="13">
        <v>1025.3</v>
      </c>
      <c r="G230" s="13">
        <v>1020.6</v>
      </c>
      <c r="H230" s="13">
        <v>1015.1</v>
      </c>
      <c r="I230" s="13">
        <v>1021.3</v>
      </c>
      <c r="J230" s="13">
        <v>1029.4000000000001</v>
      </c>
      <c r="K230" s="13">
        <v>1012</v>
      </c>
      <c r="L230" s="13">
        <v>1006.5</v>
      </c>
      <c r="M230" s="13">
        <v>1026.3</v>
      </c>
      <c r="N230" s="13">
        <v>1031.8</v>
      </c>
      <c r="O230" s="13">
        <v>1009.1</v>
      </c>
      <c r="P230" s="13">
        <v>1010.3</v>
      </c>
      <c r="Q230" s="13">
        <v>1018.8</v>
      </c>
      <c r="R230" s="13">
        <v>1015.7</v>
      </c>
      <c r="S230" s="13">
        <v>1028.3</v>
      </c>
      <c r="T230" s="13">
        <v>1020.4</v>
      </c>
      <c r="U230" s="13">
        <v>1011.3</v>
      </c>
      <c r="V230" s="13">
        <v>1016.8</v>
      </c>
      <c r="W230" s="13">
        <v>1006.1</v>
      </c>
      <c r="X230" s="13">
        <v>1015.4</v>
      </c>
      <c r="Y230" s="13">
        <v>1015.2</v>
      </c>
      <c r="Z230" s="13">
        <v>1021.6</v>
      </c>
      <c r="AA230" s="13">
        <v>1005.2</v>
      </c>
      <c r="AB230" s="13">
        <v>1020</v>
      </c>
      <c r="AC230" s="13">
        <v>1011.1</v>
      </c>
      <c r="AD230" s="13">
        <v>1015.7</v>
      </c>
      <c r="AE230" s="13">
        <v>1015.8</v>
      </c>
      <c r="AF230" s="13">
        <v>1018.6</v>
      </c>
      <c r="AG230" s="13">
        <v>1012.3</v>
      </c>
      <c r="AH230" s="13">
        <v>1019.5</v>
      </c>
      <c r="AI230" s="13">
        <v>1012</v>
      </c>
      <c r="AJ230" s="13">
        <v>1024.7</v>
      </c>
      <c r="AK230" s="13">
        <v>1017.1</v>
      </c>
      <c r="AL230" s="13">
        <v>1011.7</v>
      </c>
      <c r="AM230" s="13" t="s">
        <v>304</v>
      </c>
      <c r="AN230" s="13">
        <v>1019</v>
      </c>
      <c r="AO230" s="13">
        <v>1022.7</v>
      </c>
      <c r="AP230" s="13">
        <v>1009.9</v>
      </c>
      <c r="AQ230" s="13">
        <v>1023.7</v>
      </c>
      <c r="AR230" s="13">
        <v>1021.9</v>
      </c>
      <c r="AS230" s="13">
        <v>1016.4</v>
      </c>
      <c r="AT230" s="13">
        <v>1008.5</v>
      </c>
      <c r="AU230" s="13">
        <v>1011.7</v>
      </c>
      <c r="AV230" s="13">
        <v>1010</v>
      </c>
      <c r="AW230" s="13">
        <v>1014.6</v>
      </c>
      <c r="AX230" s="17">
        <v>1020</v>
      </c>
      <c r="AY230" s="13">
        <v>1020</v>
      </c>
      <c r="AZ230" s="13">
        <v>1020.8</v>
      </c>
      <c r="BA230" s="13">
        <v>1018.7</v>
      </c>
      <c r="BB230" s="13">
        <v>1011.3</v>
      </c>
      <c r="BC230" s="13">
        <v>1023.8</v>
      </c>
      <c r="BD230" s="13">
        <v>1013.6</v>
      </c>
      <c r="BE230" s="13">
        <v>1022.8</v>
      </c>
      <c r="BF230" s="13">
        <v>1006.2</v>
      </c>
      <c r="BG230" s="13">
        <v>1007.6</v>
      </c>
      <c r="BH230" s="13">
        <v>1004.1</v>
      </c>
      <c r="BI230" s="13">
        <v>1022.3</v>
      </c>
      <c r="BJ230" s="13">
        <v>1018.9</v>
      </c>
      <c r="BK230" s="13">
        <v>1013.6</v>
      </c>
      <c r="BL230" s="13">
        <v>1004.7</v>
      </c>
      <c r="BM230" s="13">
        <v>1015.3</v>
      </c>
      <c r="BN230" s="27">
        <v>1019.7</v>
      </c>
      <c r="BO230" s="13">
        <v>1011.9</v>
      </c>
      <c r="BP230" s="13">
        <v>1020.1</v>
      </c>
      <c r="BQ230" s="13">
        <v>1007.9</v>
      </c>
      <c r="BR230" s="13">
        <v>1011.1</v>
      </c>
      <c r="BS230" s="13">
        <v>1019.9</v>
      </c>
      <c r="BT230" s="13">
        <v>1025.4000000000001</v>
      </c>
      <c r="BU230" s="13">
        <v>1010.3</v>
      </c>
      <c r="BV230" s="13">
        <v>1008.3</v>
      </c>
      <c r="BW230" s="13">
        <v>1014.1</v>
      </c>
      <c r="BX230" s="13">
        <v>1014.9</v>
      </c>
      <c r="BY230" s="13">
        <v>1015.3</v>
      </c>
      <c r="BZ230" s="13">
        <v>1005.4</v>
      </c>
      <c r="CA230" s="13">
        <v>1019.9</v>
      </c>
      <c r="CB230" s="13">
        <v>1009.7</v>
      </c>
      <c r="CC230" s="13">
        <v>1009.3</v>
      </c>
      <c r="CD230" s="13">
        <v>1031.7</v>
      </c>
      <c r="CE230" s="13">
        <v>1013</v>
      </c>
      <c r="CF230" s="13">
        <v>1022.1</v>
      </c>
      <c r="CG230" s="13">
        <v>1019.1</v>
      </c>
      <c r="CH230" s="13">
        <v>1014.3</v>
      </c>
      <c r="CI230" s="13">
        <v>1017.7</v>
      </c>
      <c r="CJ230" s="13">
        <v>1020.2</v>
      </c>
      <c r="CK230" s="13">
        <v>1008.5</v>
      </c>
      <c r="CL230" s="13">
        <v>1018.7</v>
      </c>
      <c r="CM230" s="13">
        <v>1015.4</v>
      </c>
      <c r="CN230" s="13">
        <v>1011.5</v>
      </c>
      <c r="CO230" s="13">
        <v>1009.8</v>
      </c>
      <c r="CP230" s="13">
        <v>1019.2</v>
      </c>
      <c r="CQ230" s="13">
        <v>1016.8</v>
      </c>
      <c r="CR230" s="13">
        <v>1013.9</v>
      </c>
      <c r="CS230" s="13">
        <v>1013.5</v>
      </c>
      <c r="CT230" s="13">
        <v>1028.9000000000001</v>
      </c>
      <c r="CU230" s="13">
        <v>1023.8</v>
      </c>
      <c r="CV230" s="13">
        <v>1011</v>
      </c>
      <c r="CW230" s="13">
        <v>1012</v>
      </c>
      <c r="CX230" s="13">
        <v>1014.5</v>
      </c>
      <c r="CY230" s="13">
        <v>1021.9</v>
      </c>
      <c r="CZ230" s="13">
        <v>1021.1</v>
      </c>
      <c r="DA230" s="13">
        <v>1024.7</v>
      </c>
      <c r="DB230" s="13">
        <v>1020.3</v>
      </c>
      <c r="DC230" s="13">
        <v>1022</v>
      </c>
      <c r="DD230" s="13">
        <v>1024</v>
      </c>
      <c r="DE230" s="13">
        <v>1020.2</v>
      </c>
      <c r="DF230" s="13">
        <v>1016.4</v>
      </c>
      <c r="DG230" s="13">
        <v>1012.2</v>
      </c>
      <c r="DH230" s="13">
        <v>1019.3</v>
      </c>
      <c r="DI230" s="13">
        <v>1013.8</v>
      </c>
      <c r="DJ230" s="13">
        <v>1021</v>
      </c>
      <c r="DK230" s="13">
        <v>1023.6</v>
      </c>
      <c r="DL230" s="13">
        <v>1027.5</v>
      </c>
      <c r="DM230" s="13">
        <v>1018</v>
      </c>
      <c r="DN230" s="13">
        <v>1012</v>
      </c>
      <c r="DO230" s="13">
        <v>1014.7</v>
      </c>
      <c r="DP230" s="13">
        <v>1019.3</v>
      </c>
      <c r="DQ230" s="13">
        <v>1023.6</v>
      </c>
      <c r="DR230" s="13">
        <v>1012.2</v>
      </c>
      <c r="DS230" s="13">
        <v>1018.7</v>
      </c>
      <c r="DT230" s="13">
        <v>1017.6</v>
      </c>
      <c r="DU230" s="13">
        <v>1012.3</v>
      </c>
      <c r="DV230" s="13">
        <v>1024.4000000000001</v>
      </c>
      <c r="DW230" s="13">
        <v>1017.9</v>
      </c>
      <c r="DX230" s="13">
        <v>1017.7</v>
      </c>
      <c r="DY230" s="13">
        <v>1015.4</v>
      </c>
      <c r="DZ230" s="13">
        <v>1011.7</v>
      </c>
      <c r="EA230" s="13">
        <v>1025.5999999999999</v>
      </c>
      <c r="EB230" s="50">
        <v>1013.7</v>
      </c>
      <c r="EC230" s="50">
        <v>1006.6</v>
      </c>
      <c r="ED230" s="14">
        <v>1020.2964285714285</v>
      </c>
      <c r="EE230" s="50">
        <v>1027</v>
      </c>
      <c r="EF230" s="45">
        <v>1015.9</v>
      </c>
      <c r="EG230" s="65">
        <v>1010.5</v>
      </c>
      <c r="EH230" s="74">
        <v>1017.6</v>
      </c>
      <c r="EI230" s="65">
        <v>1011.4</v>
      </c>
      <c r="EJ230" s="74">
        <v>1018.6</v>
      </c>
      <c r="EK230" s="65">
        <v>1019.9</v>
      </c>
      <c r="EL230" s="17">
        <v>1023.1</v>
      </c>
      <c r="EM230" s="17"/>
      <c r="EN230" s="17"/>
      <c r="EO230" s="17"/>
      <c r="EP230" s="17"/>
    </row>
    <row r="231" spans="1:153" x14ac:dyDescent="0.25">
      <c r="A231" s="3" t="s">
        <v>2</v>
      </c>
      <c r="B231" s="12">
        <f t="shared" si="268"/>
        <v>1016.3999999999999</v>
      </c>
      <c r="C231" s="17">
        <f t="shared" si="269"/>
        <v>1015.1951612903225</v>
      </c>
      <c r="D231" s="141" t="s">
        <v>1657</v>
      </c>
      <c r="E231" s="13">
        <v>1017.8</v>
      </c>
      <c r="F231" s="13">
        <v>1013.1</v>
      </c>
      <c r="G231" s="13">
        <v>1017.4</v>
      </c>
      <c r="H231" s="13">
        <v>1015.9</v>
      </c>
      <c r="I231" s="13">
        <v>1018.5</v>
      </c>
      <c r="J231" s="13">
        <v>1017.1</v>
      </c>
      <c r="K231" s="13">
        <v>1004</v>
      </c>
      <c r="L231" s="13">
        <v>1014.6</v>
      </c>
      <c r="M231" s="13">
        <v>1012.9</v>
      </c>
      <c r="N231" s="13">
        <v>1008.3</v>
      </c>
      <c r="O231" s="13">
        <v>1017.3</v>
      </c>
      <c r="P231" s="13">
        <v>1018.4</v>
      </c>
      <c r="Q231" s="13">
        <v>1017.1</v>
      </c>
      <c r="R231" s="13">
        <v>1009.5</v>
      </c>
      <c r="S231" s="13">
        <v>1010.3</v>
      </c>
      <c r="T231" s="13">
        <v>1008.9</v>
      </c>
      <c r="U231" s="13">
        <v>1008.8</v>
      </c>
      <c r="V231" s="13">
        <v>1016.9</v>
      </c>
      <c r="W231" s="13">
        <v>1012.9</v>
      </c>
      <c r="X231" s="13">
        <v>1008.8</v>
      </c>
      <c r="Y231" s="13">
        <v>1011.1</v>
      </c>
      <c r="Z231" s="13">
        <v>1017.7</v>
      </c>
      <c r="AA231" s="13">
        <v>1015.4</v>
      </c>
      <c r="AB231" s="13">
        <v>1012.2</v>
      </c>
      <c r="AC231" s="13">
        <v>1012.7</v>
      </c>
      <c r="AD231" s="13">
        <v>1020.7</v>
      </c>
      <c r="AE231" s="13">
        <v>1015.6</v>
      </c>
      <c r="AF231" s="13">
        <v>1006</v>
      </c>
      <c r="AG231" s="13">
        <v>1021.7</v>
      </c>
      <c r="AH231" s="13">
        <v>1013.9</v>
      </c>
      <c r="AI231" s="13">
        <v>1013.1</v>
      </c>
      <c r="AJ231" s="13">
        <v>1017.5</v>
      </c>
      <c r="AK231" s="13">
        <v>1007.5</v>
      </c>
      <c r="AL231" s="13">
        <v>1012.6</v>
      </c>
      <c r="AM231" s="13" t="s">
        <v>304</v>
      </c>
      <c r="AN231" s="13">
        <v>1008.2</v>
      </c>
      <c r="AO231" s="13">
        <v>1015.2</v>
      </c>
      <c r="AP231" s="13">
        <v>1009.9</v>
      </c>
      <c r="AQ231" s="13">
        <v>1016.2</v>
      </c>
      <c r="AR231" s="13">
        <v>1020</v>
      </c>
      <c r="AS231" s="13">
        <v>1010.1</v>
      </c>
      <c r="AT231" s="13">
        <v>1017.2</v>
      </c>
      <c r="AU231" s="13">
        <v>1013.1</v>
      </c>
      <c r="AV231" s="13">
        <v>1013.9</v>
      </c>
      <c r="AW231" s="13">
        <v>1014.3</v>
      </c>
      <c r="AX231" s="17">
        <v>1010.6</v>
      </c>
      <c r="AY231" s="13">
        <v>1014.7</v>
      </c>
      <c r="AZ231" s="13">
        <v>1023</v>
      </c>
      <c r="BA231" s="13">
        <v>1011.1</v>
      </c>
      <c r="BB231" s="13">
        <v>1013.4</v>
      </c>
      <c r="BC231" s="13">
        <v>1015.1</v>
      </c>
      <c r="BD231" s="13">
        <v>1017.6</v>
      </c>
      <c r="BE231" s="13">
        <v>1007.6</v>
      </c>
      <c r="BF231" s="13">
        <v>1020.2</v>
      </c>
      <c r="BG231" s="13">
        <v>1012.4</v>
      </c>
      <c r="BH231" s="13">
        <v>1004.7</v>
      </c>
      <c r="BI231" s="13">
        <v>1021.2</v>
      </c>
      <c r="BJ231" s="13">
        <v>1011.1</v>
      </c>
      <c r="BK231" s="13">
        <v>1010.7</v>
      </c>
      <c r="BL231" s="13">
        <v>1012.3</v>
      </c>
      <c r="BM231" s="13">
        <v>1016</v>
      </c>
      <c r="BN231" s="27">
        <v>1018.6</v>
      </c>
      <c r="BO231" s="13">
        <v>1011.5</v>
      </c>
      <c r="BP231" s="13">
        <v>1020.3</v>
      </c>
      <c r="BQ231" s="13">
        <v>1014.5</v>
      </c>
      <c r="BR231" s="13">
        <v>1006.3</v>
      </c>
      <c r="BS231" s="13">
        <v>1026</v>
      </c>
      <c r="BT231" s="13">
        <v>1017.9</v>
      </c>
      <c r="BU231" s="13">
        <v>1019.6</v>
      </c>
      <c r="BV231" s="13">
        <v>1008.5</v>
      </c>
      <c r="BW231" s="13">
        <v>1013</v>
      </c>
      <c r="BX231" s="13">
        <v>1027</v>
      </c>
      <c r="BY231" s="13">
        <v>1011.1</v>
      </c>
      <c r="BZ231" s="13">
        <v>1015.1</v>
      </c>
      <c r="CA231" s="13">
        <v>1016.3</v>
      </c>
      <c r="CB231" s="13">
        <v>1016.1</v>
      </c>
      <c r="CC231" s="13">
        <v>1011.9</v>
      </c>
      <c r="CD231" s="13">
        <v>1017.5</v>
      </c>
      <c r="CE231" s="13">
        <v>1014.7</v>
      </c>
      <c r="CF231" s="13">
        <v>1021.7</v>
      </c>
      <c r="CG231" s="13">
        <v>1011.9</v>
      </c>
      <c r="CH231" s="13">
        <v>1016.5</v>
      </c>
      <c r="CI231" s="13">
        <v>1017.5</v>
      </c>
      <c r="CJ231" s="13">
        <v>1017.5</v>
      </c>
      <c r="CK231" s="13">
        <v>1017.2</v>
      </c>
      <c r="CL231" s="13">
        <v>1016.1</v>
      </c>
      <c r="CM231" s="13">
        <v>1015.1</v>
      </c>
      <c r="CN231" s="13">
        <v>1017</v>
      </c>
      <c r="CO231" s="13">
        <v>1012.2</v>
      </c>
      <c r="CP231" s="13">
        <v>1015.9</v>
      </c>
      <c r="CQ231" s="13">
        <v>1017.2</v>
      </c>
      <c r="CR231" s="13">
        <v>1024.4000000000001</v>
      </c>
      <c r="CS231" s="13">
        <v>1018.7</v>
      </c>
      <c r="CT231" s="13">
        <v>1010.6</v>
      </c>
      <c r="CU231" s="13">
        <v>1021.5</v>
      </c>
      <c r="CV231" s="13">
        <v>1019.5</v>
      </c>
      <c r="CW231" s="13">
        <v>1012.1</v>
      </c>
      <c r="CX231" s="13">
        <v>1009.5</v>
      </c>
      <c r="CY231" s="13">
        <v>1013</v>
      </c>
      <c r="CZ231" s="13">
        <v>1010.4</v>
      </c>
      <c r="DA231" s="13">
        <v>1017.9</v>
      </c>
      <c r="DB231" s="13">
        <v>1016.8</v>
      </c>
      <c r="DC231" s="13">
        <v>1018.2</v>
      </c>
      <c r="DD231" s="13">
        <v>1015.3</v>
      </c>
      <c r="DE231" s="13">
        <v>1017.5</v>
      </c>
      <c r="DF231" s="13">
        <v>1019.4</v>
      </c>
      <c r="DG231" s="13">
        <v>1010</v>
      </c>
      <c r="DH231" s="13">
        <v>1015.6</v>
      </c>
      <c r="DI231" s="13">
        <v>1025.3</v>
      </c>
      <c r="DJ231" s="13">
        <v>1017.2</v>
      </c>
      <c r="DK231" s="13">
        <v>1015.2</v>
      </c>
      <c r="DL231" s="13">
        <v>1021.9</v>
      </c>
      <c r="DM231" s="13">
        <v>1015.3</v>
      </c>
      <c r="DN231" s="13">
        <v>1013</v>
      </c>
      <c r="DO231" s="13">
        <v>1019</v>
      </c>
      <c r="DP231" s="13">
        <v>1022.8</v>
      </c>
      <c r="DQ231" s="13">
        <v>1020.5</v>
      </c>
      <c r="DR231" s="13">
        <v>1012.8</v>
      </c>
      <c r="DS231" s="13">
        <v>1016.6</v>
      </c>
      <c r="DT231" s="13">
        <v>1008.2</v>
      </c>
      <c r="DU231" s="13">
        <v>1018.2</v>
      </c>
      <c r="DV231" s="13">
        <v>1024.5999999999999</v>
      </c>
      <c r="DW231" s="13">
        <v>1021.2</v>
      </c>
      <c r="DX231" s="13">
        <v>1016.7</v>
      </c>
      <c r="DY231" s="13">
        <v>1011.7</v>
      </c>
      <c r="DZ231" s="13">
        <v>1015.6</v>
      </c>
      <c r="EA231" s="13">
        <v>1005.4</v>
      </c>
      <c r="EB231" s="50">
        <v>1013.1</v>
      </c>
      <c r="EC231" s="50">
        <v>1016.6</v>
      </c>
      <c r="ED231" s="14">
        <v>1023.0419354838712</v>
      </c>
      <c r="EE231" s="50">
        <v>1025.7</v>
      </c>
      <c r="EF231" s="45">
        <v>1012.1</v>
      </c>
      <c r="EG231" s="65">
        <v>1017.2</v>
      </c>
      <c r="EH231" s="74">
        <v>1020</v>
      </c>
      <c r="EI231" s="65">
        <v>1015.4</v>
      </c>
      <c r="EJ231" s="74">
        <v>1017</v>
      </c>
      <c r="EK231" s="65">
        <v>1007.1</v>
      </c>
      <c r="EL231" s="17">
        <v>1016.2</v>
      </c>
      <c r="EM231" s="17"/>
      <c r="EN231" s="17"/>
      <c r="EO231" s="17"/>
      <c r="EP231" s="17"/>
    </row>
    <row r="232" spans="1:153" x14ac:dyDescent="0.25">
      <c r="A232" s="3" t="s">
        <v>3</v>
      </c>
      <c r="B232" s="12">
        <f t="shared" si="268"/>
        <v>1014.7866666666665</v>
      </c>
      <c r="C232" s="17">
        <f t="shared" si="269"/>
        <v>1013.7457283950622</v>
      </c>
      <c r="D232" s="141" t="s">
        <v>1014</v>
      </c>
      <c r="E232" s="13" t="s">
        <v>304</v>
      </c>
      <c r="F232" s="13">
        <v>1017.6</v>
      </c>
      <c r="G232" s="13">
        <v>1011.1</v>
      </c>
      <c r="H232" s="13">
        <v>1009.2</v>
      </c>
      <c r="I232" s="13">
        <v>1014.6</v>
      </c>
      <c r="J232" s="13">
        <v>1014.1</v>
      </c>
      <c r="K232" s="13">
        <v>1011.1</v>
      </c>
      <c r="L232" s="13">
        <v>1007.8</v>
      </c>
      <c r="M232" s="13">
        <v>1009.8</v>
      </c>
      <c r="N232" s="13">
        <v>1011.3</v>
      </c>
      <c r="O232" s="13">
        <v>1015</v>
      </c>
      <c r="P232" s="13">
        <v>1020.4</v>
      </c>
      <c r="Q232" s="13">
        <v>1014.6</v>
      </c>
      <c r="R232" s="13">
        <v>1014.4</v>
      </c>
      <c r="S232" s="13">
        <v>1017.5</v>
      </c>
      <c r="T232" s="13">
        <v>1012.2</v>
      </c>
      <c r="U232" s="13">
        <v>1013.5</v>
      </c>
      <c r="V232" s="13">
        <v>1010.4</v>
      </c>
      <c r="W232" s="13">
        <v>1013.7</v>
      </c>
      <c r="X232" s="13">
        <v>1012.7</v>
      </c>
      <c r="Y232" s="13">
        <v>1015.6</v>
      </c>
      <c r="Z232" s="13">
        <v>1008</v>
      </c>
      <c r="AA232" s="13">
        <v>1014.1</v>
      </c>
      <c r="AB232" s="13">
        <v>1010.8</v>
      </c>
      <c r="AC232" s="13">
        <v>1018.7</v>
      </c>
      <c r="AD232" s="13">
        <v>1010.3</v>
      </c>
      <c r="AE232" s="13">
        <v>1012.2</v>
      </c>
      <c r="AF232" s="13">
        <v>1016.7</v>
      </c>
      <c r="AG232" s="13">
        <v>1012.3</v>
      </c>
      <c r="AH232" s="13">
        <v>1015.4</v>
      </c>
      <c r="AI232" s="13">
        <v>1017.7</v>
      </c>
      <c r="AJ232" s="13">
        <v>1012.7</v>
      </c>
      <c r="AK232" s="13">
        <v>1020.5</v>
      </c>
      <c r="AL232" s="13">
        <v>1016.7</v>
      </c>
      <c r="AM232" s="13" t="s">
        <v>304</v>
      </c>
      <c r="AN232" s="13">
        <v>1010.1</v>
      </c>
      <c r="AO232" s="13">
        <v>1009.8</v>
      </c>
      <c r="AP232" s="13">
        <v>1011.8</v>
      </c>
      <c r="AQ232" s="13">
        <v>1009.5</v>
      </c>
      <c r="AR232" s="13">
        <v>1015.8</v>
      </c>
      <c r="AS232" s="13">
        <v>1007.2</v>
      </c>
      <c r="AT232" s="13">
        <v>1009.5</v>
      </c>
      <c r="AU232" s="13">
        <v>1010.2</v>
      </c>
      <c r="AV232" s="13">
        <v>1010.9</v>
      </c>
      <c r="AW232" s="13">
        <v>1012.9</v>
      </c>
      <c r="AX232" s="17">
        <v>1010.2</v>
      </c>
      <c r="AY232" s="13">
        <v>1009.5</v>
      </c>
      <c r="AZ232" s="13">
        <v>1011.6</v>
      </c>
      <c r="BA232" s="13">
        <v>1006.9</v>
      </c>
      <c r="BB232" s="13">
        <v>1011.1</v>
      </c>
      <c r="BC232" s="13">
        <v>1008.1</v>
      </c>
      <c r="BD232" s="13">
        <v>1016.4</v>
      </c>
      <c r="BE232" s="13">
        <v>1010.3</v>
      </c>
      <c r="BF232" s="13">
        <v>1008</v>
      </c>
      <c r="BG232" s="13">
        <v>1009</v>
      </c>
      <c r="BH232" s="13">
        <v>1009.4</v>
      </c>
      <c r="BI232" s="13">
        <v>1016.5</v>
      </c>
      <c r="BJ232" s="13">
        <v>1012.7</v>
      </c>
      <c r="BK232" s="13">
        <v>1012.9</v>
      </c>
      <c r="BL232" s="13">
        <v>1012.8</v>
      </c>
      <c r="BM232" s="13">
        <v>1015.1</v>
      </c>
      <c r="BN232" s="27">
        <v>1015.6</v>
      </c>
      <c r="BO232" s="13">
        <v>1015.6</v>
      </c>
      <c r="BP232" s="13">
        <v>1014.5</v>
      </c>
      <c r="BQ232" s="13">
        <v>1015.8</v>
      </c>
      <c r="BR232" s="13">
        <v>1017.4</v>
      </c>
      <c r="BS232" s="13">
        <v>1012.3</v>
      </c>
      <c r="BT232" s="13">
        <v>1015.4</v>
      </c>
      <c r="BU232" s="13">
        <v>1007.7</v>
      </c>
      <c r="BV232" s="13">
        <v>1014.9</v>
      </c>
      <c r="BW232" s="13">
        <v>1016.3</v>
      </c>
      <c r="BX232" s="13">
        <v>1014</v>
      </c>
      <c r="BY232" s="13">
        <v>1017.9</v>
      </c>
      <c r="BZ232" s="13">
        <v>1018.3</v>
      </c>
      <c r="CA232" s="13">
        <v>1009.6</v>
      </c>
      <c r="CB232" s="13">
        <v>1017.9</v>
      </c>
      <c r="CC232" s="13">
        <v>1014.6</v>
      </c>
      <c r="CD232" s="13">
        <v>1009.9</v>
      </c>
      <c r="CE232" s="13">
        <v>1016.1</v>
      </c>
      <c r="CF232" s="13">
        <v>1011.3</v>
      </c>
      <c r="CG232" s="13">
        <v>1013.9</v>
      </c>
      <c r="CH232" s="13">
        <v>1014.5</v>
      </c>
      <c r="CI232" s="13">
        <v>1015.1</v>
      </c>
      <c r="CJ232" s="13">
        <v>1011</v>
      </c>
      <c r="CK232" s="13">
        <v>1012.2</v>
      </c>
      <c r="CL232" s="13">
        <v>1015.2</v>
      </c>
      <c r="CM232" s="13">
        <v>1017.3</v>
      </c>
      <c r="CN232" s="13">
        <v>1015.5</v>
      </c>
      <c r="CO232" s="13">
        <v>1012.9</v>
      </c>
      <c r="CP232" s="13">
        <v>1014.5</v>
      </c>
      <c r="CQ232" s="13">
        <v>1012.5</v>
      </c>
      <c r="CR232" s="13">
        <v>1014.3</v>
      </c>
      <c r="CS232" s="13">
        <v>1016.7</v>
      </c>
      <c r="CT232" s="13">
        <v>1015.6</v>
      </c>
      <c r="CU232" s="13">
        <v>1017.9</v>
      </c>
      <c r="CV232" s="13">
        <v>1013.7</v>
      </c>
      <c r="CW232" s="13">
        <v>1013.2</v>
      </c>
      <c r="CX232" s="13">
        <v>1013.3</v>
      </c>
      <c r="CY232" s="13">
        <v>1016.2</v>
      </c>
      <c r="CZ232" s="13">
        <v>1018.8</v>
      </c>
      <c r="DA232" s="13">
        <v>1017.6</v>
      </c>
      <c r="DB232" s="13">
        <v>1009.7</v>
      </c>
      <c r="DC232" s="13">
        <v>1020.1</v>
      </c>
      <c r="DD232" s="13">
        <v>1011.8</v>
      </c>
      <c r="DE232" s="13">
        <v>1011.5</v>
      </c>
      <c r="DF232" s="13">
        <v>1018.5</v>
      </c>
      <c r="DG232" s="13">
        <v>1017.3</v>
      </c>
      <c r="DH232" s="13">
        <v>1010.8</v>
      </c>
      <c r="DI232" s="13">
        <v>1015.3</v>
      </c>
      <c r="DJ232" s="13">
        <v>1017.6</v>
      </c>
      <c r="DK232" s="13">
        <v>1013.6</v>
      </c>
      <c r="DL232" s="13">
        <v>1012.9</v>
      </c>
      <c r="DM232" s="13">
        <v>1011.3</v>
      </c>
      <c r="DN232" s="13">
        <v>1014.1</v>
      </c>
      <c r="DO232" s="13">
        <v>1017.9</v>
      </c>
      <c r="DP232" s="13">
        <v>1017.9</v>
      </c>
      <c r="DQ232" s="13">
        <v>1006</v>
      </c>
      <c r="DR232" s="13">
        <v>1014.1</v>
      </c>
      <c r="DS232" s="13">
        <v>1009.7</v>
      </c>
      <c r="DT232" s="13">
        <v>1012.7</v>
      </c>
      <c r="DU232" s="13">
        <v>1016.6</v>
      </c>
      <c r="DV232" s="13">
        <v>1017.1</v>
      </c>
      <c r="DW232" s="13">
        <v>1014.1</v>
      </c>
      <c r="DX232" s="13">
        <v>1015.8</v>
      </c>
      <c r="DY232" s="13">
        <v>1013.9</v>
      </c>
      <c r="DZ232" s="13">
        <v>1021</v>
      </c>
      <c r="EA232" s="13">
        <v>1011.6</v>
      </c>
      <c r="EB232" s="50">
        <v>1015.1</v>
      </c>
      <c r="EC232" s="50">
        <v>1019.2</v>
      </c>
      <c r="ED232" s="14">
        <v>1018.4733333333335</v>
      </c>
      <c r="EE232" s="50">
        <v>1007</v>
      </c>
      <c r="EF232" s="45">
        <v>1016.1</v>
      </c>
      <c r="EG232" s="65">
        <v>1014.2</v>
      </c>
      <c r="EH232" s="74">
        <v>1019.6</v>
      </c>
      <c r="EI232" s="65">
        <v>1013.2</v>
      </c>
      <c r="EJ232" s="74">
        <v>1018.7</v>
      </c>
      <c r="EK232" s="65">
        <v>1013.3</v>
      </c>
      <c r="EL232" s="17">
        <v>1016.4</v>
      </c>
      <c r="EM232" s="17"/>
      <c r="EN232" s="17"/>
      <c r="EO232" s="17"/>
      <c r="EP232" s="17"/>
    </row>
    <row r="233" spans="1:153" x14ac:dyDescent="0.25">
      <c r="A233" s="3" t="s">
        <v>4</v>
      </c>
      <c r="B233" s="12">
        <f t="shared" si="268"/>
        <v>1015.6166666666667</v>
      </c>
      <c r="C233" s="17">
        <f t="shared" si="269"/>
        <v>1015.1980313092979</v>
      </c>
      <c r="D233" s="141" t="s">
        <v>1213</v>
      </c>
      <c r="E233" s="13">
        <v>1018.3</v>
      </c>
      <c r="F233" s="13">
        <v>1014.2</v>
      </c>
      <c r="G233" s="13">
        <v>1017</v>
      </c>
      <c r="H233" s="13">
        <v>1010.8</v>
      </c>
      <c r="I233" s="13">
        <v>1015.3</v>
      </c>
      <c r="J233" s="13">
        <v>1013.5</v>
      </c>
      <c r="K233" s="13">
        <v>1016.9</v>
      </c>
      <c r="L233" s="13">
        <v>1012.3</v>
      </c>
      <c r="M233" s="13">
        <v>1010.1</v>
      </c>
      <c r="N233" s="13">
        <v>1010.3</v>
      </c>
      <c r="O233" s="13">
        <v>1015.8</v>
      </c>
      <c r="P233" s="13">
        <v>1016.3</v>
      </c>
      <c r="Q233" s="13">
        <v>1012.6</v>
      </c>
      <c r="R233" s="13">
        <v>1017.2</v>
      </c>
      <c r="S233" s="13">
        <v>1017.2</v>
      </c>
      <c r="T233" s="13">
        <v>1011.9</v>
      </c>
      <c r="U233" s="13">
        <v>1010.2</v>
      </c>
      <c r="V233" s="13">
        <v>1013.4</v>
      </c>
      <c r="W233" s="13">
        <v>1013.3</v>
      </c>
      <c r="X233" s="13">
        <v>1016.1</v>
      </c>
      <c r="Y233" s="13">
        <v>1011.8</v>
      </c>
      <c r="Z233" s="13">
        <v>1013.1</v>
      </c>
      <c r="AA233" s="13">
        <v>1016</v>
      </c>
      <c r="AB233" s="13">
        <v>1017.4</v>
      </c>
      <c r="AC233" s="13">
        <v>1012.4</v>
      </c>
      <c r="AD233" s="13">
        <v>1014.5</v>
      </c>
      <c r="AE233" s="13">
        <v>1017.2</v>
      </c>
      <c r="AF233" s="13">
        <v>1020.4</v>
      </c>
      <c r="AG233" s="13">
        <v>1011.7</v>
      </c>
      <c r="AH233" s="13">
        <v>1015.3</v>
      </c>
      <c r="AI233" s="13">
        <v>1015</v>
      </c>
      <c r="AJ233" s="13">
        <v>1015</v>
      </c>
      <c r="AK233" s="13">
        <v>1017.6</v>
      </c>
      <c r="AL233" s="13">
        <v>1016.4</v>
      </c>
      <c r="AM233" s="13" t="s">
        <v>304</v>
      </c>
      <c r="AN233" s="13">
        <v>1016.6</v>
      </c>
      <c r="AO233" s="13">
        <v>1016.8</v>
      </c>
      <c r="AP233" s="13">
        <v>1018.3</v>
      </c>
      <c r="AQ233" s="13">
        <v>1019.3</v>
      </c>
      <c r="AR233" s="13">
        <v>1014.6</v>
      </c>
      <c r="AS233" s="13">
        <v>1029.4000000000001</v>
      </c>
      <c r="AT233" s="13">
        <v>1014</v>
      </c>
      <c r="AU233" s="13">
        <v>1015</v>
      </c>
      <c r="AV233" s="13">
        <v>1014.1</v>
      </c>
      <c r="AW233" s="13">
        <v>1010.4</v>
      </c>
      <c r="AX233" s="17">
        <v>1015.3</v>
      </c>
      <c r="AY233" s="13">
        <v>1010.5</v>
      </c>
      <c r="AZ233" s="13">
        <v>1015.1</v>
      </c>
      <c r="BA233" s="13">
        <v>1012.9</v>
      </c>
      <c r="BB233" s="13">
        <v>1012.3</v>
      </c>
      <c r="BC233" s="13">
        <v>1010.6</v>
      </c>
      <c r="BD233" s="13">
        <v>1013.1</v>
      </c>
      <c r="BE233" s="13">
        <v>1017.1</v>
      </c>
      <c r="BF233" s="13">
        <v>1015.4</v>
      </c>
      <c r="BG233" s="13">
        <v>1013.1</v>
      </c>
      <c r="BH233" s="13">
        <v>1017</v>
      </c>
      <c r="BI233" s="13">
        <v>1013.8</v>
      </c>
      <c r="BJ233" s="13">
        <v>1023</v>
      </c>
      <c r="BK233" s="13">
        <v>1014.7</v>
      </c>
      <c r="BL233" s="13">
        <v>1011.2</v>
      </c>
      <c r="BM233" s="13">
        <v>1011.8</v>
      </c>
      <c r="BN233" s="27">
        <v>1017.1</v>
      </c>
      <c r="BO233" s="13">
        <v>1015.7</v>
      </c>
      <c r="BP233" s="13">
        <v>1011.6</v>
      </c>
      <c r="BQ233" s="13">
        <v>1010.6</v>
      </c>
      <c r="BR233" s="13">
        <v>1016.2</v>
      </c>
      <c r="BS233" s="13">
        <v>1012.9</v>
      </c>
      <c r="BT233" s="13">
        <v>1012.7</v>
      </c>
      <c r="BU233" s="13">
        <v>1015.6</v>
      </c>
      <c r="BV233" s="13">
        <v>1011.7</v>
      </c>
      <c r="BW233" s="13">
        <v>1015.2</v>
      </c>
      <c r="BX233" s="13">
        <v>1014.6</v>
      </c>
      <c r="BY233" s="13">
        <v>1014.1</v>
      </c>
      <c r="BZ233" s="13">
        <v>1014.2</v>
      </c>
      <c r="CA233" s="13">
        <v>1018.6</v>
      </c>
      <c r="CB233" s="13">
        <v>1015.7</v>
      </c>
      <c r="CC233" s="13">
        <v>1014.9</v>
      </c>
      <c r="CD233" s="13">
        <v>1015.8</v>
      </c>
      <c r="CE233" s="13">
        <v>1016.9</v>
      </c>
      <c r="CF233" s="13">
        <v>1014</v>
      </c>
      <c r="CG233" s="13">
        <v>1014.3</v>
      </c>
      <c r="CH233" s="13">
        <v>1016.7</v>
      </c>
      <c r="CI233" s="13">
        <v>1017.9</v>
      </c>
      <c r="CJ233" s="13">
        <v>1014.4</v>
      </c>
      <c r="CK233" s="13">
        <v>1017.3</v>
      </c>
      <c r="CL233" s="13">
        <v>1013.9</v>
      </c>
      <c r="CM233" s="13">
        <v>1016.4</v>
      </c>
      <c r="CN233" s="13">
        <v>1013.8</v>
      </c>
      <c r="CO233" s="13">
        <v>1016.1</v>
      </c>
      <c r="CP233" s="13">
        <v>1014.8</v>
      </c>
      <c r="CQ233" s="13">
        <v>1014</v>
      </c>
      <c r="CR233" s="13">
        <v>1018.6</v>
      </c>
      <c r="CS233" s="13">
        <v>1014.7</v>
      </c>
      <c r="CT233" s="13">
        <v>1017.1</v>
      </c>
      <c r="CU233" s="13">
        <v>1016.5</v>
      </c>
      <c r="CV233" s="13">
        <v>1017.2</v>
      </c>
      <c r="CW233" s="13">
        <v>1014.5</v>
      </c>
      <c r="CX233" s="13">
        <v>1018.2</v>
      </c>
      <c r="CY233" s="13">
        <v>1016.2</v>
      </c>
      <c r="CZ233" s="13">
        <v>1012.9</v>
      </c>
      <c r="DA233" s="13">
        <v>1019.9</v>
      </c>
      <c r="DB233" s="13">
        <v>1010.8</v>
      </c>
      <c r="DC233" s="13">
        <v>1008.9</v>
      </c>
      <c r="DD233" s="13">
        <v>1012.3</v>
      </c>
      <c r="DE233" s="13">
        <v>1018.3</v>
      </c>
      <c r="DF233" s="13">
        <v>1014.6</v>
      </c>
      <c r="DG233" s="13">
        <v>1015.6</v>
      </c>
      <c r="DH233" s="13">
        <v>1021.3</v>
      </c>
      <c r="DI233" s="13">
        <v>1020.6</v>
      </c>
      <c r="DJ233" s="13">
        <v>1018.8</v>
      </c>
      <c r="DK233" s="13">
        <v>1021.1</v>
      </c>
      <c r="DL233" s="13">
        <v>1014.4</v>
      </c>
      <c r="DM233" s="13">
        <v>1013.7</v>
      </c>
      <c r="DN233" s="13">
        <v>1015.3</v>
      </c>
      <c r="DO233" s="13">
        <v>1013.5</v>
      </c>
      <c r="DP233" s="13">
        <v>1015.2</v>
      </c>
      <c r="DQ233" s="13">
        <v>1015.6</v>
      </c>
      <c r="DR233" s="13">
        <v>1016.8</v>
      </c>
      <c r="DS233" s="13">
        <v>1016</v>
      </c>
      <c r="DT233" s="13">
        <v>1016.9</v>
      </c>
      <c r="DU233" s="13">
        <v>1014</v>
      </c>
      <c r="DV233" s="13">
        <v>1017.5</v>
      </c>
      <c r="DW233" s="13">
        <v>1013.8</v>
      </c>
      <c r="DX233" s="13">
        <v>1016.2</v>
      </c>
      <c r="DY233" s="13">
        <v>1015.4</v>
      </c>
      <c r="DZ233" s="13">
        <v>1010.7</v>
      </c>
      <c r="EA233" s="13">
        <v>1016.6</v>
      </c>
      <c r="EB233" s="50">
        <v>1019.1</v>
      </c>
      <c r="EC233" s="50">
        <v>1012.7</v>
      </c>
      <c r="ED233" s="14">
        <v>1019.1322580645163</v>
      </c>
      <c r="EE233" s="50">
        <v>1015.8</v>
      </c>
      <c r="EF233" s="45">
        <v>1010.5</v>
      </c>
      <c r="EG233" s="65">
        <v>1016.6</v>
      </c>
      <c r="EH233" s="74">
        <v>1015.9</v>
      </c>
      <c r="EI233" s="65">
        <v>1014.1</v>
      </c>
      <c r="EJ233" s="74">
        <v>1017</v>
      </c>
      <c r="EK233" s="65">
        <v>1016.8</v>
      </c>
      <c r="EL233" s="17">
        <v>1014.2</v>
      </c>
      <c r="EM233" s="17"/>
      <c r="EN233" s="17"/>
      <c r="EO233" s="17"/>
      <c r="EP233" s="17"/>
    </row>
    <row r="234" spans="1:153" x14ac:dyDescent="0.25">
      <c r="A234" s="3" t="s">
        <v>5</v>
      </c>
      <c r="B234" s="12">
        <f t="shared" si="268"/>
        <v>1015.8633333333335</v>
      </c>
      <c r="C234" s="17">
        <f t="shared" si="269"/>
        <v>1015.2897058823527</v>
      </c>
      <c r="D234" s="141" t="s">
        <v>991</v>
      </c>
      <c r="E234" s="13">
        <v>1014.9</v>
      </c>
      <c r="F234" s="13">
        <v>1015.1</v>
      </c>
      <c r="G234" s="13">
        <v>1013.5</v>
      </c>
      <c r="H234" s="13">
        <v>1015.3</v>
      </c>
      <c r="I234" s="13">
        <v>1011.4</v>
      </c>
      <c r="J234" s="13">
        <v>1018.2</v>
      </c>
      <c r="K234" s="13">
        <v>1013.7</v>
      </c>
      <c r="L234" s="13">
        <v>1014.4</v>
      </c>
      <c r="M234" s="13">
        <v>1015.3</v>
      </c>
      <c r="N234" s="13">
        <v>1015</v>
      </c>
      <c r="O234" s="13">
        <v>1015</v>
      </c>
      <c r="P234" s="13">
        <v>1014.7</v>
      </c>
      <c r="Q234" s="13">
        <v>1014.3</v>
      </c>
      <c r="R234" s="13">
        <v>1016.5</v>
      </c>
      <c r="S234" s="13">
        <v>1013.4</v>
      </c>
      <c r="T234" s="13">
        <v>1016.4</v>
      </c>
      <c r="U234" s="13">
        <v>1014.5</v>
      </c>
      <c r="V234" s="13">
        <v>1014.2</v>
      </c>
      <c r="W234" s="13">
        <v>1013.1</v>
      </c>
      <c r="X234" s="13">
        <v>1015.6</v>
      </c>
      <c r="Y234" s="13">
        <v>1012.8</v>
      </c>
      <c r="Z234" s="13">
        <v>1014.5</v>
      </c>
      <c r="AA234" s="13">
        <v>1016.1</v>
      </c>
      <c r="AB234" s="13">
        <v>1013.8</v>
      </c>
      <c r="AC234" s="13">
        <v>1016.8</v>
      </c>
      <c r="AD234" s="13">
        <v>1015</v>
      </c>
      <c r="AE234" s="13">
        <v>1016.9</v>
      </c>
      <c r="AF234" s="13">
        <v>1013.7</v>
      </c>
      <c r="AG234" s="13">
        <v>1012.2</v>
      </c>
      <c r="AH234" s="13">
        <v>1017.2</v>
      </c>
      <c r="AI234" s="13">
        <v>1013</v>
      </c>
      <c r="AJ234" s="13">
        <v>1018.1</v>
      </c>
      <c r="AK234" s="13">
        <v>1015.2</v>
      </c>
      <c r="AL234" s="13">
        <v>1016.1</v>
      </c>
      <c r="AM234" s="13" t="s">
        <v>304</v>
      </c>
      <c r="AN234" s="13">
        <v>1018.6</v>
      </c>
      <c r="AO234" s="13">
        <v>1014.9</v>
      </c>
      <c r="AP234" s="13">
        <v>1016.9</v>
      </c>
      <c r="AQ234" s="13">
        <v>1015.5</v>
      </c>
      <c r="AR234" s="13">
        <v>1015.8</v>
      </c>
      <c r="AS234" s="13">
        <v>1014.1</v>
      </c>
      <c r="AT234" s="13">
        <v>1014.9</v>
      </c>
      <c r="AU234" s="13">
        <v>1015.4</v>
      </c>
      <c r="AV234" s="13">
        <v>1015.1</v>
      </c>
      <c r="AW234" s="13">
        <v>1012</v>
      </c>
      <c r="AX234" s="17">
        <v>1013.8</v>
      </c>
      <c r="AY234" s="13">
        <v>1014.5</v>
      </c>
      <c r="AZ234" s="13">
        <v>1014.9</v>
      </c>
      <c r="BA234" s="13">
        <v>1016.7</v>
      </c>
      <c r="BB234" s="13">
        <v>1016.9</v>
      </c>
      <c r="BC234" s="13">
        <v>1012.7</v>
      </c>
      <c r="BD234" s="13">
        <v>1009.5</v>
      </c>
      <c r="BE234" s="13">
        <v>1014.6</v>
      </c>
      <c r="BF234" s="13">
        <v>1016.4</v>
      </c>
      <c r="BG234" s="13">
        <v>1015</v>
      </c>
      <c r="BH234" s="13">
        <v>1015.7</v>
      </c>
      <c r="BI234" s="13">
        <v>1017.2</v>
      </c>
      <c r="BJ234" s="13">
        <v>1015.4</v>
      </c>
      <c r="BK234" s="13">
        <v>1015.3</v>
      </c>
      <c r="BL234" s="13">
        <v>1016.1</v>
      </c>
      <c r="BM234" s="13">
        <v>1015.6</v>
      </c>
      <c r="BN234" s="27">
        <v>1016</v>
      </c>
      <c r="BO234" s="13">
        <v>1010.4</v>
      </c>
      <c r="BP234" s="13">
        <v>1015.7</v>
      </c>
      <c r="BQ234" s="13">
        <v>1013.1</v>
      </c>
      <c r="BR234" s="13">
        <v>1014.1</v>
      </c>
      <c r="BS234" s="13">
        <v>1011.9</v>
      </c>
      <c r="BT234" s="13">
        <v>1015.9</v>
      </c>
      <c r="BU234" s="13">
        <v>1016.2</v>
      </c>
      <c r="BV234" s="13">
        <v>1014.5</v>
      </c>
      <c r="BW234" s="13">
        <v>1016</v>
      </c>
      <c r="BX234" s="13">
        <v>1010.5</v>
      </c>
      <c r="BY234" s="13">
        <v>1013.9</v>
      </c>
      <c r="BZ234" s="13">
        <v>1014.7</v>
      </c>
      <c r="CA234" s="13">
        <v>1014.9</v>
      </c>
      <c r="CB234" s="13">
        <v>1015.3</v>
      </c>
      <c r="CC234" s="13">
        <v>1012.9</v>
      </c>
      <c r="CD234" s="13">
        <v>1016.6</v>
      </c>
      <c r="CE234" s="13">
        <v>1016.2</v>
      </c>
      <c r="CF234" s="13">
        <v>1015.7</v>
      </c>
      <c r="CG234" s="13">
        <v>1020.2</v>
      </c>
      <c r="CH234" s="13">
        <v>1013.6</v>
      </c>
      <c r="CI234" s="13">
        <v>1016.2</v>
      </c>
      <c r="CJ234" s="13">
        <v>1014.6</v>
      </c>
      <c r="CK234" s="13">
        <v>1014.9</v>
      </c>
      <c r="CL234" s="13">
        <v>1019.1</v>
      </c>
      <c r="CM234" s="13">
        <v>1016.7</v>
      </c>
      <c r="CN234" s="13">
        <v>1015.3</v>
      </c>
      <c r="CO234" s="13">
        <v>1018.4</v>
      </c>
      <c r="CP234" s="13">
        <v>1012.8</v>
      </c>
      <c r="CQ234" s="13">
        <v>1016.1</v>
      </c>
      <c r="CR234" s="13">
        <v>1020</v>
      </c>
      <c r="CS234" s="13">
        <v>1014.3</v>
      </c>
      <c r="CT234" s="13">
        <v>1017.4</v>
      </c>
      <c r="CU234" s="13">
        <v>1020</v>
      </c>
      <c r="CV234" s="13">
        <v>1014.1</v>
      </c>
      <c r="CW234" s="13">
        <v>1014.4</v>
      </c>
      <c r="CX234" s="13">
        <v>1017.5</v>
      </c>
      <c r="CY234" s="13">
        <v>1012.1</v>
      </c>
      <c r="CZ234" s="13">
        <v>1016.5</v>
      </c>
      <c r="DA234" s="13">
        <v>1014.4</v>
      </c>
      <c r="DB234" s="13">
        <v>1019.7</v>
      </c>
      <c r="DC234" s="13">
        <v>1015.2</v>
      </c>
      <c r="DD234" s="13">
        <v>1013.8</v>
      </c>
      <c r="DE234" s="13">
        <v>1017.5</v>
      </c>
      <c r="DF234" s="13">
        <v>1014.4</v>
      </c>
      <c r="DG234" s="13">
        <v>1014.7</v>
      </c>
      <c r="DH234" s="13">
        <v>1017.4</v>
      </c>
      <c r="DI234" s="13">
        <v>1014.3</v>
      </c>
      <c r="DJ234" s="13">
        <v>1013.9</v>
      </c>
      <c r="DK234" s="13">
        <v>1015</v>
      </c>
      <c r="DL234" s="13">
        <v>1015.3</v>
      </c>
      <c r="DM234" s="13">
        <v>1017.3</v>
      </c>
      <c r="DN234" s="13">
        <v>1015.5</v>
      </c>
      <c r="DO234" s="13">
        <v>1019.2</v>
      </c>
      <c r="DP234" s="13">
        <v>1011.6</v>
      </c>
      <c r="DQ234" s="13">
        <v>1015.2</v>
      </c>
      <c r="DR234" s="13">
        <v>1017.9</v>
      </c>
      <c r="DS234" s="13">
        <v>1018.6</v>
      </c>
      <c r="DT234" s="13">
        <v>1015.4</v>
      </c>
      <c r="DU234" s="13">
        <v>1016</v>
      </c>
      <c r="DV234" s="13">
        <v>1015.8</v>
      </c>
      <c r="DW234" s="13">
        <v>1016.4</v>
      </c>
      <c r="DX234" s="13">
        <v>1017.9</v>
      </c>
      <c r="DY234" s="13">
        <v>1019.9</v>
      </c>
      <c r="DZ234" s="13">
        <v>1011.9</v>
      </c>
      <c r="EA234" s="13">
        <v>1015.3</v>
      </c>
      <c r="EB234" s="50">
        <v>1015.2</v>
      </c>
      <c r="EC234" s="50">
        <v>1014.7</v>
      </c>
      <c r="ED234" s="13">
        <v>1016.2</v>
      </c>
      <c r="EE234" s="50">
        <v>1013.6</v>
      </c>
      <c r="EF234" s="45">
        <v>1016.6</v>
      </c>
      <c r="EG234" s="65">
        <v>1013.1</v>
      </c>
      <c r="EH234" s="74">
        <v>1018.7</v>
      </c>
      <c r="EI234" s="65">
        <v>1013.6</v>
      </c>
      <c r="EJ234" s="74">
        <v>1013.9</v>
      </c>
      <c r="EK234" s="65">
        <v>1016.2</v>
      </c>
      <c r="EL234" s="17">
        <v>1016.4</v>
      </c>
      <c r="EM234" s="17"/>
      <c r="EN234" s="17"/>
      <c r="EO234" s="17"/>
      <c r="EP234" s="17"/>
    </row>
    <row r="235" spans="1:153" x14ac:dyDescent="0.25">
      <c r="A235" s="3" t="s">
        <v>6</v>
      </c>
      <c r="B235" s="12">
        <f t="shared" si="268"/>
        <v>1015.9666666666668</v>
      </c>
      <c r="C235" s="17">
        <f t="shared" si="269"/>
        <v>1015.0257352941179</v>
      </c>
      <c r="D235" s="141" t="s">
        <v>1207</v>
      </c>
      <c r="E235" s="13">
        <v>1013.5</v>
      </c>
      <c r="F235" s="13">
        <v>1012.8</v>
      </c>
      <c r="G235" s="13">
        <v>1016.2</v>
      </c>
      <c r="H235" s="13">
        <v>1018.7</v>
      </c>
      <c r="I235" s="13">
        <v>1014.3</v>
      </c>
      <c r="J235" s="13">
        <v>1016.9</v>
      </c>
      <c r="K235" s="13">
        <v>1009.2</v>
      </c>
      <c r="L235" s="13">
        <v>1012.8</v>
      </c>
      <c r="M235" s="13">
        <v>1013.6</v>
      </c>
      <c r="N235" s="13">
        <v>1013.9</v>
      </c>
      <c r="O235" s="13">
        <v>1014.7</v>
      </c>
      <c r="P235" s="13">
        <v>1012.6</v>
      </c>
      <c r="Q235" s="13">
        <v>1015</v>
      </c>
      <c r="R235" s="13">
        <v>1013.3</v>
      </c>
      <c r="S235" s="13">
        <v>1014.8</v>
      </c>
      <c r="T235" s="13">
        <v>1013</v>
      </c>
      <c r="U235" s="13">
        <v>1014.9</v>
      </c>
      <c r="V235" s="13">
        <v>1016</v>
      </c>
      <c r="W235" s="13">
        <v>1015.1</v>
      </c>
      <c r="X235" s="13">
        <v>1014.4</v>
      </c>
      <c r="Y235" s="13">
        <v>1014.9</v>
      </c>
      <c r="Z235" s="13">
        <v>1013.5</v>
      </c>
      <c r="AA235" s="13">
        <v>1017</v>
      </c>
      <c r="AB235" s="13">
        <v>1015</v>
      </c>
      <c r="AC235" s="13">
        <v>1017.1</v>
      </c>
      <c r="AD235" s="13">
        <v>1015.7</v>
      </c>
      <c r="AE235" s="13">
        <v>1015.6</v>
      </c>
      <c r="AF235" s="13">
        <v>1012.9</v>
      </c>
      <c r="AG235" s="13">
        <v>1011.7</v>
      </c>
      <c r="AH235" s="13">
        <v>1020.3</v>
      </c>
      <c r="AI235" s="13">
        <v>1015.6</v>
      </c>
      <c r="AJ235" s="13">
        <v>1013.9</v>
      </c>
      <c r="AK235" s="13">
        <v>1011.9</v>
      </c>
      <c r="AL235" s="13">
        <v>1014.3</v>
      </c>
      <c r="AM235" s="13" t="s">
        <v>304</v>
      </c>
      <c r="AN235" s="13">
        <v>1016.1</v>
      </c>
      <c r="AO235" s="13">
        <v>1014.3</v>
      </c>
      <c r="AP235" s="13">
        <v>1014.2</v>
      </c>
      <c r="AQ235" s="13">
        <v>1015.8</v>
      </c>
      <c r="AR235" s="13">
        <v>1017.4</v>
      </c>
      <c r="AS235" s="13">
        <v>1013.9</v>
      </c>
      <c r="AT235" s="13">
        <v>1017.1</v>
      </c>
      <c r="AU235" s="13">
        <v>1013.5</v>
      </c>
      <c r="AV235" s="13">
        <v>1014.2</v>
      </c>
      <c r="AW235" s="13">
        <v>1008.1</v>
      </c>
      <c r="AX235" s="17">
        <v>1012.7</v>
      </c>
      <c r="AY235" s="13">
        <v>1017.9</v>
      </c>
      <c r="AZ235" s="13">
        <v>1017.1</v>
      </c>
      <c r="BA235" s="13">
        <v>1010.3</v>
      </c>
      <c r="BB235" s="13">
        <v>1011.5</v>
      </c>
      <c r="BC235" s="13">
        <v>1012.8</v>
      </c>
      <c r="BD235" s="13">
        <v>1017.8</v>
      </c>
      <c r="BE235" s="13">
        <v>1012.5</v>
      </c>
      <c r="BF235" s="13">
        <v>1016.7</v>
      </c>
      <c r="BG235" s="13">
        <v>1014</v>
      </c>
      <c r="BH235" s="13">
        <v>1014.6</v>
      </c>
      <c r="BI235" s="13">
        <v>1015.8</v>
      </c>
      <c r="BJ235" s="13">
        <v>1014.7</v>
      </c>
      <c r="BK235" s="13">
        <v>1013.6</v>
      </c>
      <c r="BL235" s="13">
        <v>1015.5</v>
      </c>
      <c r="BM235" s="13">
        <v>1012.5</v>
      </c>
      <c r="BN235" s="27">
        <v>1012.6</v>
      </c>
      <c r="BO235" s="13">
        <v>1011.4</v>
      </c>
      <c r="BP235" s="13">
        <v>1013.1</v>
      </c>
      <c r="BQ235" s="13">
        <v>1015.5</v>
      </c>
      <c r="BR235" s="13">
        <v>1013.9</v>
      </c>
      <c r="BS235" s="13">
        <v>1013.1</v>
      </c>
      <c r="BT235" s="13">
        <v>1016</v>
      </c>
      <c r="BU235" s="13">
        <v>1013.9</v>
      </c>
      <c r="BV235" s="13">
        <v>1016.3</v>
      </c>
      <c r="BW235" s="13">
        <v>1016.7</v>
      </c>
      <c r="BX235" s="13">
        <v>1013.3</v>
      </c>
      <c r="BY235" s="13">
        <v>1010.2</v>
      </c>
      <c r="BZ235" s="13">
        <v>1013.8</v>
      </c>
      <c r="CA235" s="13">
        <v>1012.8</v>
      </c>
      <c r="CB235" s="13">
        <v>1012.2</v>
      </c>
      <c r="CC235" s="13">
        <v>1013.2</v>
      </c>
      <c r="CD235" s="13">
        <v>1014.9</v>
      </c>
      <c r="CE235" s="13">
        <v>1012.2</v>
      </c>
      <c r="CF235" s="13">
        <v>1014.8</v>
      </c>
      <c r="CG235" s="13">
        <v>1015.5</v>
      </c>
      <c r="CH235" s="13">
        <v>1018.1</v>
      </c>
      <c r="CI235" s="13">
        <v>1017.7</v>
      </c>
      <c r="CJ235" s="13">
        <v>1012.5</v>
      </c>
      <c r="CK235" s="13">
        <v>1013.1</v>
      </c>
      <c r="CL235" s="13">
        <v>1018.8</v>
      </c>
      <c r="CM235" s="13">
        <v>1018.3</v>
      </c>
      <c r="CN235" s="13">
        <v>1021.1</v>
      </c>
      <c r="CO235" s="13">
        <v>1015.2</v>
      </c>
      <c r="CP235" s="13">
        <v>1019.8</v>
      </c>
      <c r="CQ235" s="13">
        <v>1018.2</v>
      </c>
      <c r="CR235" s="13">
        <v>1014.2</v>
      </c>
      <c r="CS235" s="13">
        <v>1015.6</v>
      </c>
      <c r="CT235" s="13">
        <v>1016.1</v>
      </c>
      <c r="CU235" s="13">
        <v>1015.5</v>
      </c>
      <c r="CV235" s="13">
        <v>1013.8</v>
      </c>
      <c r="CW235" s="13">
        <v>1015.9</v>
      </c>
      <c r="CX235" s="13">
        <v>1018</v>
      </c>
      <c r="CY235" s="13">
        <v>1012.6</v>
      </c>
      <c r="CZ235" s="13">
        <v>1016.1</v>
      </c>
      <c r="DA235" s="13">
        <v>1018.2</v>
      </c>
      <c r="DB235" s="13">
        <v>1017.9</v>
      </c>
      <c r="DC235" s="10">
        <v>1017.8</v>
      </c>
      <c r="DD235" s="13">
        <v>1017.6</v>
      </c>
      <c r="DE235" s="13">
        <v>1017.1</v>
      </c>
      <c r="DF235" s="13">
        <v>1016</v>
      </c>
      <c r="DG235" s="13">
        <v>1015.3</v>
      </c>
      <c r="DH235" s="13">
        <v>1018.9</v>
      </c>
      <c r="DI235" s="13">
        <v>1018.8</v>
      </c>
      <c r="DJ235" s="13">
        <v>1017.4</v>
      </c>
      <c r="DK235" s="13">
        <v>1017.1</v>
      </c>
      <c r="DL235" s="13">
        <v>1014.8</v>
      </c>
      <c r="DM235" s="13">
        <v>1017.2</v>
      </c>
      <c r="DN235" s="13">
        <v>1015.4</v>
      </c>
      <c r="DO235" s="13">
        <v>1016.9</v>
      </c>
      <c r="DP235" s="13">
        <v>1015.7</v>
      </c>
      <c r="DQ235" s="13">
        <v>1012.2</v>
      </c>
      <c r="DR235" s="13">
        <v>1016.4</v>
      </c>
      <c r="DS235" s="13">
        <v>1011.4</v>
      </c>
      <c r="DT235" s="13">
        <v>1015</v>
      </c>
      <c r="DU235" s="13">
        <v>1014.1</v>
      </c>
      <c r="DV235" s="13">
        <v>1015.8</v>
      </c>
      <c r="DW235" s="13">
        <v>1015.9</v>
      </c>
      <c r="DX235" s="13">
        <v>1014.2</v>
      </c>
      <c r="DY235" s="13">
        <v>1019</v>
      </c>
      <c r="DZ235" s="13">
        <v>1012</v>
      </c>
      <c r="EA235" s="13">
        <v>1014.8</v>
      </c>
      <c r="EB235" s="50">
        <v>1014.1</v>
      </c>
      <c r="EC235" s="50">
        <v>1015.9</v>
      </c>
      <c r="ED235" s="13">
        <v>1011.9</v>
      </c>
      <c r="EE235" s="50">
        <v>1014.8</v>
      </c>
      <c r="EF235" s="45">
        <v>1019.7</v>
      </c>
      <c r="EG235" s="65">
        <v>1013.2</v>
      </c>
      <c r="EH235" s="74">
        <v>1014.6</v>
      </c>
      <c r="EI235" s="65">
        <v>1016.4</v>
      </c>
      <c r="EJ235" s="74">
        <v>1019.2</v>
      </c>
      <c r="EK235" s="65">
        <v>1015.1</v>
      </c>
      <c r="EL235" s="17">
        <v>1014.5</v>
      </c>
      <c r="EM235" s="17"/>
      <c r="EN235" s="17"/>
      <c r="EO235" s="17"/>
      <c r="EP235" s="17"/>
    </row>
    <row r="236" spans="1:153" x14ac:dyDescent="0.25">
      <c r="A236" s="3" t="s">
        <v>7</v>
      </c>
      <c r="B236" s="12">
        <f t="shared" si="268"/>
        <v>1015.7300000000001</v>
      </c>
      <c r="C236" s="17">
        <f t="shared" si="269"/>
        <v>1015.3169117647059</v>
      </c>
      <c r="D236" s="141" t="s">
        <v>1213</v>
      </c>
      <c r="E236" s="13">
        <v>1013.1</v>
      </c>
      <c r="F236" s="13">
        <v>1017.4</v>
      </c>
      <c r="G236" s="13">
        <v>1017.6</v>
      </c>
      <c r="H236" s="13">
        <v>1013</v>
      </c>
      <c r="I236" s="13">
        <v>1015.5</v>
      </c>
      <c r="J236" s="13">
        <v>1015</v>
      </c>
      <c r="K236" s="13">
        <v>1016.5</v>
      </c>
      <c r="L236" s="13">
        <v>1014</v>
      </c>
      <c r="M236" s="13">
        <v>1013.5</v>
      </c>
      <c r="N236" s="13">
        <v>1013.2</v>
      </c>
      <c r="O236" s="13">
        <v>1013.9</v>
      </c>
      <c r="P236" s="13">
        <v>1017</v>
      </c>
      <c r="Q236" s="13">
        <v>1015</v>
      </c>
      <c r="R236" s="13">
        <v>1015.4</v>
      </c>
      <c r="S236" s="13">
        <v>1013.8</v>
      </c>
      <c r="T236" s="13">
        <v>1013.4</v>
      </c>
      <c r="U236" s="13">
        <v>1017.3</v>
      </c>
      <c r="V236" s="13">
        <v>1016.7</v>
      </c>
      <c r="W236" s="13">
        <v>1015.1</v>
      </c>
      <c r="X236" s="13">
        <v>1015.4</v>
      </c>
      <c r="Y236" s="13">
        <v>1014.1</v>
      </c>
      <c r="Z236" s="13">
        <v>1013.5</v>
      </c>
      <c r="AA236" s="13">
        <v>1015.9</v>
      </c>
      <c r="AB236" s="13">
        <v>1013.9</v>
      </c>
      <c r="AC236" s="13">
        <v>1017.4</v>
      </c>
      <c r="AD236" s="13">
        <v>1017.4</v>
      </c>
      <c r="AE236" s="13">
        <v>1015.2</v>
      </c>
      <c r="AF236" s="13">
        <v>1016.1</v>
      </c>
      <c r="AG236" s="13">
        <v>1014.8</v>
      </c>
      <c r="AH236" s="13">
        <v>1016.5</v>
      </c>
      <c r="AI236" s="13">
        <v>1011.4</v>
      </c>
      <c r="AJ236" s="13">
        <v>1016.2</v>
      </c>
      <c r="AK236" s="13">
        <v>1018.3</v>
      </c>
      <c r="AL236" s="13">
        <v>1014.9</v>
      </c>
      <c r="AM236" s="13" t="s">
        <v>304</v>
      </c>
      <c r="AN236" s="13">
        <v>1012.3</v>
      </c>
      <c r="AO236" s="13">
        <v>1015.4</v>
      </c>
      <c r="AP236" s="13">
        <v>1016.4</v>
      </c>
      <c r="AQ236" s="13">
        <v>1015.5</v>
      </c>
      <c r="AR236" s="13">
        <v>1013.8</v>
      </c>
      <c r="AS236" s="13">
        <v>1015</v>
      </c>
      <c r="AT236" s="13">
        <v>1015.6</v>
      </c>
      <c r="AU236" s="13">
        <v>1012.5</v>
      </c>
      <c r="AV236" s="13">
        <v>1013.9</v>
      </c>
      <c r="AW236" s="13">
        <v>1018</v>
      </c>
      <c r="AX236" s="17">
        <v>1014.9</v>
      </c>
      <c r="AY236" s="13">
        <v>1015.1</v>
      </c>
      <c r="AZ236" s="13">
        <v>1020</v>
      </c>
      <c r="BA236" s="13">
        <v>1015.3</v>
      </c>
      <c r="BB236" s="13">
        <v>1011.8</v>
      </c>
      <c r="BC236" s="13">
        <v>1018.7</v>
      </c>
      <c r="BD236" s="13">
        <v>1016.9</v>
      </c>
      <c r="BE236" s="13">
        <v>1005</v>
      </c>
      <c r="BF236" s="13">
        <v>1016</v>
      </c>
      <c r="BG236" s="13">
        <v>1018.2</v>
      </c>
      <c r="BH236" s="13">
        <v>1015.6</v>
      </c>
      <c r="BI236" s="13">
        <v>1012.8</v>
      </c>
      <c r="BJ236" s="13">
        <v>1016.8</v>
      </c>
      <c r="BK236" s="13">
        <v>1016.8</v>
      </c>
      <c r="BL236" s="13">
        <v>1011.7</v>
      </c>
      <c r="BM236" s="13">
        <v>1015.4</v>
      </c>
      <c r="BN236" s="27">
        <v>1012.2</v>
      </c>
      <c r="BO236" s="13">
        <v>1014.5</v>
      </c>
      <c r="BP236" s="13">
        <v>1008.2</v>
      </c>
      <c r="BQ236" s="13">
        <v>1011.9</v>
      </c>
      <c r="BR236" s="13">
        <v>1016.3</v>
      </c>
      <c r="BS236" s="13">
        <v>1012</v>
      </c>
      <c r="BT236" s="13">
        <v>1017.4</v>
      </c>
      <c r="BU236" s="13">
        <v>1013.5</v>
      </c>
      <c r="BV236" s="13">
        <v>1013</v>
      </c>
      <c r="BW236" s="13">
        <v>1011.9</v>
      </c>
      <c r="BX236" s="13">
        <v>1016.8</v>
      </c>
      <c r="BY236" s="13">
        <v>1011</v>
      </c>
      <c r="BZ236" s="13">
        <v>1016.3</v>
      </c>
      <c r="CA236" s="13">
        <v>1010.9</v>
      </c>
      <c r="CB236" s="13">
        <v>1013.8</v>
      </c>
      <c r="CC236" s="13">
        <v>1013.3</v>
      </c>
      <c r="CD236" s="13">
        <v>1016</v>
      </c>
      <c r="CE236" s="13">
        <v>1010.6</v>
      </c>
      <c r="CF236" s="13">
        <v>1017.1</v>
      </c>
      <c r="CG236" s="13">
        <v>1016.4</v>
      </c>
      <c r="CH236" s="13">
        <v>1011.4</v>
      </c>
      <c r="CI236" s="13">
        <v>1015.4</v>
      </c>
      <c r="CJ236" s="13">
        <v>1016.1</v>
      </c>
      <c r="CK236" s="13">
        <v>1015.2</v>
      </c>
      <c r="CL236" s="13">
        <v>1016.9</v>
      </c>
      <c r="CM236" s="13">
        <v>1013.7</v>
      </c>
      <c r="CN236" s="13">
        <v>1016</v>
      </c>
      <c r="CO236" s="13">
        <v>1016.7</v>
      </c>
      <c r="CP236" s="13">
        <v>1016.4</v>
      </c>
      <c r="CQ236" s="13">
        <v>1018.7</v>
      </c>
      <c r="CR236" s="13">
        <v>1020.8</v>
      </c>
      <c r="CS236" s="13">
        <v>1018.1</v>
      </c>
      <c r="CT236" s="13">
        <v>1018.2</v>
      </c>
      <c r="CU236" s="13">
        <v>1019.6</v>
      </c>
      <c r="CV236" s="13">
        <v>1014.1</v>
      </c>
      <c r="CW236" s="13">
        <v>1017</v>
      </c>
      <c r="CX236" s="13">
        <v>1014.7</v>
      </c>
      <c r="CY236" s="13">
        <v>1016.1</v>
      </c>
      <c r="CZ236" s="13">
        <v>1018</v>
      </c>
      <c r="DA236" s="13">
        <v>1015.4</v>
      </c>
      <c r="DB236" s="13">
        <v>1018</v>
      </c>
      <c r="DC236" s="13">
        <v>1018.1</v>
      </c>
      <c r="DD236" s="13">
        <v>1016.5</v>
      </c>
      <c r="DE236" s="13">
        <v>1015.1</v>
      </c>
      <c r="DF236" s="13">
        <v>1015.2</v>
      </c>
      <c r="DG236" s="13">
        <v>1014.8</v>
      </c>
      <c r="DH236" s="13">
        <v>1014.3</v>
      </c>
      <c r="DI236" s="13">
        <v>1018.9</v>
      </c>
      <c r="DJ236" s="13">
        <v>1019.5</v>
      </c>
      <c r="DK236" s="13">
        <v>1014.1</v>
      </c>
      <c r="DL236" s="13">
        <v>1017.9</v>
      </c>
      <c r="DM236" s="13">
        <v>1014.1</v>
      </c>
      <c r="DN236" s="13">
        <v>1015.4</v>
      </c>
      <c r="DO236" s="13">
        <v>1016.5</v>
      </c>
      <c r="DP236" s="13">
        <v>1017.5</v>
      </c>
      <c r="DQ236" s="13">
        <v>1016.3</v>
      </c>
      <c r="DR236" s="13">
        <v>1014.2</v>
      </c>
      <c r="DS236" s="13">
        <v>1017.4</v>
      </c>
      <c r="DT236" s="13">
        <v>1016.5</v>
      </c>
      <c r="DU236" s="13">
        <v>1013.9</v>
      </c>
      <c r="DV236" s="13">
        <v>1016.5</v>
      </c>
      <c r="DW236" s="13">
        <v>1013.1</v>
      </c>
      <c r="DX236" s="13">
        <v>1016.5</v>
      </c>
      <c r="DY236" s="13">
        <v>1009.9</v>
      </c>
      <c r="DZ236" s="13">
        <v>1014.4</v>
      </c>
      <c r="EA236" s="13">
        <v>1013.4</v>
      </c>
      <c r="EB236" s="50">
        <v>1017.7</v>
      </c>
      <c r="EC236" s="50">
        <v>1012.8</v>
      </c>
      <c r="ED236" s="13">
        <v>1015.1</v>
      </c>
      <c r="EE236" s="50">
        <v>1016.9</v>
      </c>
      <c r="EF236" s="45">
        <v>1018</v>
      </c>
      <c r="EG236" s="65">
        <v>1017.9</v>
      </c>
      <c r="EH236" s="74">
        <v>1015.8</v>
      </c>
      <c r="EI236" s="65">
        <v>1019.2</v>
      </c>
      <c r="EJ236" s="74">
        <v>1017.1</v>
      </c>
      <c r="EK236" s="65">
        <v>1016.2</v>
      </c>
      <c r="EL236" s="17">
        <v>1016.3</v>
      </c>
      <c r="EM236" s="17"/>
      <c r="EN236" s="17"/>
      <c r="EO236" s="17"/>
      <c r="EP236" s="17"/>
    </row>
    <row r="237" spans="1:153" ht="15.75" thickBot="1" x14ac:dyDescent="0.3">
      <c r="A237" s="3" t="s">
        <v>8</v>
      </c>
      <c r="B237" s="12">
        <f t="shared" si="268"/>
        <v>1016.8966666666666</v>
      </c>
      <c r="C237" s="17">
        <f t="shared" si="269"/>
        <v>1017.0522058823534</v>
      </c>
      <c r="D237" s="141" t="s">
        <v>1658</v>
      </c>
      <c r="E237" s="13">
        <v>1012.3</v>
      </c>
      <c r="F237" s="13">
        <v>1013.7</v>
      </c>
      <c r="G237" s="13">
        <v>1020</v>
      </c>
      <c r="H237" s="13">
        <v>1013.9</v>
      </c>
      <c r="I237" s="13">
        <v>1018.1</v>
      </c>
      <c r="J237" s="13">
        <v>1014.4</v>
      </c>
      <c r="K237" s="13">
        <v>1021.2</v>
      </c>
      <c r="L237" s="13">
        <v>1015.3</v>
      </c>
      <c r="M237" s="13">
        <v>1022.3</v>
      </c>
      <c r="N237" s="13">
        <v>1019.7</v>
      </c>
      <c r="O237" s="13">
        <v>1017.1</v>
      </c>
      <c r="P237" s="13">
        <v>1013.9</v>
      </c>
      <c r="Q237" s="13">
        <v>1017.7</v>
      </c>
      <c r="R237" s="13">
        <v>1021.6</v>
      </c>
      <c r="S237" s="13">
        <v>1012.3</v>
      </c>
      <c r="T237" s="13">
        <v>1015.3</v>
      </c>
      <c r="U237" s="13">
        <v>1019.8</v>
      </c>
      <c r="V237" s="13">
        <v>1011</v>
      </c>
      <c r="W237" s="13">
        <v>1019.6</v>
      </c>
      <c r="X237" s="13">
        <v>1014.6</v>
      </c>
      <c r="Y237" s="13">
        <v>1018.6</v>
      </c>
      <c r="Z237" s="13">
        <v>1021</v>
      </c>
      <c r="AA237" s="13">
        <v>1019.5</v>
      </c>
      <c r="AB237" s="13">
        <v>1015</v>
      </c>
      <c r="AC237" s="13">
        <v>1020.6</v>
      </c>
      <c r="AD237" s="13">
        <v>1022.2</v>
      </c>
      <c r="AE237" s="13">
        <v>1019.3</v>
      </c>
      <c r="AF237" s="13">
        <v>1016.6</v>
      </c>
      <c r="AG237" s="13">
        <v>1019.6</v>
      </c>
      <c r="AH237" s="13">
        <v>1018.5</v>
      </c>
      <c r="AI237" s="13">
        <v>1019.5</v>
      </c>
      <c r="AJ237" s="13">
        <v>1017.7</v>
      </c>
      <c r="AK237" s="13">
        <v>1017.3</v>
      </c>
      <c r="AL237" s="13">
        <v>1017.1</v>
      </c>
      <c r="AM237" s="13" t="s">
        <v>304</v>
      </c>
      <c r="AN237" s="13">
        <v>1018.6</v>
      </c>
      <c r="AO237" s="13">
        <v>1012</v>
      </c>
      <c r="AP237" s="13">
        <v>1017.5</v>
      </c>
      <c r="AQ237" s="13">
        <v>1017</v>
      </c>
      <c r="AR237" s="13">
        <v>1020.9</v>
      </c>
      <c r="AS237" s="13">
        <v>1016.1</v>
      </c>
      <c r="AT237" s="13">
        <v>1017</v>
      </c>
      <c r="AU237" s="13">
        <v>1015.5</v>
      </c>
      <c r="AV237" s="13">
        <v>1014</v>
      </c>
      <c r="AW237" s="13">
        <v>1019.3</v>
      </c>
      <c r="AX237" s="17">
        <v>1011.6</v>
      </c>
      <c r="AY237" s="13">
        <v>1019</v>
      </c>
      <c r="AZ237" s="13">
        <v>1019.4</v>
      </c>
      <c r="BA237" s="13">
        <v>1014.9</v>
      </c>
      <c r="BB237" s="13">
        <v>1016.1</v>
      </c>
      <c r="BC237" s="13">
        <v>1014.6</v>
      </c>
      <c r="BD237" s="13">
        <v>1017.4</v>
      </c>
      <c r="BE237" s="13">
        <v>1019.1</v>
      </c>
      <c r="BF237" s="13">
        <v>1014.5</v>
      </c>
      <c r="BG237" s="13">
        <v>1017.3</v>
      </c>
      <c r="BH237" s="13">
        <v>1014.4</v>
      </c>
      <c r="BI237" s="13">
        <v>1017.8</v>
      </c>
      <c r="BJ237" s="13">
        <v>1016</v>
      </c>
      <c r="BK237" s="13">
        <v>1014.6</v>
      </c>
      <c r="BL237" s="13">
        <v>1021.2</v>
      </c>
      <c r="BM237" s="13">
        <v>1013.9</v>
      </c>
      <c r="BN237" s="27">
        <v>1015</v>
      </c>
      <c r="BO237" s="13">
        <v>1016.8</v>
      </c>
      <c r="BP237" s="13">
        <v>1016.6</v>
      </c>
      <c r="BQ237" s="13">
        <v>1014.8</v>
      </c>
      <c r="BR237" s="13">
        <v>1016.3</v>
      </c>
      <c r="BS237" s="13">
        <v>1015.4</v>
      </c>
      <c r="BT237" s="13">
        <v>1018.9</v>
      </c>
      <c r="BU237" s="13">
        <v>1012.1</v>
      </c>
      <c r="BV237" s="13">
        <v>1016.7</v>
      </c>
      <c r="BW237" s="13">
        <v>1011.8</v>
      </c>
      <c r="BX237" s="13">
        <v>1015.8</v>
      </c>
      <c r="BY237" s="13">
        <v>1014</v>
      </c>
      <c r="BZ237" s="13">
        <v>1016.1</v>
      </c>
      <c r="CA237" s="13">
        <v>1016.9</v>
      </c>
      <c r="CB237" s="13">
        <v>1012.8</v>
      </c>
      <c r="CC237" s="13">
        <v>1017.3</v>
      </c>
      <c r="CD237" s="13">
        <v>1020.3</v>
      </c>
      <c r="CE237" s="50">
        <v>1014.6</v>
      </c>
      <c r="CF237" s="13">
        <v>1018</v>
      </c>
      <c r="CG237" s="13">
        <v>1016.8</v>
      </c>
      <c r="CH237" s="13">
        <v>1017.8</v>
      </c>
      <c r="CI237" s="13">
        <v>1019.7</v>
      </c>
      <c r="CJ237" s="13">
        <v>1013.8</v>
      </c>
      <c r="CK237" s="13">
        <v>1018.3</v>
      </c>
      <c r="CL237" s="13">
        <v>1015.4</v>
      </c>
      <c r="CM237" s="13">
        <v>1014.9</v>
      </c>
      <c r="CN237" s="13">
        <v>1019.8</v>
      </c>
      <c r="CO237" s="13">
        <v>1020.2</v>
      </c>
      <c r="CP237" s="13">
        <v>1023.5</v>
      </c>
      <c r="CQ237" s="13">
        <v>1020.3</v>
      </c>
      <c r="CR237" s="13">
        <v>1018.4</v>
      </c>
      <c r="CS237" s="13">
        <v>1015.3</v>
      </c>
      <c r="CT237" s="13">
        <v>1017.6</v>
      </c>
      <c r="CU237" s="13">
        <v>1016.1</v>
      </c>
      <c r="CV237" s="13">
        <v>1022.3</v>
      </c>
      <c r="CW237" s="13">
        <v>1015.2</v>
      </c>
      <c r="CX237" s="13">
        <v>1020.5</v>
      </c>
      <c r="CY237" s="13">
        <v>1020.3</v>
      </c>
      <c r="CZ237" s="13">
        <v>1017.8</v>
      </c>
      <c r="DA237" s="13">
        <v>1019.5</v>
      </c>
      <c r="DB237" s="13">
        <v>1016.8</v>
      </c>
      <c r="DC237" s="13">
        <v>1010.8</v>
      </c>
      <c r="DD237" s="13">
        <v>1020.3</v>
      </c>
      <c r="DE237" s="13">
        <v>1021.5</v>
      </c>
      <c r="DF237" s="13">
        <v>1017.7</v>
      </c>
      <c r="DG237" s="13">
        <v>1018</v>
      </c>
      <c r="DH237" s="13">
        <v>1019.6</v>
      </c>
      <c r="DI237" s="13">
        <v>1016.1</v>
      </c>
      <c r="DJ237" s="13">
        <v>1017.2</v>
      </c>
      <c r="DK237" s="13">
        <v>1018.9</v>
      </c>
      <c r="DL237" s="13">
        <v>1012.5</v>
      </c>
      <c r="DM237" s="13">
        <v>1013.9</v>
      </c>
      <c r="DN237" s="13">
        <v>1011.3</v>
      </c>
      <c r="DO237" s="13">
        <v>1015.6</v>
      </c>
      <c r="DP237" s="13">
        <v>1021.4</v>
      </c>
      <c r="DQ237" s="13">
        <v>1012.3</v>
      </c>
      <c r="DR237" s="13">
        <v>1013.7</v>
      </c>
      <c r="DS237" s="13">
        <v>1015.5</v>
      </c>
      <c r="DT237" s="13">
        <v>1011.3</v>
      </c>
      <c r="DU237" s="13">
        <v>1018.6</v>
      </c>
      <c r="DV237" s="13">
        <v>1020.3</v>
      </c>
      <c r="DW237" s="13">
        <v>1019</v>
      </c>
      <c r="DX237" s="41">
        <v>1018.8</v>
      </c>
      <c r="DY237" s="13">
        <v>1016.3</v>
      </c>
      <c r="DZ237" s="13">
        <v>1017.4</v>
      </c>
      <c r="EA237" s="13">
        <v>1019</v>
      </c>
      <c r="EB237" s="50">
        <v>1020.1</v>
      </c>
      <c r="EC237" s="50">
        <v>1015.7</v>
      </c>
      <c r="ED237" s="13">
        <v>1017.6</v>
      </c>
      <c r="EE237" s="50">
        <v>1016.3</v>
      </c>
      <c r="EF237" s="45">
        <v>1015.7</v>
      </c>
      <c r="EG237" s="65">
        <v>1017.9</v>
      </c>
      <c r="EH237" s="74">
        <v>1017.7</v>
      </c>
      <c r="EI237" s="65">
        <v>1018.5</v>
      </c>
      <c r="EJ237" s="74">
        <v>1015.6</v>
      </c>
      <c r="EK237" s="65">
        <v>1020.5</v>
      </c>
      <c r="EL237" s="17">
        <v>1018</v>
      </c>
      <c r="EM237" s="17"/>
      <c r="EN237" s="17"/>
      <c r="EO237" s="17"/>
      <c r="EP237" s="17"/>
    </row>
    <row r="238" spans="1:153" x14ac:dyDescent="0.25">
      <c r="A238" s="3" t="s">
        <v>9</v>
      </c>
      <c r="B238" s="12">
        <f t="shared" si="268"/>
        <v>1017.5366666666669</v>
      </c>
      <c r="C238" s="17">
        <f t="shared" si="269"/>
        <v>1016.7823529411764</v>
      </c>
      <c r="D238" s="141" t="s">
        <v>993</v>
      </c>
      <c r="E238" s="13">
        <v>1016.1</v>
      </c>
      <c r="F238" s="13">
        <v>1017.7</v>
      </c>
      <c r="G238" s="13">
        <v>1016.2</v>
      </c>
      <c r="H238" s="13">
        <v>1008.6</v>
      </c>
      <c r="I238" s="13">
        <v>1016.2</v>
      </c>
      <c r="J238" s="13">
        <v>1015.5</v>
      </c>
      <c r="K238" s="13">
        <v>1018.3</v>
      </c>
      <c r="L238" s="13">
        <v>1011.9</v>
      </c>
      <c r="M238" s="13">
        <v>1016.5</v>
      </c>
      <c r="N238" s="13">
        <v>1015.6</v>
      </c>
      <c r="O238" s="13">
        <v>1010.7</v>
      </c>
      <c r="P238" s="13">
        <v>1015.2</v>
      </c>
      <c r="Q238" s="13">
        <v>1014.7</v>
      </c>
      <c r="R238" s="13">
        <v>1012.2</v>
      </c>
      <c r="S238" s="13">
        <v>1011.8</v>
      </c>
      <c r="T238" s="13">
        <v>1023.5</v>
      </c>
      <c r="U238" s="13">
        <v>1014.8</v>
      </c>
      <c r="V238" s="13">
        <v>1020.4</v>
      </c>
      <c r="W238" s="13">
        <v>1016.1</v>
      </c>
      <c r="X238" s="13">
        <v>1013.8</v>
      </c>
      <c r="Y238" s="13">
        <v>1017</v>
      </c>
      <c r="Z238" s="13">
        <v>1010.3</v>
      </c>
      <c r="AA238" s="13">
        <v>1018.9</v>
      </c>
      <c r="AB238" s="13">
        <v>1012.5</v>
      </c>
      <c r="AC238" s="13">
        <v>1018.4</v>
      </c>
      <c r="AD238" s="13">
        <v>1012.8</v>
      </c>
      <c r="AE238" s="13">
        <v>1025.8</v>
      </c>
      <c r="AF238" s="13">
        <v>1016.4</v>
      </c>
      <c r="AG238" s="13">
        <v>1021.1</v>
      </c>
      <c r="AH238" s="13">
        <v>1016.7</v>
      </c>
      <c r="AI238" s="13">
        <v>1017.7</v>
      </c>
      <c r="AJ238" s="13">
        <v>1017.6</v>
      </c>
      <c r="AK238" s="13">
        <v>1016.6</v>
      </c>
      <c r="AL238" s="13">
        <v>1019.2</v>
      </c>
      <c r="AM238" s="13" t="s">
        <v>304</v>
      </c>
      <c r="AN238" s="13">
        <v>1010.3</v>
      </c>
      <c r="AO238" s="13">
        <v>1016.9</v>
      </c>
      <c r="AP238" s="13">
        <v>1017.6</v>
      </c>
      <c r="AQ238" s="13">
        <v>1020.7</v>
      </c>
      <c r="AR238" s="13">
        <v>1020.8</v>
      </c>
      <c r="AS238" s="13">
        <v>1016.2</v>
      </c>
      <c r="AT238" s="13">
        <v>1010.5</v>
      </c>
      <c r="AU238" s="13">
        <v>1017.5</v>
      </c>
      <c r="AV238" s="13">
        <v>1014.6</v>
      </c>
      <c r="AW238" s="13">
        <v>1011.7</v>
      </c>
      <c r="AX238" s="17">
        <v>1017.6</v>
      </c>
      <c r="AY238" s="13">
        <v>1014.6</v>
      </c>
      <c r="AZ238" s="13">
        <v>1011</v>
      </c>
      <c r="BA238" s="13">
        <v>1011.8</v>
      </c>
      <c r="BB238" s="13">
        <v>1017.9</v>
      </c>
      <c r="BC238" s="13">
        <v>1007.7</v>
      </c>
      <c r="BD238" s="13">
        <v>1014</v>
      </c>
      <c r="BE238" s="13">
        <v>1015</v>
      </c>
      <c r="BF238" s="13">
        <v>1011.6</v>
      </c>
      <c r="BG238" s="13">
        <v>1014.3</v>
      </c>
      <c r="BH238" s="13">
        <v>1016.7</v>
      </c>
      <c r="BI238" s="13">
        <v>1014.9</v>
      </c>
      <c r="BJ238" s="13">
        <v>1011.3</v>
      </c>
      <c r="BK238" s="13">
        <v>1014.6</v>
      </c>
      <c r="BL238" s="13">
        <v>1015.4</v>
      </c>
      <c r="BM238" s="13">
        <v>1013.7</v>
      </c>
      <c r="BN238" s="27">
        <v>1017.8</v>
      </c>
      <c r="BO238" s="13">
        <v>1010.4</v>
      </c>
      <c r="BP238" s="13">
        <v>1016.9</v>
      </c>
      <c r="BQ238" s="13">
        <v>1016.7</v>
      </c>
      <c r="BR238" s="13">
        <v>1022.4</v>
      </c>
      <c r="BS238" s="13">
        <v>1017.5</v>
      </c>
      <c r="BT238" s="13">
        <v>1020.1</v>
      </c>
      <c r="BU238" s="13">
        <v>1018.8</v>
      </c>
      <c r="BV238" s="13">
        <v>1022</v>
      </c>
      <c r="BW238" s="13">
        <v>1012.2</v>
      </c>
      <c r="BX238" s="13">
        <v>1018.7</v>
      </c>
      <c r="BY238" s="13">
        <v>1015.9</v>
      </c>
      <c r="BZ238" s="13">
        <v>1014.5</v>
      </c>
      <c r="CA238" s="13">
        <v>1018.6</v>
      </c>
      <c r="CB238" s="13">
        <v>1018.5</v>
      </c>
      <c r="CC238" s="13">
        <v>1018.1</v>
      </c>
      <c r="CD238" s="13">
        <v>1017.8</v>
      </c>
      <c r="CE238" s="127">
        <v>1008</v>
      </c>
      <c r="CF238" s="13">
        <v>1016.5</v>
      </c>
      <c r="CG238" s="13">
        <v>1022.8</v>
      </c>
      <c r="CH238" s="13">
        <v>1021.2</v>
      </c>
      <c r="CI238" s="13">
        <v>1017.8</v>
      </c>
      <c r="CJ238" s="13">
        <v>1023.6</v>
      </c>
      <c r="CK238" s="13">
        <v>1011.5</v>
      </c>
      <c r="CL238" s="13">
        <v>1015</v>
      </c>
      <c r="CM238" s="13">
        <v>1019.5</v>
      </c>
      <c r="CN238" s="13">
        <v>1023.7</v>
      </c>
      <c r="CO238" s="13">
        <v>1019</v>
      </c>
      <c r="CP238" s="13">
        <v>1027.2</v>
      </c>
      <c r="CQ238" s="13">
        <v>1022.4</v>
      </c>
      <c r="CR238" s="13">
        <v>1020.5</v>
      </c>
      <c r="CS238" s="13">
        <v>1010</v>
      </c>
      <c r="CT238" s="13">
        <v>1022.8</v>
      </c>
      <c r="CU238" s="13">
        <v>1011.3</v>
      </c>
      <c r="CV238" s="13">
        <v>1019.9</v>
      </c>
      <c r="CW238" s="13">
        <v>1022.4</v>
      </c>
      <c r="CX238" s="13">
        <v>1018.5</v>
      </c>
      <c r="CY238" s="13">
        <v>1013</v>
      </c>
      <c r="CZ238" s="13">
        <v>1012.2</v>
      </c>
      <c r="DA238" s="13">
        <v>1014.2</v>
      </c>
      <c r="DB238" s="13">
        <v>1021.4</v>
      </c>
      <c r="DC238" s="13">
        <v>1018.2</v>
      </c>
      <c r="DD238" s="13">
        <v>1026.4000000000001</v>
      </c>
      <c r="DE238" s="13">
        <v>1019.9</v>
      </c>
      <c r="DF238" s="13">
        <v>1019.4</v>
      </c>
      <c r="DG238" s="13">
        <v>1019.8</v>
      </c>
      <c r="DH238" s="13">
        <v>1018.8</v>
      </c>
      <c r="DI238" s="13">
        <v>1016</v>
      </c>
      <c r="DJ238" s="13">
        <v>1018.9</v>
      </c>
      <c r="DK238" s="13">
        <v>1010.1</v>
      </c>
      <c r="DL238" s="13">
        <v>1016.6</v>
      </c>
      <c r="DM238" s="13">
        <v>1017.9</v>
      </c>
      <c r="DN238" s="13">
        <v>1023.1</v>
      </c>
      <c r="DO238" s="13">
        <v>1017.6</v>
      </c>
      <c r="DP238" s="13">
        <v>1017.2</v>
      </c>
      <c r="DQ238" s="13">
        <v>1012.2</v>
      </c>
      <c r="DR238" s="13">
        <v>1018.2</v>
      </c>
      <c r="DS238" s="13">
        <v>1015.2</v>
      </c>
      <c r="DT238" s="13">
        <v>1018.4</v>
      </c>
      <c r="DU238" s="13">
        <v>1013.4</v>
      </c>
      <c r="DV238" s="13">
        <v>1014.1</v>
      </c>
      <c r="DW238" s="13">
        <v>1014.4</v>
      </c>
      <c r="DX238" s="13">
        <v>1021.9</v>
      </c>
      <c r="DY238" s="13">
        <v>1015.7</v>
      </c>
      <c r="DZ238" s="13">
        <v>1024.2</v>
      </c>
      <c r="EA238" s="13">
        <v>1017.1</v>
      </c>
      <c r="EB238" s="50">
        <v>1017.1</v>
      </c>
      <c r="EC238" s="50">
        <v>1016.5</v>
      </c>
      <c r="ED238" s="13">
        <v>1020.5</v>
      </c>
      <c r="EE238" s="50">
        <v>1014.1</v>
      </c>
      <c r="EF238" s="45">
        <v>1017.6</v>
      </c>
      <c r="EG238" s="65">
        <v>1017.7</v>
      </c>
      <c r="EH238" s="74">
        <v>1020.2</v>
      </c>
      <c r="EI238" s="65">
        <v>1021.3</v>
      </c>
      <c r="EJ238" s="74">
        <v>1017.7</v>
      </c>
      <c r="EK238" s="13">
        <v>1018</v>
      </c>
      <c r="EL238" s="17">
        <v>1015.3</v>
      </c>
      <c r="EM238" s="17"/>
      <c r="EN238" s="17"/>
      <c r="EO238" s="17"/>
      <c r="EP238" s="17"/>
    </row>
    <row r="239" spans="1:153" x14ac:dyDescent="0.25">
      <c r="A239" s="3" t="s">
        <v>10</v>
      </c>
      <c r="B239" s="12">
        <f t="shared" si="268"/>
        <v>1016.7433333333333</v>
      </c>
      <c r="C239" s="17">
        <f t="shared" si="269"/>
        <v>1016.0808823529416</v>
      </c>
      <c r="D239" s="141" t="s">
        <v>991</v>
      </c>
      <c r="E239" s="13">
        <v>1009</v>
      </c>
      <c r="F239" s="13">
        <v>1015.5</v>
      </c>
      <c r="G239" s="13">
        <v>1021.7</v>
      </c>
      <c r="H239" s="13">
        <v>1017.3</v>
      </c>
      <c r="I239" s="13">
        <v>1015.7</v>
      </c>
      <c r="J239" s="13">
        <v>1009.6</v>
      </c>
      <c r="K239" s="13">
        <v>1017</v>
      </c>
      <c r="L239" s="13">
        <v>1025</v>
      </c>
      <c r="M239" s="13">
        <v>1012.7</v>
      </c>
      <c r="N239" s="13">
        <v>1016</v>
      </c>
      <c r="O239" s="13">
        <v>1022.7</v>
      </c>
      <c r="P239" s="13">
        <v>1015.1</v>
      </c>
      <c r="Q239" s="13">
        <v>1021.7</v>
      </c>
      <c r="R239" s="13">
        <v>1021.3</v>
      </c>
      <c r="S239" s="13">
        <v>1019.6</v>
      </c>
      <c r="T239" s="13">
        <v>1025.3</v>
      </c>
      <c r="U239" s="13">
        <v>1015.5</v>
      </c>
      <c r="V239" s="13">
        <v>1022.3</v>
      </c>
      <c r="W239" s="13">
        <v>1012.2</v>
      </c>
      <c r="X239" s="13">
        <v>1018</v>
      </c>
      <c r="Y239" s="13">
        <v>1020.4</v>
      </c>
      <c r="Z239" s="13">
        <v>1014.1</v>
      </c>
      <c r="AA239" s="13">
        <v>1016.1</v>
      </c>
      <c r="AB239" s="13">
        <v>1010</v>
      </c>
      <c r="AC239" s="13">
        <v>1016</v>
      </c>
      <c r="AD239" s="13">
        <v>1021.1</v>
      </c>
      <c r="AE239" s="13">
        <v>1020.9</v>
      </c>
      <c r="AF239" s="13">
        <v>1014</v>
      </c>
      <c r="AG239" s="13">
        <v>1006.4</v>
      </c>
      <c r="AH239" s="13">
        <v>1014.1</v>
      </c>
      <c r="AI239" s="13">
        <v>1015.4</v>
      </c>
      <c r="AJ239" s="13">
        <v>1016.5</v>
      </c>
      <c r="AK239" s="13">
        <v>1015.2</v>
      </c>
      <c r="AL239" s="13">
        <v>1013.7</v>
      </c>
      <c r="AM239" s="13" t="s">
        <v>304</v>
      </c>
      <c r="AN239" s="13">
        <v>1016.7</v>
      </c>
      <c r="AO239" s="13">
        <v>1020.2</v>
      </c>
      <c r="AP239" s="13">
        <v>1008</v>
      </c>
      <c r="AQ239" s="13">
        <v>1023.9</v>
      </c>
      <c r="AR239" s="13">
        <v>1019</v>
      </c>
      <c r="AS239" s="13">
        <v>1017.1</v>
      </c>
      <c r="AT239" s="13">
        <v>1009.8</v>
      </c>
      <c r="AU239" s="13">
        <v>1020.8</v>
      </c>
      <c r="AV239" s="13">
        <v>1012.3</v>
      </c>
      <c r="AW239" s="13">
        <v>1012.2</v>
      </c>
      <c r="AX239" s="17">
        <v>1016.1</v>
      </c>
      <c r="AY239" s="13">
        <v>1007.5</v>
      </c>
      <c r="AZ239" s="13">
        <v>1013.4</v>
      </c>
      <c r="BA239" s="13">
        <v>1011.2</v>
      </c>
      <c r="BB239" s="13">
        <v>1017.3</v>
      </c>
      <c r="BC239" s="13">
        <v>1019.4</v>
      </c>
      <c r="BD239" s="13">
        <v>1011.4</v>
      </c>
      <c r="BE239" s="13">
        <v>1016.7</v>
      </c>
      <c r="BF239" s="13">
        <v>1012.8</v>
      </c>
      <c r="BG239" s="13">
        <v>1014.9</v>
      </c>
      <c r="BH239" s="13">
        <v>1014.9</v>
      </c>
      <c r="BI239" s="13">
        <v>1015.6</v>
      </c>
      <c r="BJ239" s="13">
        <v>1014.6</v>
      </c>
      <c r="BK239" s="13">
        <v>1010.9</v>
      </c>
      <c r="BL239" s="13">
        <v>1018.4</v>
      </c>
      <c r="BM239" s="13">
        <v>1017.7</v>
      </c>
      <c r="BN239" s="27">
        <v>1012.9</v>
      </c>
      <c r="BO239" s="13">
        <v>1007.7</v>
      </c>
      <c r="BP239" s="13">
        <v>1016</v>
      </c>
      <c r="BQ239" s="13">
        <v>1012.9</v>
      </c>
      <c r="BR239" s="13">
        <v>1009.8</v>
      </c>
      <c r="BS239" s="13">
        <v>1023.3</v>
      </c>
      <c r="BT239" s="13">
        <v>1010</v>
      </c>
      <c r="BU239" s="13">
        <v>1009.2</v>
      </c>
      <c r="BV239" s="13">
        <v>1007.5</v>
      </c>
      <c r="BW239" s="13">
        <v>1009.9</v>
      </c>
      <c r="BX239" s="13">
        <v>1024.3</v>
      </c>
      <c r="BY239" s="13">
        <v>1016.1</v>
      </c>
      <c r="BZ239" s="13">
        <v>1019.1</v>
      </c>
      <c r="CA239" s="13">
        <v>1018.1</v>
      </c>
      <c r="CB239" s="13">
        <v>1019.4</v>
      </c>
      <c r="CC239" s="13">
        <v>1021.6</v>
      </c>
      <c r="CD239" s="13">
        <v>1016.1</v>
      </c>
      <c r="CE239" s="13">
        <v>1011.9</v>
      </c>
      <c r="CF239" s="13">
        <v>1015.3</v>
      </c>
      <c r="CG239" s="13">
        <v>1016</v>
      </c>
      <c r="CH239" s="13">
        <v>1008.9</v>
      </c>
      <c r="CI239" s="13">
        <v>1019.3</v>
      </c>
      <c r="CJ239" s="13">
        <v>1011.8</v>
      </c>
      <c r="CK239" s="13">
        <v>1015.7</v>
      </c>
      <c r="CL239" s="13">
        <v>1018.8</v>
      </c>
      <c r="CM239" s="13">
        <v>1017.7</v>
      </c>
      <c r="CN239" s="13">
        <v>1010.3</v>
      </c>
      <c r="CO239" s="13">
        <v>1014.8</v>
      </c>
      <c r="CP239" s="13">
        <v>1014.6</v>
      </c>
      <c r="CQ239" s="13">
        <v>1017.4</v>
      </c>
      <c r="CR239" s="13">
        <v>1018.4</v>
      </c>
      <c r="CS239" s="13">
        <v>1015.2</v>
      </c>
      <c r="CT239" s="13">
        <v>1018.9</v>
      </c>
      <c r="CU239" s="13">
        <v>1017.6</v>
      </c>
      <c r="CV239" s="13">
        <v>1009.8</v>
      </c>
      <c r="CW239" s="13">
        <v>1026.9000000000001</v>
      </c>
      <c r="CX239" s="13">
        <v>1016.1</v>
      </c>
      <c r="CY239" s="13">
        <v>1017.9</v>
      </c>
      <c r="CZ239" s="13">
        <v>1021.3</v>
      </c>
      <c r="DA239" s="13">
        <v>1018.5</v>
      </c>
      <c r="DB239" s="13">
        <v>1019.2</v>
      </c>
      <c r="DC239" s="13">
        <v>1014.4</v>
      </c>
      <c r="DD239" s="13">
        <v>1015.8</v>
      </c>
      <c r="DE239" s="13">
        <v>1022.6</v>
      </c>
      <c r="DF239" s="13">
        <v>1016.6</v>
      </c>
      <c r="DG239" s="13">
        <v>1022.6</v>
      </c>
      <c r="DH239" s="13">
        <v>1019.1</v>
      </c>
      <c r="DI239" s="13">
        <v>1014</v>
      </c>
      <c r="DJ239" s="13">
        <v>1016.2</v>
      </c>
      <c r="DK239" s="13">
        <v>1014.9</v>
      </c>
      <c r="DL239" s="13">
        <v>1022.9</v>
      </c>
      <c r="DM239" s="13">
        <v>1019.9</v>
      </c>
      <c r="DN239" s="13">
        <v>1018.2</v>
      </c>
      <c r="DO239" s="13">
        <v>1010.7</v>
      </c>
      <c r="DP239" s="13">
        <v>1013.3</v>
      </c>
      <c r="DQ239" s="13">
        <v>1018.6</v>
      </c>
      <c r="DR239" s="13">
        <v>1021.5</v>
      </c>
      <c r="DS239" s="13">
        <v>1009.9</v>
      </c>
      <c r="DT239" s="13">
        <v>1020.4</v>
      </c>
      <c r="DU239" s="13">
        <v>1010.8</v>
      </c>
      <c r="DV239" s="13">
        <v>1019.1</v>
      </c>
      <c r="DW239" s="13">
        <v>1019.1</v>
      </c>
      <c r="DX239" s="13">
        <v>1018.1</v>
      </c>
      <c r="DY239" s="13">
        <v>1016.9</v>
      </c>
      <c r="DZ239" s="13">
        <v>1016.8</v>
      </c>
      <c r="EA239" s="13">
        <v>1014.4</v>
      </c>
      <c r="EB239" s="50">
        <v>1009.9</v>
      </c>
      <c r="EC239" s="50">
        <v>1006.6</v>
      </c>
      <c r="ED239" s="13">
        <v>1022.8</v>
      </c>
      <c r="EE239" s="50">
        <v>1014.2</v>
      </c>
      <c r="EF239" s="45">
        <v>1015.7</v>
      </c>
      <c r="EG239" s="65">
        <v>1015.2</v>
      </c>
      <c r="EH239" s="74">
        <v>1017</v>
      </c>
      <c r="EI239" s="65">
        <v>1017</v>
      </c>
      <c r="EJ239" s="74">
        <v>1015</v>
      </c>
      <c r="EK239" s="13">
        <v>1020.7</v>
      </c>
      <c r="EL239" s="17">
        <v>1006.9</v>
      </c>
      <c r="EM239" s="17"/>
      <c r="EN239" s="17"/>
      <c r="EO239" s="17"/>
      <c r="EP239" s="17"/>
    </row>
    <row r="240" spans="1:153" ht="15.75" thickBot="1" x14ac:dyDescent="0.3">
      <c r="A240" s="3" t="s">
        <v>11</v>
      </c>
      <c r="B240" s="12">
        <f t="shared" si="268"/>
        <v>1017.7233333333334</v>
      </c>
      <c r="C240" s="17">
        <f t="shared" si="269"/>
        <v>1016.3889705882355</v>
      </c>
      <c r="D240" s="141" t="s">
        <v>1015</v>
      </c>
      <c r="E240" s="13">
        <v>1010.8</v>
      </c>
      <c r="F240" s="13">
        <v>1012.4</v>
      </c>
      <c r="G240" s="13">
        <v>1013.2</v>
      </c>
      <c r="H240" s="13">
        <v>1022</v>
      </c>
      <c r="I240" s="13">
        <v>1007.5</v>
      </c>
      <c r="J240" s="13">
        <v>1010.7</v>
      </c>
      <c r="K240" s="13">
        <v>1021.3</v>
      </c>
      <c r="L240" s="13">
        <v>1026.0999999999999</v>
      </c>
      <c r="M240" s="13">
        <v>1021.3</v>
      </c>
      <c r="N240" s="13">
        <v>1019.3</v>
      </c>
      <c r="O240" s="13">
        <v>1014.7</v>
      </c>
      <c r="P240" s="13">
        <v>1021.9</v>
      </c>
      <c r="Q240" s="13">
        <v>1017.7</v>
      </c>
      <c r="R240" s="13">
        <v>1011.3</v>
      </c>
      <c r="S240" s="13">
        <v>1014.8</v>
      </c>
      <c r="T240" s="13">
        <v>1020.7</v>
      </c>
      <c r="U240" s="13">
        <v>1019.5</v>
      </c>
      <c r="V240" s="13">
        <v>1016.1</v>
      </c>
      <c r="W240" s="13">
        <v>1017.2</v>
      </c>
      <c r="X240" s="13">
        <v>1006.7</v>
      </c>
      <c r="Y240" s="13">
        <v>1018.7</v>
      </c>
      <c r="Z240" s="13">
        <v>1014.3</v>
      </c>
      <c r="AA240" s="13">
        <v>1014.7</v>
      </c>
      <c r="AB240" s="13">
        <v>1025</v>
      </c>
      <c r="AC240" s="13">
        <v>1014</v>
      </c>
      <c r="AD240" s="13">
        <v>1014.9</v>
      </c>
      <c r="AE240" s="13">
        <v>1019.8</v>
      </c>
      <c r="AF240" s="13">
        <v>1010.9</v>
      </c>
      <c r="AG240" s="13">
        <v>1012.8</v>
      </c>
      <c r="AH240" s="13">
        <v>1016.2</v>
      </c>
      <c r="AI240" s="13">
        <v>1019.2</v>
      </c>
      <c r="AJ240" s="13">
        <v>1015.2</v>
      </c>
      <c r="AK240" s="13">
        <v>1012.9</v>
      </c>
      <c r="AL240" s="13">
        <v>1010.2</v>
      </c>
      <c r="AM240" s="13" t="s">
        <v>304</v>
      </c>
      <c r="AN240" s="13">
        <v>1017.5</v>
      </c>
      <c r="AO240" s="13">
        <v>1011.8</v>
      </c>
      <c r="AP240" s="13">
        <v>1010.5</v>
      </c>
      <c r="AQ240" s="13">
        <v>1017.4</v>
      </c>
      <c r="AR240" s="13">
        <v>1014.5</v>
      </c>
      <c r="AS240" s="13">
        <v>1012</v>
      </c>
      <c r="AT240" s="13">
        <v>1011.7</v>
      </c>
      <c r="AU240" s="13">
        <v>1021.3</v>
      </c>
      <c r="AV240" s="13">
        <v>1008.3</v>
      </c>
      <c r="AW240" s="13">
        <v>1018.2</v>
      </c>
      <c r="AX240" s="17">
        <v>1014.9</v>
      </c>
      <c r="AY240" s="13">
        <v>1016.2</v>
      </c>
      <c r="AZ240" s="13">
        <v>1013.2</v>
      </c>
      <c r="BA240" s="13">
        <v>1016</v>
      </c>
      <c r="BB240" s="13">
        <v>1020.5</v>
      </c>
      <c r="BC240" s="13">
        <v>1023.6</v>
      </c>
      <c r="BD240" s="13">
        <v>1019</v>
      </c>
      <c r="BE240" s="13">
        <v>1010.7</v>
      </c>
      <c r="BF240" s="13">
        <v>1006.1</v>
      </c>
      <c r="BG240" s="13">
        <v>1020.4</v>
      </c>
      <c r="BH240" s="13">
        <v>1011.7</v>
      </c>
      <c r="BI240" s="13">
        <v>1014.7</v>
      </c>
      <c r="BJ240" s="13">
        <v>1015.4</v>
      </c>
      <c r="BK240" s="13">
        <v>1017.5</v>
      </c>
      <c r="BL240" s="13">
        <v>1018</v>
      </c>
      <c r="BM240" s="13">
        <v>1017.3</v>
      </c>
      <c r="BN240" s="27">
        <v>1021.2</v>
      </c>
      <c r="BO240" s="13">
        <v>1016.3</v>
      </c>
      <c r="BP240" s="13">
        <v>1010.4</v>
      </c>
      <c r="BQ240" s="13">
        <v>1017.2</v>
      </c>
      <c r="BR240" s="13">
        <v>1010.1</v>
      </c>
      <c r="BS240" s="13">
        <v>1024.3</v>
      </c>
      <c r="BT240" s="13">
        <v>1012.4</v>
      </c>
      <c r="BU240" s="13">
        <v>1009.7</v>
      </c>
      <c r="BV240" s="13">
        <v>1017.1</v>
      </c>
      <c r="BW240" s="13">
        <v>1013</v>
      </c>
      <c r="BX240" s="13">
        <v>1022.8</v>
      </c>
      <c r="BY240" s="13">
        <v>1012</v>
      </c>
      <c r="BZ240" s="13">
        <v>1009.8</v>
      </c>
      <c r="CA240" s="13">
        <v>1020.8</v>
      </c>
      <c r="CB240" s="13">
        <v>1014.9</v>
      </c>
      <c r="CC240" s="13">
        <v>1006.8</v>
      </c>
      <c r="CD240" s="13">
        <v>1008.2</v>
      </c>
      <c r="CE240" s="13">
        <v>1011.3</v>
      </c>
      <c r="CF240" s="13">
        <v>1017.3</v>
      </c>
      <c r="CG240" s="13">
        <v>1017.6</v>
      </c>
      <c r="CH240" s="13">
        <v>1022.5</v>
      </c>
      <c r="CI240" s="13">
        <v>1016</v>
      </c>
      <c r="CJ240" s="13">
        <v>1005.7</v>
      </c>
      <c r="CK240" s="13">
        <v>1009.8</v>
      </c>
      <c r="CL240" s="13">
        <v>1014.4</v>
      </c>
      <c r="CM240" s="13">
        <v>1015.3</v>
      </c>
      <c r="CN240" s="13">
        <v>1019.9</v>
      </c>
      <c r="CO240" s="13">
        <v>1023</v>
      </c>
      <c r="CP240" s="13">
        <v>1025.9000000000001</v>
      </c>
      <c r="CQ240" s="13">
        <v>1028.5</v>
      </c>
      <c r="CR240" s="13">
        <v>1015.1</v>
      </c>
      <c r="CS240" s="13">
        <v>1017.6</v>
      </c>
      <c r="CT240" s="13">
        <v>1023.2</v>
      </c>
      <c r="CU240" s="13">
        <v>1011.5</v>
      </c>
      <c r="CV240" s="13">
        <v>1021.3</v>
      </c>
      <c r="CW240" s="13">
        <v>1010.8</v>
      </c>
      <c r="CX240" s="13">
        <v>1012.4</v>
      </c>
      <c r="CY240" s="13">
        <v>1017.6</v>
      </c>
      <c r="CZ240" s="13">
        <v>1003.8</v>
      </c>
      <c r="DA240" s="13">
        <v>1014.8</v>
      </c>
      <c r="DB240" s="13">
        <v>1018.8</v>
      </c>
      <c r="DC240" s="13">
        <v>1024.9000000000001</v>
      </c>
      <c r="DD240" s="13">
        <v>1016.3</v>
      </c>
      <c r="DE240" s="13">
        <v>1016.8</v>
      </c>
      <c r="DF240" s="13">
        <v>1022</v>
      </c>
      <c r="DG240" s="13">
        <v>1020.3</v>
      </c>
      <c r="DH240" s="13">
        <v>1016.1</v>
      </c>
      <c r="DI240" s="13">
        <v>1019</v>
      </c>
      <c r="DJ240" s="13">
        <v>1027.5</v>
      </c>
      <c r="DK240" s="13">
        <v>1021.7</v>
      </c>
      <c r="DL240" s="13">
        <v>1007.3</v>
      </c>
      <c r="DM240" s="13">
        <v>1019.3</v>
      </c>
      <c r="DN240" s="13">
        <v>1020</v>
      </c>
      <c r="DO240" s="13">
        <v>1017.9</v>
      </c>
      <c r="DP240" s="13">
        <v>1014.3</v>
      </c>
      <c r="DQ240" s="13">
        <v>1020.4</v>
      </c>
      <c r="DR240" s="13">
        <v>1010.5</v>
      </c>
      <c r="DS240" s="13">
        <v>1013</v>
      </c>
      <c r="DT240" s="13">
        <v>1021.7</v>
      </c>
      <c r="DU240" s="13">
        <v>1020.5</v>
      </c>
      <c r="DV240" s="13">
        <v>1018.6</v>
      </c>
      <c r="DW240" s="13">
        <v>1020.2</v>
      </c>
      <c r="DX240" s="13">
        <v>1016.3</v>
      </c>
      <c r="DY240" s="13">
        <v>1024.5999999999999</v>
      </c>
      <c r="DZ240" s="13">
        <v>1023.2</v>
      </c>
      <c r="EA240" s="13">
        <v>1019.8</v>
      </c>
      <c r="EB240" s="50">
        <v>1009.7</v>
      </c>
      <c r="EC240" s="50">
        <v>1012.4</v>
      </c>
      <c r="ED240" s="13">
        <v>1011.3</v>
      </c>
      <c r="EE240" s="50">
        <v>1012.9</v>
      </c>
      <c r="EF240" s="45">
        <v>1021</v>
      </c>
      <c r="EG240" s="65">
        <v>1018.2</v>
      </c>
      <c r="EH240" s="74">
        <v>1026.5999999999999</v>
      </c>
      <c r="EI240" s="65">
        <v>1029</v>
      </c>
      <c r="EJ240" s="74">
        <v>1013.6</v>
      </c>
      <c r="EK240" s="13">
        <v>1018.5</v>
      </c>
      <c r="EL240" s="17"/>
      <c r="EM240" s="17"/>
      <c r="EN240" s="17"/>
      <c r="EO240" s="17"/>
      <c r="EP240" s="17"/>
    </row>
    <row r="241" spans="1:153" s="170" customFormat="1" x14ac:dyDescent="0.25">
      <c r="A241" s="164" t="s">
        <v>50</v>
      </c>
      <c r="B241" s="162">
        <f t="shared" si="268"/>
        <v>1016.7174999999999</v>
      </c>
      <c r="C241" s="163">
        <f t="shared" si="269"/>
        <v>1015.8639915919329</v>
      </c>
      <c r="D241" s="186" t="s">
        <v>1077</v>
      </c>
      <c r="E241" s="177">
        <f>AVERAGE(E229:E240)</f>
        <v>1016.6999999999999</v>
      </c>
      <c r="F241" s="177">
        <f t="shared" ref="F241:AL241" si="270">AVERAGE(F229:F240)</f>
        <v>1016.2083333333334</v>
      </c>
      <c r="G241" s="177">
        <f t="shared" si="270"/>
        <v>1016.8083333333335</v>
      </c>
      <c r="H241" s="177">
        <f t="shared" si="270"/>
        <v>1014.8916666666668</v>
      </c>
      <c r="I241" s="177">
        <f t="shared" si="270"/>
        <v>1014.7333333333335</v>
      </c>
      <c r="J241" s="177">
        <f t="shared" si="270"/>
        <v>1016.3666666666668</v>
      </c>
      <c r="K241" s="177">
        <f t="shared" si="270"/>
        <v>1015.3999999999997</v>
      </c>
      <c r="L241" s="177">
        <f t="shared" si="270"/>
        <v>1015.3583333333332</v>
      </c>
      <c r="M241" s="177">
        <f t="shared" si="270"/>
        <v>1016.0250000000001</v>
      </c>
      <c r="N241" s="177">
        <f t="shared" si="270"/>
        <v>1016.15</v>
      </c>
      <c r="O241" s="177">
        <f t="shared" si="270"/>
        <v>1014.8166666666667</v>
      </c>
      <c r="P241" s="177">
        <f t="shared" si="270"/>
        <v>1016.1583333333334</v>
      </c>
      <c r="Q241" s="177">
        <f t="shared" si="270"/>
        <v>1016.5750000000003</v>
      </c>
      <c r="R241" s="177">
        <f t="shared" si="270"/>
        <v>1014.5499999999998</v>
      </c>
      <c r="S241" s="177">
        <f t="shared" si="270"/>
        <v>1016.7499999999999</v>
      </c>
      <c r="T241" s="177">
        <f t="shared" si="270"/>
        <v>1016.1666666666665</v>
      </c>
      <c r="U241" s="177">
        <f t="shared" si="270"/>
        <v>1015.5916666666666</v>
      </c>
      <c r="V241" s="177">
        <f t="shared" si="270"/>
        <v>1015.5583333333333</v>
      </c>
      <c r="W241" s="177">
        <f t="shared" si="270"/>
        <v>1013.9416666666669</v>
      </c>
      <c r="X241" s="177">
        <f t="shared" si="270"/>
        <v>1014.3916666666665</v>
      </c>
      <c r="Y241" s="177">
        <f t="shared" si="270"/>
        <v>1015.6916666666667</v>
      </c>
      <c r="Z241" s="177">
        <f t="shared" si="270"/>
        <v>1015.2416666666667</v>
      </c>
      <c r="AA241" s="177">
        <f t="shared" si="270"/>
        <v>1015.7083333333334</v>
      </c>
      <c r="AB241" s="177">
        <f t="shared" si="270"/>
        <v>1015.7666666666668</v>
      </c>
      <c r="AC241" s="177">
        <f t="shared" si="270"/>
        <v>1016.1999999999999</v>
      </c>
      <c r="AD241" s="177">
        <f t="shared" si="270"/>
        <v>1017.0583333333333</v>
      </c>
      <c r="AE241" s="177">
        <f t="shared" si="270"/>
        <v>1018.1249999999999</v>
      </c>
      <c r="AF241" s="177">
        <f t="shared" si="270"/>
        <v>1015.4083333333332</v>
      </c>
      <c r="AG241" s="177">
        <f t="shared" si="270"/>
        <v>1014.1666666666665</v>
      </c>
      <c r="AH241" s="177">
        <f t="shared" si="270"/>
        <v>1017.5083333333336</v>
      </c>
      <c r="AI241" s="177">
        <f t="shared" si="270"/>
        <v>1015.6833333333334</v>
      </c>
      <c r="AJ241" s="177">
        <f t="shared" si="270"/>
        <v>1017.0333333333334</v>
      </c>
      <c r="AK241" s="177">
        <f t="shared" si="270"/>
        <v>1015.975</v>
      </c>
      <c r="AL241" s="177">
        <f t="shared" si="270"/>
        <v>1013.8916666666669</v>
      </c>
      <c r="AM241" s="177" t="s">
        <v>304</v>
      </c>
      <c r="AN241" s="177">
        <f>AVERAGE(AN229:AN240)</f>
        <v>1014.4583333333334</v>
      </c>
      <c r="AO241" s="177">
        <f t="shared" ref="AO241:CZ241" si="271">AVERAGE(AO229:AO240)</f>
        <v>1015.4166666666665</v>
      </c>
      <c r="AP241" s="177">
        <f t="shared" si="271"/>
        <v>1013.6833333333333</v>
      </c>
      <c r="AQ241" s="177">
        <f t="shared" si="271"/>
        <v>1017.3250000000002</v>
      </c>
      <c r="AR241" s="177">
        <f t="shared" si="271"/>
        <v>1017.3666666666667</v>
      </c>
      <c r="AS241" s="177">
        <f t="shared" si="271"/>
        <v>1014.8333333333335</v>
      </c>
      <c r="AT241" s="177">
        <f t="shared" si="271"/>
        <v>1013.5833333333334</v>
      </c>
      <c r="AU241" s="177">
        <f t="shared" si="271"/>
        <v>1015.3749999999999</v>
      </c>
      <c r="AV241" s="177">
        <f t="shared" si="271"/>
        <v>1013.9416666666666</v>
      </c>
      <c r="AW241" s="177">
        <f t="shared" si="271"/>
        <v>1013.9166666666669</v>
      </c>
      <c r="AX241" s="163">
        <f t="shared" si="271"/>
        <v>1014.1083333333332</v>
      </c>
      <c r="AY241" s="177">
        <f t="shared" si="271"/>
        <v>1014.5916666666667</v>
      </c>
      <c r="AZ241" s="177">
        <f t="shared" si="271"/>
        <v>1016.7916666666666</v>
      </c>
      <c r="BA241" s="177">
        <f t="shared" si="271"/>
        <v>1013.375</v>
      </c>
      <c r="BB241" s="177">
        <f t="shared" si="271"/>
        <v>1014.1333333333332</v>
      </c>
      <c r="BC241" s="177">
        <f t="shared" si="271"/>
        <v>1016.0583333333334</v>
      </c>
      <c r="BD241" s="177">
        <f t="shared" si="271"/>
        <v>1015.6999999999999</v>
      </c>
      <c r="BE241" s="177">
        <f t="shared" si="271"/>
        <v>1014.4166666666669</v>
      </c>
      <c r="BF241" s="177">
        <f t="shared" si="271"/>
        <v>1013.4583333333334</v>
      </c>
      <c r="BG241" s="177">
        <f t="shared" si="271"/>
        <v>1013.4916666666664</v>
      </c>
      <c r="BH241" s="177">
        <f t="shared" si="271"/>
        <v>1013.0000000000001</v>
      </c>
      <c r="BI241" s="177">
        <f t="shared" si="271"/>
        <v>1016.1083333333335</v>
      </c>
      <c r="BJ241" s="177">
        <f t="shared" si="271"/>
        <v>1014.8333333333334</v>
      </c>
      <c r="BK241" s="177">
        <f t="shared" si="271"/>
        <v>1014.4666666666667</v>
      </c>
      <c r="BL241" s="177">
        <f t="shared" si="271"/>
        <v>1014</v>
      </c>
      <c r="BM241" s="177">
        <f t="shared" si="271"/>
        <v>1015.0583333333334</v>
      </c>
      <c r="BN241" s="169">
        <f t="shared" si="271"/>
        <v>1015.8833333333333</v>
      </c>
      <c r="BO241" s="177">
        <f t="shared" si="271"/>
        <v>1013.3499999999999</v>
      </c>
      <c r="BP241" s="177">
        <f t="shared" si="271"/>
        <v>1014.4749999999999</v>
      </c>
      <c r="BQ241" s="177">
        <f t="shared" si="271"/>
        <v>1014.4250000000001</v>
      </c>
      <c r="BR241" s="177">
        <f t="shared" si="271"/>
        <v>1014.4416666666666</v>
      </c>
      <c r="BS241" s="177">
        <f t="shared" si="271"/>
        <v>1015.9583333333331</v>
      </c>
      <c r="BT241" s="177">
        <f t="shared" si="271"/>
        <v>1016.8916666666665</v>
      </c>
      <c r="BU241" s="177">
        <f t="shared" si="271"/>
        <v>1014.0083333333333</v>
      </c>
      <c r="BV241" s="177">
        <f t="shared" si="271"/>
        <v>1013.3583333333335</v>
      </c>
      <c r="BW241" s="177">
        <f t="shared" si="271"/>
        <v>1013.2833333333333</v>
      </c>
      <c r="BX241" s="177">
        <f t="shared" si="271"/>
        <v>1017.5</v>
      </c>
      <c r="BY241" s="177">
        <f t="shared" si="271"/>
        <v>1014.0333333333333</v>
      </c>
      <c r="BZ241" s="177">
        <f t="shared" si="271"/>
        <v>1014.1416666666665</v>
      </c>
      <c r="CA241" s="177">
        <f t="shared" si="271"/>
        <v>1015.8833333333332</v>
      </c>
      <c r="CB241" s="177">
        <f t="shared" si="271"/>
        <v>1015.6416666666665</v>
      </c>
      <c r="CC241" s="177">
        <f t="shared" si="271"/>
        <v>1013.9833333333332</v>
      </c>
      <c r="CD241" s="177">
        <f t="shared" si="271"/>
        <v>1016.2916666666666</v>
      </c>
      <c r="CE241" s="177">
        <f t="shared" si="271"/>
        <v>1013.3166666666666</v>
      </c>
      <c r="CF241" s="177">
        <f t="shared" si="271"/>
        <v>1016.8583333333332</v>
      </c>
      <c r="CG241" s="177">
        <f t="shared" si="271"/>
        <v>1016.8166666666666</v>
      </c>
      <c r="CH241" s="177">
        <f t="shared" si="271"/>
        <v>1016.5916666666667</v>
      </c>
      <c r="CI241" s="177">
        <f t="shared" si="271"/>
        <v>1018.4749999999999</v>
      </c>
      <c r="CJ241" s="177">
        <f t="shared" si="271"/>
        <v>1014.4166666666666</v>
      </c>
      <c r="CK241" s="177">
        <f t="shared" si="271"/>
        <v>1014.2416666666667</v>
      </c>
      <c r="CL241" s="177">
        <f t="shared" si="271"/>
        <v>1016.7833333333333</v>
      </c>
      <c r="CM241" s="177">
        <f t="shared" si="271"/>
        <v>1016.2249999999999</v>
      </c>
      <c r="CN241" s="177">
        <f t="shared" si="271"/>
        <v>1016.7333333333332</v>
      </c>
      <c r="CO241" s="177">
        <f t="shared" si="271"/>
        <v>1016.1333333333332</v>
      </c>
      <c r="CP241" s="177">
        <f t="shared" si="271"/>
        <v>1018.4166666666666</v>
      </c>
      <c r="CQ241" s="177">
        <f t="shared" si="271"/>
        <v>1018.6083333333332</v>
      </c>
      <c r="CR241" s="177">
        <f t="shared" si="271"/>
        <v>1018.6999999999999</v>
      </c>
      <c r="CS241" s="177">
        <f t="shared" si="271"/>
        <v>1015.9250000000002</v>
      </c>
      <c r="CT241" s="177">
        <f t="shared" si="271"/>
        <v>1018.75</v>
      </c>
      <c r="CU241" s="177">
        <f t="shared" si="271"/>
        <v>1017.1666666666666</v>
      </c>
      <c r="CV241" s="177">
        <f t="shared" si="271"/>
        <v>1015.9416666666666</v>
      </c>
      <c r="CW241" s="177">
        <f t="shared" si="271"/>
        <v>1015.6833333333333</v>
      </c>
      <c r="CX241" s="177">
        <f t="shared" si="271"/>
        <v>1015.6583333333333</v>
      </c>
      <c r="CY241" s="177">
        <f t="shared" si="271"/>
        <v>1016.3166666666667</v>
      </c>
      <c r="CZ241" s="177">
        <f t="shared" si="271"/>
        <v>1015.6749999999998</v>
      </c>
      <c r="DA241" s="177">
        <f t="shared" ref="DA241:EK241" si="272">AVERAGE(DA229:DA240)</f>
        <v>1017.9499999999998</v>
      </c>
      <c r="DB241" s="177">
        <f t="shared" si="272"/>
        <v>1017.5416666666665</v>
      </c>
      <c r="DC241" s="177">
        <f t="shared" si="272"/>
        <v>1016.6916666666666</v>
      </c>
      <c r="DD241" s="177">
        <f t="shared" si="272"/>
        <v>1017.0166666666665</v>
      </c>
      <c r="DE241" s="177">
        <f t="shared" si="272"/>
        <v>1017.2666666666668</v>
      </c>
      <c r="DF241" s="177">
        <f t="shared" si="272"/>
        <v>1017.5916666666667</v>
      </c>
      <c r="DG241" s="177">
        <f t="shared" si="272"/>
        <v>1016.0749999999999</v>
      </c>
      <c r="DH241" s="177">
        <f t="shared" si="272"/>
        <v>1018.5749999999999</v>
      </c>
      <c r="DI241" s="177">
        <f t="shared" si="272"/>
        <v>1017.9083333333333</v>
      </c>
      <c r="DJ241" s="177">
        <f t="shared" si="272"/>
        <v>1019.3083333333333</v>
      </c>
      <c r="DK241" s="177">
        <f t="shared" si="272"/>
        <v>1017.9666666666668</v>
      </c>
      <c r="DL241" s="177">
        <f t="shared" si="272"/>
        <v>1017.25</v>
      </c>
      <c r="DM241" s="177">
        <f t="shared" si="272"/>
        <v>1015.8249999999999</v>
      </c>
      <c r="DN241" s="177">
        <f t="shared" si="272"/>
        <v>1015.6750000000001</v>
      </c>
      <c r="DO241" s="177">
        <f t="shared" si="272"/>
        <v>1016.775</v>
      </c>
      <c r="DP241" s="177">
        <f t="shared" si="272"/>
        <v>1017.6416666666665</v>
      </c>
      <c r="DQ241" s="177">
        <f t="shared" si="272"/>
        <v>1015.8583333333335</v>
      </c>
      <c r="DR241" s="177">
        <f t="shared" si="272"/>
        <v>1015.3000000000001</v>
      </c>
      <c r="DS241" s="177">
        <f t="shared" si="272"/>
        <v>1015.3333333333334</v>
      </c>
      <c r="DT241" s="177">
        <f t="shared" si="272"/>
        <v>1015.9083333333333</v>
      </c>
      <c r="DU241" s="177">
        <f t="shared" si="272"/>
        <v>1016.0499999999998</v>
      </c>
      <c r="DV241" s="177">
        <f t="shared" si="272"/>
        <v>1018.2833333333334</v>
      </c>
      <c r="DW241" s="177">
        <f t="shared" si="272"/>
        <v>1016.3333333333334</v>
      </c>
      <c r="DX241" s="177">
        <f t="shared" si="272"/>
        <v>1017.4249999999998</v>
      </c>
      <c r="DY241" s="177">
        <f t="shared" si="272"/>
        <v>1017.1750000000001</v>
      </c>
      <c r="DZ241" s="177">
        <f t="shared" si="272"/>
        <v>1016.1333333333333</v>
      </c>
      <c r="EA241" s="177">
        <f t="shared" si="272"/>
        <v>1015.9666666666666</v>
      </c>
      <c r="EB241" s="177">
        <f t="shared" si="272"/>
        <v>1015.1833333333334</v>
      </c>
      <c r="EC241" s="177">
        <f t="shared" si="272"/>
        <v>1013.8416666666667</v>
      </c>
      <c r="ED241" s="177">
        <f t="shared" si="272"/>
        <v>1017.9611898361494</v>
      </c>
      <c r="EE241" s="177">
        <f t="shared" si="272"/>
        <v>1016.4083333333334</v>
      </c>
      <c r="EF241" s="177">
        <f t="shared" si="272"/>
        <v>1016.1333333333333</v>
      </c>
      <c r="EG241" s="177">
        <f t="shared" si="272"/>
        <v>1015.3000000000002</v>
      </c>
      <c r="EH241" s="177">
        <f t="shared" si="272"/>
        <v>1018.2000000000002</v>
      </c>
      <c r="EI241" s="177">
        <f t="shared" si="272"/>
        <v>1016.9499999999999</v>
      </c>
      <c r="EJ241" s="177">
        <f t="shared" si="272"/>
        <v>1017.25</v>
      </c>
      <c r="EK241" s="177">
        <f t="shared" si="272"/>
        <v>1016.375</v>
      </c>
      <c r="EL241" s="177">
        <f t="shared" ref="EL241" si="273">AVERAGE(EL229:EL240)</f>
        <v>1015.4636363636364</v>
      </c>
      <c r="EM241" s="164"/>
      <c r="EN241" s="164"/>
      <c r="EO241" s="164"/>
      <c r="EP241" s="164"/>
      <c r="EQ241" s="164"/>
      <c r="ER241" s="164"/>
      <c r="ES241" s="164"/>
      <c r="ET241" s="164"/>
      <c r="EU241" s="164"/>
      <c r="EV241" s="164"/>
      <c r="EW241" s="164"/>
    </row>
    <row r="242" spans="1:153" ht="15.75" thickBot="1" x14ac:dyDescent="0.3">
      <c r="A242" s="3"/>
      <c r="B242" s="133"/>
      <c r="C242" s="17"/>
      <c r="D242" s="151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7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27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50"/>
      <c r="EC242" s="50"/>
      <c r="ED242" s="13"/>
      <c r="EE242" s="13"/>
      <c r="EF242" s="50"/>
      <c r="EG242" s="50"/>
      <c r="EH242" s="50"/>
      <c r="EI242" s="50"/>
      <c r="EJ242" s="50"/>
      <c r="EK242" s="50"/>
      <c r="EL242" s="50"/>
    </row>
    <row r="243" spans="1:153" s="173" customFormat="1" ht="15.75" thickBot="1" x14ac:dyDescent="0.3">
      <c r="A243" s="166" t="s">
        <v>1426</v>
      </c>
      <c r="B243" s="180">
        <f>AVERAGE(B231:B233)</f>
        <v>1015.6011111111111</v>
      </c>
      <c r="C243" s="180">
        <f>AVERAGE(C231:C233)</f>
        <v>1014.7129736648943</v>
      </c>
      <c r="D243" s="195" t="s">
        <v>1012</v>
      </c>
      <c r="E243" s="180">
        <f t="shared" ref="E243:BN243" si="274">AVERAGE(E231:E233)</f>
        <v>1018.05</v>
      </c>
      <c r="F243" s="180">
        <f t="shared" si="274"/>
        <v>1014.9666666666667</v>
      </c>
      <c r="G243" s="180">
        <f t="shared" si="274"/>
        <v>1015.1666666666666</v>
      </c>
      <c r="H243" s="180">
        <f t="shared" si="274"/>
        <v>1011.9666666666666</v>
      </c>
      <c r="I243" s="180">
        <f t="shared" si="274"/>
        <v>1016.1333333333332</v>
      </c>
      <c r="J243" s="180">
        <f t="shared" si="274"/>
        <v>1014.9</v>
      </c>
      <c r="K243" s="180">
        <f t="shared" si="274"/>
        <v>1010.6666666666666</v>
      </c>
      <c r="L243" s="180">
        <f t="shared" si="274"/>
        <v>1011.5666666666666</v>
      </c>
      <c r="M243" s="180">
        <f t="shared" si="274"/>
        <v>1010.9333333333333</v>
      </c>
      <c r="N243" s="180">
        <f t="shared" si="274"/>
        <v>1009.9666666666666</v>
      </c>
      <c r="O243" s="180">
        <f t="shared" si="274"/>
        <v>1016.0333333333333</v>
      </c>
      <c r="P243" s="180">
        <f t="shared" si="274"/>
        <v>1018.3666666666667</v>
      </c>
      <c r="Q243" s="180">
        <f t="shared" si="274"/>
        <v>1014.7666666666668</v>
      </c>
      <c r="R243" s="180">
        <f t="shared" si="274"/>
        <v>1013.7000000000002</v>
      </c>
      <c r="S243" s="180">
        <f t="shared" si="274"/>
        <v>1015</v>
      </c>
      <c r="T243" s="180">
        <f t="shared" si="274"/>
        <v>1011</v>
      </c>
      <c r="U243" s="180">
        <f t="shared" si="274"/>
        <v>1010.8333333333334</v>
      </c>
      <c r="V243" s="180">
        <f t="shared" si="274"/>
        <v>1013.5666666666666</v>
      </c>
      <c r="W243" s="180">
        <f t="shared" si="274"/>
        <v>1013.2999999999998</v>
      </c>
      <c r="X243" s="180">
        <f t="shared" si="274"/>
        <v>1012.5333333333333</v>
      </c>
      <c r="Y243" s="180">
        <f t="shared" si="274"/>
        <v>1012.8333333333334</v>
      </c>
      <c r="Z243" s="180">
        <f t="shared" si="274"/>
        <v>1012.9333333333334</v>
      </c>
      <c r="AA243" s="180">
        <f t="shared" si="274"/>
        <v>1015.1666666666666</v>
      </c>
      <c r="AB243" s="180">
        <f t="shared" si="274"/>
        <v>1013.4666666666667</v>
      </c>
      <c r="AC243" s="180">
        <f t="shared" si="274"/>
        <v>1014.6</v>
      </c>
      <c r="AD243" s="180">
        <f t="shared" si="274"/>
        <v>1015.1666666666666</v>
      </c>
      <c r="AE243" s="180">
        <f t="shared" si="274"/>
        <v>1015</v>
      </c>
      <c r="AF243" s="180">
        <f t="shared" si="274"/>
        <v>1014.3666666666667</v>
      </c>
      <c r="AG243" s="180">
        <f t="shared" si="274"/>
        <v>1015.2333333333332</v>
      </c>
      <c r="AH243" s="180">
        <f t="shared" si="274"/>
        <v>1014.8666666666667</v>
      </c>
      <c r="AI243" s="180">
        <f t="shared" si="274"/>
        <v>1015.2666666666668</v>
      </c>
      <c r="AJ243" s="180">
        <f t="shared" si="274"/>
        <v>1015.0666666666666</v>
      </c>
      <c r="AK243" s="180">
        <f t="shared" si="274"/>
        <v>1015.1999999999999</v>
      </c>
      <c r="AL243" s="180">
        <f t="shared" si="274"/>
        <v>1015.2333333333335</v>
      </c>
      <c r="AM243" s="180" t="s">
        <v>304</v>
      </c>
      <c r="AN243" s="180">
        <f t="shared" si="274"/>
        <v>1011.6333333333333</v>
      </c>
      <c r="AO243" s="180">
        <f t="shared" si="274"/>
        <v>1013.9333333333334</v>
      </c>
      <c r="AP243" s="180">
        <f t="shared" si="274"/>
        <v>1013.3333333333334</v>
      </c>
      <c r="AQ243" s="180">
        <f t="shared" si="274"/>
        <v>1015</v>
      </c>
      <c r="AR243" s="180">
        <f t="shared" si="274"/>
        <v>1016.8000000000001</v>
      </c>
      <c r="AS243" s="180">
        <f t="shared" si="274"/>
        <v>1015.5666666666667</v>
      </c>
      <c r="AT243" s="180">
        <f t="shared" si="274"/>
        <v>1013.5666666666666</v>
      </c>
      <c r="AU243" s="180">
        <f t="shared" si="274"/>
        <v>1012.7666666666668</v>
      </c>
      <c r="AV243" s="180">
        <f t="shared" si="274"/>
        <v>1012.9666666666667</v>
      </c>
      <c r="AW243" s="180">
        <f t="shared" si="274"/>
        <v>1012.5333333333333</v>
      </c>
      <c r="AX243" s="180">
        <f t="shared" si="274"/>
        <v>1012.0333333333334</v>
      </c>
      <c r="AY243" s="180">
        <f t="shared" si="274"/>
        <v>1011.5666666666666</v>
      </c>
      <c r="AZ243" s="180">
        <f t="shared" si="274"/>
        <v>1016.5666666666666</v>
      </c>
      <c r="BA243" s="180">
        <f t="shared" si="274"/>
        <v>1010.3000000000001</v>
      </c>
      <c r="BB243" s="180">
        <f t="shared" si="274"/>
        <v>1012.2666666666668</v>
      </c>
      <c r="BC243" s="180">
        <f t="shared" si="274"/>
        <v>1011.2666666666668</v>
      </c>
      <c r="BD243" s="180">
        <f t="shared" si="274"/>
        <v>1015.6999999999999</v>
      </c>
      <c r="BE243" s="180">
        <f t="shared" si="274"/>
        <v>1011.6666666666666</v>
      </c>
      <c r="BF243" s="180">
        <f t="shared" si="274"/>
        <v>1014.5333333333333</v>
      </c>
      <c r="BG243" s="180">
        <f t="shared" si="274"/>
        <v>1011.5</v>
      </c>
      <c r="BH243" s="180">
        <f t="shared" si="274"/>
        <v>1010.3666666666667</v>
      </c>
      <c r="BI243" s="180">
        <f t="shared" si="274"/>
        <v>1017.1666666666666</v>
      </c>
      <c r="BJ243" s="180">
        <f t="shared" si="274"/>
        <v>1015.6</v>
      </c>
      <c r="BK243" s="180">
        <f t="shared" si="274"/>
        <v>1012.7666666666668</v>
      </c>
      <c r="BL243" s="180">
        <f t="shared" si="274"/>
        <v>1012.1</v>
      </c>
      <c r="BM243" s="180">
        <f t="shared" si="274"/>
        <v>1014.2999999999998</v>
      </c>
      <c r="BN243" s="180">
        <f t="shared" si="274"/>
        <v>1017.1</v>
      </c>
      <c r="BO243" s="180">
        <f t="shared" ref="BO243:DZ243" si="275">AVERAGE(BO231:BO233)</f>
        <v>1014.2666666666668</v>
      </c>
      <c r="BP243" s="180">
        <f t="shared" si="275"/>
        <v>1015.4666666666667</v>
      </c>
      <c r="BQ243" s="180">
        <f t="shared" si="275"/>
        <v>1013.6333333333333</v>
      </c>
      <c r="BR243" s="180">
        <f t="shared" si="275"/>
        <v>1013.2999999999998</v>
      </c>
      <c r="BS243" s="180">
        <f t="shared" si="275"/>
        <v>1017.0666666666666</v>
      </c>
      <c r="BT243" s="180">
        <f t="shared" si="275"/>
        <v>1015.3333333333334</v>
      </c>
      <c r="BU243" s="180">
        <f t="shared" si="275"/>
        <v>1014.3000000000001</v>
      </c>
      <c r="BV243" s="180">
        <f t="shared" si="275"/>
        <v>1011.7000000000002</v>
      </c>
      <c r="BW243" s="180">
        <f t="shared" si="275"/>
        <v>1014.8333333333334</v>
      </c>
      <c r="BX243" s="180">
        <f t="shared" si="275"/>
        <v>1018.5333333333333</v>
      </c>
      <c r="BY243" s="180">
        <f t="shared" si="275"/>
        <v>1014.3666666666667</v>
      </c>
      <c r="BZ243" s="180">
        <f t="shared" si="275"/>
        <v>1015.8666666666668</v>
      </c>
      <c r="CA243" s="180">
        <f t="shared" si="275"/>
        <v>1014.8333333333334</v>
      </c>
      <c r="CB243" s="180">
        <f t="shared" si="275"/>
        <v>1016.5666666666666</v>
      </c>
      <c r="CC243" s="180">
        <f t="shared" si="275"/>
        <v>1013.8000000000001</v>
      </c>
      <c r="CD243" s="180">
        <f t="shared" si="275"/>
        <v>1014.4</v>
      </c>
      <c r="CE243" s="180">
        <f t="shared" si="275"/>
        <v>1015.9000000000001</v>
      </c>
      <c r="CF243" s="180">
        <f t="shared" si="275"/>
        <v>1015.6666666666666</v>
      </c>
      <c r="CG243" s="180">
        <f t="shared" si="275"/>
        <v>1013.3666666666667</v>
      </c>
      <c r="CH243" s="180">
        <f t="shared" si="275"/>
        <v>1015.9</v>
      </c>
      <c r="CI243" s="180">
        <f t="shared" si="275"/>
        <v>1016.8333333333334</v>
      </c>
      <c r="CJ243" s="180">
        <f t="shared" si="275"/>
        <v>1014.3000000000001</v>
      </c>
      <c r="CK243" s="180">
        <f t="shared" si="275"/>
        <v>1015.5666666666666</v>
      </c>
      <c r="CL243" s="180">
        <f t="shared" si="275"/>
        <v>1015.0666666666667</v>
      </c>
      <c r="CM243" s="180">
        <f t="shared" si="275"/>
        <v>1016.2666666666668</v>
      </c>
      <c r="CN243" s="180">
        <f t="shared" si="275"/>
        <v>1015.4333333333334</v>
      </c>
      <c r="CO243" s="180">
        <f t="shared" si="275"/>
        <v>1013.7333333333332</v>
      </c>
      <c r="CP243" s="180">
        <f t="shared" si="275"/>
        <v>1015.0666666666666</v>
      </c>
      <c r="CQ243" s="180">
        <f t="shared" si="275"/>
        <v>1014.5666666666666</v>
      </c>
      <c r="CR243" s="180">
        <f t="shared" si="275"/>
        <v>1019.1</v>
      </c>
      <c r="CS243" s="180">
        <f t="shared" si="275"/>
        <v>1016.7000000000002</v>
      </c>
      <c r="CT243" s="180">
        <f t="shared" si="275"/>
        <v>1014.4333333333334</v>
      </c>
      <c r="CU243" s="180">
        <f t="shared" si="275"/>
        <v>1018.6333333333333</v>
      </c>
      <c r="CV243" s="180">
        <f t="shared" si="275"/>
        <v>1016.8000000000001</v>
      </c>
      <c r="CW243" s="180">
        <f t="shared" si="275"/>
        <v>1013.2666666666668</v>
      </c>
      <c r="CX243" s="180">
        <f t="shared" si="275"/>
        <v>1013.6666666666666</v>
      </c>
      <c r="CY243" s="180">
        <f t="shared" si="275"/>
        <v>1015.1333333333333</v>
      </c>
      <c r="CZ243" s="180">
        <f t="shared" si="275"/>
        <v>1014.0333333333333</v>
      </c>
      <c r="DA243" s="180">
        <f t="shared" si="275"/>
        <v>1018.4666666666667</v>
      </c>
      <c r="DB243" s="180">
        <f t="shared" si="275"/>
        <v>1012.4333333333334</v>
      </c>
      <c r="DC243" s="180">
        <f t="shared" si="275"/>
        <v>1015.7333333333335</v>
      </c>
      <c r="DD243" s="180">
        <f t="shared" si="275"/>
        <v>1013.1333333333332</v>
      </c>
      <c r="DE243" s="180">
        <f t="shared" si="275"/>
        <v>1015.7666666666668</v>
      </c>
      <c r="DF243" s="180">
        <f t="shared" si="275"/>
        <v>1017.5</v>
      </c>
      <c r="DG243" s="180">
        <f t="shared" si="275"/>
        <v>1014.3000000000001</v>
      </c>
      <c r="DH243" s="180">
        <f t="shared" si="275"/>
        <v>1015.9</v>
      </c>
      <c r="DI243" s="180">
        <f t="shared" si="275"/>
        <v>1020.4</v>
      </c>
      <c r="DJ243" s="180">
        <f t="shared" si="275"/>
        <v>1017.8666666666668</v>
      </c>
      <c r="DK243" s="180">
        <f t="shared" si="275"/>
        <v>1016.6333333333333</v>
      </c>
      <c r="DL243" s="180">
        <f t="shared" si="275"/>
        <v>1016.4</v>
      </c>
      <c r="DM243" s="180">
        <f t="shared" si="275"/>
        <v>1013.4333333333334</v>
      </c>
      <c r="DN243" s="180">
        <f t="shared" si="275"/>
        <v>1014.1333333333332</v>
      </c>
      <c r="DO243" s="180">
        <f t="shared" si="275"/>
        <v>1016.8000000000001</v>
      </c>
      <c r="DP243" s="180">
        <f t="shared" si="275"/>
        <v>1018.6333333333332</v>
      </c>
      <c r="DQ243" s="180">
        <f t="shared" si="275"/>
        <v>1014.0333333333333</v>
      </c>
      <c r="DR243" s="180">
        <f t="shared" si="275"/>
        <v>1014.5666666666666</v>
      </c>
      <c r="DS243" s="180">
        <f t="shared" si="275"/>
        <v>1014.1</v>
      </c>
      <c r="DT243" s="180">
        <f t="shared" si="275"/>
        <v>1012.6</v>
      </c>
      <c r="DU243" s="180">
        <f t="shared" si="275"/>
        <v>1016.2666666666668</v>
      </c>
      <c r="DV243" s="180">
        <f t="shared" si="275"/>
        <v>1019.7333333333332</v>
      </c>
      <c r="DW243" s="180">
        <f t="shared" si="275"/>
        <v>1016.3666666666668</v>
      </c>
      <c r="DX243" s="180">
        <f t="shared" si="275"/>
        <v>1016.2333333333332</v>
      </c>
      <c r="DY243" s="180">
        <f t="shared" si="275"/>
        <v>1013.6666666666666</v>
      </c>
      <c r="DZ243" s="180">
        <f t="shared" si="275"/>
        <v>1015.7666666666668</v>
      </c>
      <c r="EA243" s="180">
        <f t="shared" ref="EA243:EJ243" si="276">AVERAGE(EA231:EA233)</f>
        <v>1011.1999999999999</v>
      </c>
      <c r="EB243" s="180">
        <f t="shared" si="276"/>
        <v>1015.7666666666668</v>
      </c>
      <c r="EC243" s="180">
        <f t="shared" si="276"/>
        <v>1016.1666666666666</v>
      </c>
      <c r="ED243" s="180">
        <f t="shared" si="276"/>
        <v>1020.215842293907</v>
      </c>
      <c r="EE243" s="180">
        <f t="shared" si="276"/>
        <v>1016.1666666666666</v>
      </c>
      <c r="EF243" s="180">
        <f t="shared" si="276"/>
        <v>1012.9</v>
      </c>
      <c r="EG243" s="180">
        <f t="shared" si="276"/>
        <v>1016</v>
      </c>
      <c r="EH243" s="180">
        <f t="shared" si="276"/>
        <v>1018.5</v>
      </c>
      <c r="EI243" s="180">
        <f t="shared" si="276"/>
        <v>1014.2333333333332</v>
      </c>
      <c r="EJ243" s="180">
        <f t="shared" si="276"/>
        <v>1017.5666666666666</v>
      </c>
      <c r="EK243" s="180">
        <f>AVERAGE(EK231:EK233)</f>
        <v>1012.4</v>
      </c>
      <c r="EL243" s="180">
        <f>AVERAGE(EL231:EL233)</f>
        <v>1015.6</v>
      </c>
      <c r="EM243" s="166"/>
      <c r="EN243" s="166"/>
      <c r="EO243" s="166"/>
      <c r="EP243" s="166"/>
      <c r="EQ243" s="166"/>
      <c r="ER243" s="166"/>
      <c r="ES243" s="166"/>
      <c r="ET243" s="166"/>
      <c r="EU243" s="166"/>
      <c r="EV243" s="166"/>
      <c r="EW243" s="166"/>
    </row>
    <row r="244" spans="1:153" s="173" customFormat="1" ht="15.75" thickBot="1" x14ac:dyDescent="0.3">
      <c r="A244" s="166" t="s">
        <v>1427</v>
      </c>
      <c r="B244" s="180">
        <f>AVERAGE(B234:B236)</f>
        <v>1015.8533333333335</v>
      </c>
      <c r="C244" s="180">
        <f t="shared" ref="C244:BN244" si="277">AVERAGE(C234:C236)</f>
        <v>1015.2107843137255</v>
      </c>
      <c r="D244" s="195" t="s">
        <v>993</v>
      </c>
      <c r="E244" s="180">
        <f t="shared" si="277"/>
        <v>1013.8333333333334</v>
      </c>
      <c r="F244" s="180">
        <f t="shared" si="277"/>
        <v>1015.1</v>
      </c>
      <c r="G244" s="180">
        <f t="shared" si="277"/>
        <v>1015.7666666666668</v>
      </c>
      <c r="H244" s="180">
        <f t="shared" si="277"/>
        <v>1015.6666666666666</v>
      </c>
      <c r="I244" s="180">
        <f t="shared" si="277"/>
        <v>1013.7333333333332</v>
      </c>
      <c r="J244" s="180">
        <f t="shared" si="277"/>
        <v>1016.6999999999999</v>
      </c>
      <c r="K244" s="180">
        <f t="shared" si="277"/>
        <v>1013.1333333333333</v>
      </c>
      <c r="L244" s="180">
        <f t="shared" si="277"/>
        <v>1013.7333333333332</v>
      </c>
      <c r="M244" s="180">
        <f t="shared" si="277"/>
        <v>1014.1333333333333</v>
      </c>
      <c r="N244" s="180">
        <f t="shared" si="277"/>
        <v>1014.0333333333334</v>
      </c>
      <c r="O244" s="180">
        <f t="shared" si="277"/>
        <v>1014.5333333333333</v>
      </c>
      <c r="P244" s="180">
        <f t="shared" si="277"/>
        <v>1014.7666666666668</v>
      </c>
      <c r="Q244" s="180">
        <f t="shared" si="277"/>
        <v>1014.7666666666668</v>
      </c>
      <c r="R244" s="180">
        <f t="shared" si="277"/>
        <v>1015.0666666666666</v>
      </c>
      <c r="S244" s="180">
        <f t="shared" si="277"/>
        <v>1014</v>
      </c>
      <c r="T244" s="180">
        <f t="shared" si="277"/>
        <v>1014.2666666666668</v>
      </c>
      <c r="U244" s="180">
        <f t="shared" si="277"/>
        <v>1015.5666666666666</v>
      </c>
      <c r="V244" s="180">
        <f t="shared" si="277"/>
        <v>1015.6333333333333</v>
      </c>
      <c r="W244" s="180">
        <f t="shared" si="277"/>
        <v>1014.4333333333334</v>
      </c>
      <c r="X244" s="180">
        <f t="shared" si="277"/>
        <v>1015.1333333333333</v>
      </c>
      <c r="Y244" s="180">
        <f t="shared" si="277"/>
        <v>1013.9333333333333</v>
      </c>
      <c r="Z244" s="180">
        <f t="shared" si="277"/>
        <v>1013.8333333333334</v>
      </c>
      <c r="AA244" s="180">
        <f t="shared" si="277"/>
        <v>1016.3333333333334</v>
      </c>
      <c r="AB244" s="180">
        <f t="shared" si="277"/>
        <v>1014.2333333333332</v>
      </c>
      <c r="AC244" s="180">
        <f t="shared" si="277"/>
        <v>1017.1</v>
      </c>
      <c r="AD244" s="180">
        <f t="shared" si="277"/>
        <v>1016.0333333333333</v>
      </c>
      <c r="AE244" s="180">
        <f t="shared" si="277"/>
        <v>1015.9</v>
      </c>
      <c r="AF244" s="180">
        <f t="shared" si="277"/>
        <v>1014.2333333333332</v>
      </c>
      <c r="AG244" s="180">
        <f t="shared" si="277"/>
        <v>1012.9</v>
      </c>
      <c r="AH244" s="180">
        <f t="shared" si="277"/>
        <v>1018</v>
      </c>
      <c r="AI244" s="180">
        <f t="shared" si="277"/>
        <v>1013.3333333333334</v>
      </c>
      <c r="AJ244" s="180">
        <f t="shared" si="277"/>
        <v>1016.0666666666666</v>
      </c>
      <c r="AK244" s="180">
        <f t="shared" si="277"/>
        <v>1015.1333333333332</v>
      </c>
      <c r="AL244" s="180">
        <f t="shared" si="277"/>
        <v>1015.1</v>
      </c>
      <c r="AM244" s="180" t="s">
        <v>304</v>
      </c>
      <c r="AN244" s="180">
        <f t="shared" si="277"/>
        <v>1015.6666666666666</v>
      </c>
      <c r="AO244" s="180">
        <f t="shared" si="277"/>
        <v>1014.8666666666667</v>
      </c>
      <c r="AP244" s="180">
        <f t="shared" si="277"/>
        <v>1015.8333333333334</v>
      </c>
      <c r="AQ244" s="180">
        <f t="shared" si="277"/>
        <v>1015.6</v>
      </c>
      <c r="AR244" s="180">
        <f t="shared" si="277"/>
        <v>1015.6666666666666</v>
      </c>
      <c r="AS244" s="180">
        <f t="shared" si="277"/>
        <v>1014.3333333333334</v>
      </c>
      <c r="AT244" s="180">
        <f t="shared" si="277"/>
        <v>1015.8666666666667</v>
      </c>
      <c r="AU244" s="180">
        <f t="shared" si="277"/>
        <v>1013.8000000000001</v>
      </c>
      <c r="AV244" s="180">
        <f t="shared" si="277"/>
        <v>1014.4000000000001</v>
      </c>
      <c r="AW244" s="180">
        <f t="shared" si="277"/>
        <v>1012.6999999999999</v>
      </c>
      <c r="AX244" s="180">
        <f t="shared" si="277"/>
        <v>1013.8000000000001</v>
      </c>
      <c r="AY244" s="180">
        <f t="shared" si="277"/>
        <v>1015.8333333333334</v>
      </c>
      <c r="AZ244" s="180">
        <f t="shared" si="277"/>
        <v>1017.3333333333334</v>
      </c>
      <c r="BA244" s="180">
        <f t="shared" si="277"/>
        <v>1014.1</v>
      </c>
      <c r="BB244" s="180">
        <f t="shared" si="277"/>
        <v>1013.4</v>
      </c>
      <c r="BC244" s="180">
        <f t="shared" si="277"/>
        <v>1014.7333333333332</v>
      </c>
      <c r="BD244" s="180">
        <f t="shared" si="277"/>
        <v>1014.7333333333332</v>
      </c>
      <c r="BE244" s="180">
        <f t="shared" si="277"/>
        <v>1010.6999999999999</v>
      </c>
      <c r="BF244" s="180">
        <f t="shared" si="277"/>
        <v>1016.3666666666667</v>
      </c>
      <c r="BG244" s="180">
        <f t="shared" si="277"/>
        <v>1015.7333333333332</v>
      </c>
      <c r="BH244" s="180">
        <f t="shared" si="277"/>
        <v>1015.3000000000001</v>
      </c>
      <c r="BI244" s="180">
        <f t="shared" si="277"/>
        <v>1015.2666666666668</v>
      </c>
      <c r="BJ244" s="180">
        <f t="shared" si="277"/>
        <v>1015.6333333333332</v>
      </c>
      <c r="BK244" s="180">
        <f t="shared" si="277"/>
        <v>1015.2333333333332</v>
      </c>
      <c r="BL244" s="180">
        <f t="shared" si="277"/>
        <v>1014.4333333333334</v>
      </c>
      <c r="BM244" s="180">
        <f t="shared" si="277"/>
        <v>1014.5</v>
      </c>
      <c r="BN244" s="180">
        <f t="shared" si="277"/>
        <v>1013.6</v>
      </c>
      <c r="BO244" s="180">
        <f t="shared" ref="BO244:DZ244" si="278">AVERAGE(BO234:BO236)</f>
        <v>1012.1</v>
      </c>
      <c r="BP244" s="180">
        <f t="shared" si="278"/>
        <v>1012.3333333333334</v>
      </c>
      <c r="BQ244" s="180">
        <f t="shared" si="278"/>
        <v>1013.5</v>
      </c>
      <c r="BR244" s="180">
        <f t="shared" si="278"/>
        <v>1014.7666666666668</v>
      </c>
      <c r="BS244" s="180">
        <f t="shared" si="278"/>
        <v>1012.3333333333334</v>
      </c>
      <c r="BT244" s="180">
        <f t="shared" si="278"/>
        <v>1016.4333333333334</v>
      </c>
      <c r="BU244" s="180">
        <f t="shared" si="278"/>
        <v>1014.5333333333333</v>
      </c>
      <c r="BV244" s="180">
        <f t="shared" si="278"/>
        <v>1014.6</v>
      </c>
      <c r="BW244" s="180">
        <f t="shared" si="278"/>
        <v>1014.8666666666667</v>
      </c>
      <c r="BX244" s="180">
        <f t="shared" si="278"/>
        <v>1013.5333333333333</v>
      </c>
      <c r="BY244" s="180">
        <f t="shared" si="278"/>
        <v>1011.6999999999999</v>
      </c>
      <c r="BZ244" s="180">
        <f t="shared" si="278"/>
        <v>1014.9333333333334</v>
      </c>
      <c r="CA244" s="180">
        <f t="shared" si="278"/>
        <v>1012.8666666666667</v>
      </c>
      <c r="CB244" s="180">
        <f t="shared" si="278"/>
        <v>1013.7666666666668</v>
      </c>
      <c r="CC244" s="180">
        <f t="shared" si="278"/>
        <v>1013.1333333333332</v>
      </c>
      <c r="CD244" s="180">
        <f t="shared" si="278"/>
        <v>1015.8333333333334</v>
      </c>
      <c r="CE244" s="180">
        <f t="shared" si="278"/>
        <v>1013</v>
      </c>
      <c r="CF244" s="180">
        <f t="shared" si="278"/>
        <v>1015.8666666666667</v>
      </c>
      <c r="CG244" s="180">
        <f t="shared" si="278"/>
        <v>1017.3666666666667</v>
      </c>
      <c r="CH244" s="180">
        <f t="shared" si="278"/>
        <v>1014.3666666666667</v>
      </c>
      <c r="CI244" s="180">
        <f t="shared" si="278"/>
        <v>1016.4333333333334</v>
      </c>
      <c r="CJ244" s="180">
        <f t="shared" si="278"/>
        <v>1014.4</v>
      </c>
      <c r="CK244" s="180">
        <f t="shared" si="278"/>
        <v>1014.4</v>
      </c>
      <c r="CL244" s="180">
        <f t="shared" si="278"/>
        <v>1018.2666666666668</v>
      </c>
      <c r="CM244" s="180">
        <f t="shared" si="278"/>
        <v>1016.2333333333332</v>
      </c>
      <c r="CN244" s="180">
        <f t="shared" si="278"/>
        <v>1017.4666666666667</v>
      </c>
      <c r="CO244" s="180">
        <f t="shared" si="278"/>
        <v>1016.7666666666668</v>
      </c>
      <c r="CP244" s="180">
        <f t="shared" si="278"/>
        <v>1016.3333333333334</v>
      </c>
      <c r="CQ244" s="180">
        <f t="shared" si="278"/>
        <v>1017.6666666666666</v>
      </c>
      <c r="CR244" s="180">
        <f t="shared" si="278"/>
        <v>1018.3333333333334</v>
      </c>
      <c r="CS244" s="180">
        <f t="shared" si="278"/>
        <v>1016</v>
      </c>
      <c r="CT244" s="180">
        <f t="shared" si="278"/>
        <v>1017.2333333333332</v>
      </c>
      <c r="CU244" s="180">
        <f t="shared" si="278"/>
        <v>1018.3666666666667</v>
      </c>
      <c r="CV244" s="180">
        <f t="shared" si="278"/>
        <v>1014</v>
      </c>
      <c r="CW244" s="180">
        <f t="shared" si="278"/>
        <v>1015.7666666666668</v>
      </c>
      <c r="CX244" s="180">
        <f t="shared" si="278"/>
        <v>1016.7333333333332</v>
      </c>
      <c r="CY244" s="180">
        <f t="shared" si="278"/>
        <v>1013.6</v>
      </c>
      <c r="CZ244" s="180">
        <f t="shared" si="278"/>
        <v>1016.8666666666667</v>
      </c>
      <c r="DA244" s="180">
        <f t="shared" si="278"/>
        <v>1016</v>
      </c>
      <c r="DB244" s="180">
        <f t="shared" si="278"/>
        <v>1018.5333333333333</v>
      </c>
      <c r="DC244" s="180">
        <f t="shared" si="278"/>
        <v>1017.0333333333333</v>
      </c>
      <c r="DD244" s="180">
        <f t="shared" si="278"/>
        <v>1015.9666666666667</v>
      </c>
      <c r="DE244" s="180">
        <f t="shared" si="278"/>
        <v>1016.5666666666666</v>
      </c>
      <c r="DF244" s="180">
        <f t="shared" si="278"/>
        <v>1015.2000000000002</v>
      </c>
      <c r="DG244" s="180">
        <f t="shared" si="278"/>
        <v>1014.9333333333334</v>
      </c>
      <c r="DH244" s="180">
        <f t="shared" si="278"/>
        <v>1016.8666666666667</v>
      </c>
      <c r="DI244" s="180">
        <f t="shared" si="278"/>
        <v>1017.3333333333334</v>
      </c>
      <c r="DJ244" s="180">
        <f t="shared" si="278"/>
        <v>1016.9333333333334</v>
      </c>
      <c r="DK244" s="180">
        <f t="shared" si="278"/>
        <v>1015.4</v>
      </c>
      <c r="DL244" s="180">
        <f t="shared" si="278"/>
        <v>1016</v>
      </c>
      <c r="DM244" s="180">
        <f t="shared" si="278"/>
        <v>1016.1999999999999</v>
      </c>
      <c r="DN244" s="180">
        <f t="shared" si="278"/>
        <v>1015.4333333333334</v>
      </c>
      <c r="DO244" s="180">
        <f t="shared" si="278"/>
        <v>1017.5333333333333</v>
      </c>
      <c r="DP244" s="180">
        <f t="shared" si="278"/>
        <v>1014.9333333333334</v>
      </c>
      <c r="DQ244" s="180">
        <f t="shared" si="278"/>
        <v>1014.5666666666666</v>
      </c>
      <c r="DR244" s="180">
        <f t="shared" si="278"/>
        <v>1016.1666666666666</v>
      </c>
      <c r="DS244" s="180">
        <f t="shared" si="278"/>
        <v>1015.8000000000001</v>
      </c>
      <c r="DT244" s="180">
        <f t="shared" si="278"/>
        <v>1015.6333333333333</v>
      </c>
      <c r="DU244" s="180">
        <f t="shared" si="278"/>
        <v>1014.6666666666666</v>
      </c>
      <c r="DV244" s="180">
        <f t="shared" si="278"/>
        <v>1016.0333333333333</v>
      </c>
      <c r="DW244" s="180">
        <f t="shared" si="278"/>
        <v>1015.1333333333333</v>
      </c>
      <c r="DX244" s="180">
        <f t="shared" si="278"/>
        <v>1016.1999999999999</v>
      </c>
      <c r="DY244" s="180">
        <f t="shared" si="278"/>
        <v>1016.2666666666668</v>
      </c>
      <c r="DZ244" s="180">
        <f t="shared" si="278"/>
        <v>1012.7666666666668</v>
      </c>
      <c r="EA244" s="180">
        <f t="shared" ref="EA244:EL244" si="279">AVERAGE(EA234:EA236)</f>
        <v>1014.5</v>
      </c>
      <c r="EB244" s="180">
        <f t="shared" si="279"/>
        <v>1015.6666666666666</v>
      </c>
      <c r="EC244" s="180">
        <f t="shared" si="279"/>
        <v>1014.4666666666666</v>
      </c>
      <c r="ED244" s="180">
        <f t="shared" si="279"/>
        <v>1014.4</v>
      </c>
      <c r="EE244" s="180">
        <f t="shared" si="279"/>
        <v>1015.1</v>
      </c>
      <c r="EF244" s="180">
        <f t="shared" si="279"/>
        <v>1018.1</v>
      </c>
      <c r="EG244" s="180">
        <f t="shared" si="279"/>
        <v>1014.7333333333335</v>
      </c>
      <c r="EH244" s="180">
        <f t="shared" si="279"/>
        <v>1016.3666666666668</v>
      </c>
      <c r="EI244" s="180">
        <f t="shared" si="279"/>
        <v>1016.4</v>
      </c>
      <c r="EJ244" s="180">
        <f t="shared" si="279"/>
        <v>1016.7333333333332</v>
      </c>
      <c r="EK244" s="180">
        <f t="shared" si="279"/>
        <v>1015.8333333333334</v>
      </c>
      <c r="EL244" s="180">
        <f t="shared" si="279"/>
        <v>1015.7333333333332</v>
      </c>
      <c r="EM244" s="166"/>
      <c r="EN244" s="166"/>
      <c r="EO244" s="166"/>
      <c r="EP244" s="166"/>
      <c r="EQ244" s="166"/>
      <c r="ER244" s="166"/>
      <c r="ES244" s="166"/>
      <c r="ET244" s="166"/>
      <c r="EU244" s="166"/>
      <c r="EV244" s="166"/>
      <c r="EW244" s="166"/>
    </row>
    <row r="245" spans="1:153" s="173" customFormat="1" ht="15.75" thickBot="1" x14ac:dyDescent="0.3">
      <c r="A245" s="166" t="s">
        <v>1428</v>
      </c>
      <c r="B245" s="180">
        <f>AVERAGE(B237:B239)</f>
        <v>1017.0588888888889</v>
      </c>
      <c r="C245" s="180">
        <f t="shared" ref="C245:BN245" si="280">AVERAGE(C237:C239)</f>
        <v>1016.638480392157</v>
      </c>
      <c r="D245" s="195" t="s">
        <v>996</v>
      </c>
      <c r="E245" s="180">
        <f t="shared" si="280"/>
        <v>1012.4666666666667</v>
      </c>
      <c r="F245" s="180">
        <f t="shared" si="280"/>
        <v>1015.6333333333333</v>
      </c>
      <c r="G245" s="180">
        <f t="shared" si="280"/>
        <v>1019.3000000000001</v>
      </c>
      <c r="H245" s="180">
        <f t="shared" si="280"/>
        <v>1013.2666666666668</v>
      </c>
      <c r="I245" s="180">
        <f t="shared" si="280"/>
        <v>1016.6666666666666</v>
      </c>
      <c r="J245" s="180">
        <f t="shared" si="280"/>
        <v>1013.1666666666666</v>
      </c>
      <c r="K245" s="180">
        <f t="shared" si="280"/>
        <v>1018.8333333333334</v>
      </c>
      <c r="L245" s="180">
        <f t="shared" si="280"/>
        <v>1017.4</v>
      </c>
      <c r="M245" s="180">
        <f t="shared" si="280"/>
        <v>1017.1666666666666</v>
      </c>
      <c r="N245" s="180">
        <f t="shared" si="280"/>
        <v>1017.1</v>
      </c>
      <c r="O245" s="180">
        <f t="shared" si="280"/>
        <v>1016.8333333333334</v>
      </c>
      <c r="P245" s="180">
        <f t="shared" si="280"/>
        <v>1014.7333333333332</v>
      </c>
      <c r="Q245" s="180">
        <f t="shared" si="280"/>
        <v>1018.0333333333334</v>
      </c>
      <c r="R245" s="180">
        <f t="shared" si="280"/>
        <v>1018.3666666666668</v>
      </c>
      <c r="S245" s="180">
        <f t="shared" si="280"/>
        <v>1014.5666666666666</v>
      </c>
      <c r="T245" s="180">
        <f t="shared" si="280"/>
        <v>1021.3666666666667</v>
      </c>
      <c r="U245" s="180">
        <f t="shared" si="280"/>
        <v>1016.6999999999999</v>
      </c>
      <c r="V245" s="180">
        <f t="shared" si="280"/>
        <v>1017.9</v>
      </c>
      <c r="W245" s="180">
        <f t="shared" si="280"/>
        <v>1015.9666666666667</v>
      </c>
      <c r="X245" s="180">
        <f t="shared" si="280"/>
        <v>1015.4666666666667</v>
      </c>
      <c r="Y245" s="180">
        <f t="shared" si="280"/>
        <v>1018.6666666666666</v>
      </c>
      <c r="Z245" s="180">
        <f t="shared" si="280"/>
        <v>1015.1333333333333</v>
      </c>
      <c r="AA245" s="180">
        <f t="shared" si="280"/>
        <v>1018.1666666666666</v>
      </c>
      <c r="AB245" s="180">
        <f t="shared" si="280"/>
        <v>1012.5</v>
      </c>
      <c r="AC245" s="180">
        <f t="shared" si="280"/>
        <v>1018.3333333333334</v>
      </c>
      <c r="AD245" s="180">
        <f t="shared" si="280"/>
        <v>1018.6999999999999</v>
      </c>
      <c r="AE245" s="180">
        <f t="shared" si="280"/>
        <v>1022</v>
      </c>
      <c r="AF245" s="180">
        <f t="shared" si="280"/>
        <v>1015.6666666666666</v>
      </c>
      <c r="AG245" s="180">
        <f t="shared" si="280"/>
        <v>1015.6999999999999</v>
      </c>
      <c r="AH245" s="180">
        <f t="shared" si="280"/>
        <v>1016.4333333333334</v>
      </c>
      <c r="AI245" s="180">
        <f t="shared" si="280"/>
        <v>1017.5333333333333</v>
      </c>
      <c r="AJ245" s="180">
        <f t="shared" si="280"/>
        <v>1017.2666666666668</v>
      </c>
      <c r="AK245" s="180">
        <f t="shared" si="280"/>
        <v>1016.3666666666668</v>
      </c>
      <c r="AL245" s="180">
        <f t="shared" si="280"/>
        <v>1016.6666666666666</v>
      </c>
      <c r="AM245" s="180" t="s">
        <v>304</v>
      </c>
      <c r="AN245" s="180">
        <f>AVERAGE(AN237:AN239)</f>
        <v>1015.2000000000002</v>
      </c>
      <c r="AO245" s="180">
        <f t="shared" si="280"/>
        <v>1016.3666666666668</v>
      </c>
      <c r="AP245" s="180">
        <f t="shared" si="280"/>
        <v>1014.3666666666667</v>
      </c>
      <c r="AQ245" s="180">
        <f t="shared" si="280"/>
        <v>1020.5333333333333</v>
      </c>
      <c r="AR245" s="180">
        <f t="shared" si="280"/>
        <v>1020.2333333333332</v>
      </c>
      <c r="AS245" s="180">
        <f t="shared" si="280"/>
        <v>1016.4666666666667</v>
      </c>
      <c r="AT245" s="180">
        <f t="shared" si="280"/>
        <v>1012.4333333333334</v>
      </c>
      <c r="AU245" s="180">
        <f t="shared" si="280"/>
        <v>1017.9333333333334</v>
      </c>
      <c r="AV245" s="180">
        <f t="shared" si="280"/>
        <v>1013.6333333333332</v>
      </c>
      <c r="AW245" s="180">
        <f t="shared" si="280"/>
        <v>1014.4</v>
      </c>
      <c r="AX245" s="180">
        <f t="shared" si="280"/>
        <v>1015.1</v>
      </c>
      <c r="AY245" s="180">
        <f t="shared" si="280"/>
        <v>1013.6999999999999</v>
      </c>
      <c r="AZ245" s="180">
        <f t="shared" si="280"/>
        <v>1014.6</v>
      </c>
      <c r="BA245" s="180">
        <f t="shared" si="280"/>
        <v>1012.6333333333332</v>
      </c>
      <c r="BB245" s="180">
        <f t="shared" si="280"/>
        <v>1017.1</v>
      </c>
      <c r="BC245" s="180">
        <f t="shared" si="280"/>
        <v>1013.9000000000001</v>
      </c>
      <c r="BD245" s="180">
        <f t="shared" si="280"/>
        <v>1014.2666666666668</v>
      </c>
      <c r="BE245" s="180">
        <f t="shared" si="280"/>
        <v>1016.9333333333334</v>
      </c>
      <c r="BF245" s="180">
        <f t="shared" si="280"/>
        <v>1012.9666666666666</v>
      </c>
      <c r="BG245" s="180">
        <f t="shared" si="280"/>
        <v>1015.5</v>
      </c>
      <c r="BH245" s="180">
        <f t="shared" si="280"/>
        <v>1015.3333333333334</v>
      </c>
      <c r="BI245" s="180">
        <f t="shared" si="280"/>
        <v>1016.0999999999999</v>
      </c>
      <c r="BJ245" s="180">
        <f t="shared" si="280"/>
        <v>1013.9666666666667</v>
      </c>
      <c r="BK245" s="180">
        <f t="shared" si="280"/>
        <v>1013.3666666666667</v>
      </c>
      <c r="BL245" s="180">
        <f t="shared" si="280"/>
        <v>1018.3333333333334</v>
      </c>
      <c r="BM245" s="180">
        <f t="shared" si="280"/>
        <v>1015.1</v>
      </c>
      <c r="BN245" s="180">
        <f t="shared" si="280"/>
        <v>1015.2333333333332</v>
      </c>
      <c r="BO245" s="180">
        <f t="shared" ref="BO245:DZ245" si="281">AVERAGE(BO237:BO239)</f>
        <v>1011.6333333333332</v>
      </c>
      <c r="BP245" s="180">
        <f t="shared" si="281"/>
        <v>1016.5</v>
      </c>
      <c r="BQ245" s="180">
        <f t="shared" si="281"/>
        <v>1014.8000000000001</v>
      </c>
      <c r="BR245" s="180">
        <f t="shared" si="281"/>
        <v>1016.1666666666666</v>
      </c>
      <c r="BS245" s="180">
        <f t="shared" si="281"/>
        <v>1018.7333333333332</v>
      </c>
      <c r="BT245" s="180">
        <f t="shared" si="281"/>
        <v>1016.3333333333334</v>
      </c>
      <c r="BU245" s="180">
        <f t="shared" si="281"/>
        <v>1013.3666666666668</v>
      </c>
      <c r="BV245" s="180">
        <f t="shared" si="281"/>
        <v>1015.4</v>
      </c>
      <c r="BW245" s="180">
        <f t="shared" si="281"/>
        <v>1011.3000000000001</v>
      </c>
      <c r="BX245" s="180">
        <f t="shared" si="281"/>
        <v>1019.6</v>
      </c>
      <c r="BY245" s="180">
        <f t="shared" si="281"/>
        <v>1015.3333333333334</v>
      </c>
      <c r="BZ245" s="180">
        <f t="shared" si="281"/>
        <v>1016.5666666666666</v>
      </c>
      <c r="CA245" s="180">
        <f t="shared" si="281"/>
        <v>1017.8666666666667</v>
      </c>
      <c r="CB245" s="180">
        <f t="shared" si="281"/>
        <v>1016.9</v>
      </c>
      <c r="CC245" s="180">
        <f t="shared" si="281"/>
        <v>1019</v>
      </c>
      <c r="CD245" s="180">
        <f t="shared" si="281"/>
        <v>1018.0666666666666</v>
      </c>
      <c r="CE245" s="180">
        <f t="shared" si="281"/>
        <v>1011.5</v>
      </c>
      <c r="CF245" s="180">
        <f t="shared" si="281"/>
        <v>1016.6</v>
      </c>
      <c r="CG245" s="180">
        <f t="shared" si="281"/>
        <v>1018.5333333333333</v>
      </c>
      <c r="CH245" s="180">
        <f t="shared" si="281"/>
        <v>1015.9666666666667</v>
      </c>
      <c r="CI245" s="180">
        <f t="shared" si="281"/>
        <v>1018.9333333333334</v>
      </c>
      <c r="CJ245" s="180">
        <f t="shared" si="281"/>
        <v>1016.4</v>
      </c>
      <c r="CK245" s="180">
        <f t="shared" si="281"/>
        <v>1015.1666666666666</v>
      </c>
      <c r="CL245" s="180">
        <f t="shared" si="281"/>
        <v>1016.4</v>
      </c>
      <c r="CM245" s="180">
        <f t="shared" si="281"/>
        <v>1017.3666666666668</v>
      </c>
      <c r="CN245" s="180">
        <f t="shared" si="281"/>
        <v>1017.9333333333334</v>
      </c>
      <c r="CO245" s="180">
        <f t="shared" si="281"/>
        <v>1018</v>
      </c>
      <c r="CP245" s="180">
        <f t="shared" si="281"/>
        <v>1021.7666666666665</v>
      </c>
      <c r="CQ245" s="180">
        <f t="shared" si="281"/>
        <v>1020.0333333333333</v>
      </c>
      <c r="CR245" s="180">
        <f t="shared" si="281"/>
        <v>1019.1</v>
      </c>
      <c r="CS245" s="180">
        <f t="shared" si="281"/>
        <v>1013.5</v>
      </c>
      <c r="CT245" s="180">
        <f t="shared" si="281"/>
        <v>1019.7666666666668</v>
      </c>
      <c r="CU245" s="180">
        <f t="shared" si="281"/>
        <v>1015</v>
      </c>
      <c r="CV245" s="180">
        <f t="shared" si="281"/>
        <v>1017.3333333333334</v>
      </c>
      <c r="CW245" s="180">
        <f t="shared" si="281"/>
        <v>1021.5</v>
      </c>
      <c r="CX245" s="180">
        <f t="shared" si="281"/>
        <v>1018.3666666666667</v>
      </c>
      <c r="CY245" s="180">
        <f t="shared" si="281"/>
        <v>1017.0666666666666</v>
      </c>
      <c r="CZ245" s="180">
        <f t="shared" si="281"/>
        <v>1017.1</v>
      </c>
      <c r="DA245" s="180">
        <f t="shared" si="281"/>
        <v>1017.4</v>
      </c>
      <c r="DB245" s="180">
        <f t="shared" si="281"/>
        <v>1019.1333333333332</v>
      </c>
      <c r="DC245" s="180">
        <f t="shared" si="281"/>
        <v>1014.4666666666667</v>
      </c>
      <c r="DD245" s="180">
        <f t="shared" si="281"/>
        <v>1020.8333333333334</v>
      </c>
      <c r="DE245" s="180">
        <f t="shared" si="281"/>
        <v>1021.3333333333334</v>
      </c>
      <c r="DF245" s="180">
        <f t="shared" si="281"/>
        <v>1017.9</v>
      </c>
      <c r="DG245" s="180">
        <f t="shared" si="281"/>
        <v>1020.1333333333333</v>
      </c>
      <c r="DH245" s="180">
        <f t="shared" si="281"/>
        <v>1019.1666666666666</v>
      </c>
      <c r="DI245" s="180">
        <f t="shared" si="281"/>
        <v>1015.3666666666667</v>
      </c>
      <c r="DJ245" s="180">
        <f t="shared" si="281"/>
        <v>1017.4333333333334</v>
      </c>
      <c r="DK245" s="180">
        <f t="shared" si="281"/>
        <v>1014.6333333333333</v>
      </c>
      <c r="DL245" s="180">
        <f t="shared" si="281"/>
        <v>1017.3333333333334</v>
      </c>
      <c r="DM245" s="180">
        <f t="shared" si="281"/>
        <v>1017.2333333333332</v>
      </c>
      <c r="DN245" s="180">
        <f t="shared" si="281"/>
        <v>1017.5333333333334</v>
      </c>
      <c r="DO245" s="180">
        <f t="shared" si="281"/>
        <v>1014.6333333333333</v>
      </c>
      <c r="DP245" s="180">
        <f t="shared" si="281"/>
        <v>1017.2999999999998</v>
      </c>
      <c r="DQ245" s="180">
        <f t="shared" si="281"/>
        <v>1014.3666666666667</v>
      </c>
      <c r="DR245" s="180">
        <f t="shared" si="281"/>
        <v>1017.8000000000001</v>
      </c>
      <c r="DS245" s="180">
        <f t="shared" si="281"/>
        <v>1013.5333333333333</v>
      </c>
      <c r="DT245" s="180">
        <f t="shared" si="281"/>
        <v>1016.6999999999999</v>
      </c>
      <c r="DU245" s="180">
        <f t="shared" si="281"/>
        <v>1014.2666666666668</v>
      </c>
      <c r="DV245" s="180">
        <f t="shared" si="281"/>
        <v>1017.8333333333334</v>
      </c>
      <c r="DW245" s="180">
        <f t="shared" si="281"/>
        <v>1017.5</v>
      </c>
      <c r="DX245" s="180">
        <f t="shared" si="281"/>
        <v>1019.5999999999999</v>
      </c>
      <c r="DY245" s="180">
        <f t="shared" si="281"/>
        <v>1016.3000000000001</v>
      </c>
      <c r="DZ245" s="180">
        <f t="shared" si="281"/>
        <v>1019.4666666666666</v>
      </c>
      <c r="EA245" s="180">
        <f t="shared" ref="EA245:EL245" si="282">AVERAGE(EA237:EA239)</f>
        <v>1016.8333333333334</v>
      </c>
      <c r="EB245" s="180">
        <f t="shared" si="282"/>
        <v>1015.6999999999999</v>
      </c>
      <c r="EC245" s="180">
        <f t="shared" si="282"/>
        <v>1012.9333333333334</v>
      </c>
      <c r="ED245" s="180">
        <f t="shared" si="282"/>
        <v>1020.2999999999998</v>
      </c>
      <c r="EE245" s="180">
        <f t="shared" si="282"/>
        <v>1014.8666666666668</v>
      </c>
      <c r="EF245" s="180">
        <f t="shared" si="282"/>
        <v>1016.3333333333334</v>
      </c>
      <c r="EG245" s="180">
        <f t="shared" si="282"/>
        <v>1016.9333333333334</v>
      </c>
      <c r="EH245" s="180">
        <f t="shared" si="282"/>
        <v>1018.3000000000001</v>
      </c>
      <c r="EI245" s="180">
        <f t="shared" si="282"/>
        <v>1018.9333333333334</v>
      </c>
      <c r="EJ245" s="180">
        <f t="shared" si="282"/>
        <v>1016.1</v>
      </c>
      <c r="EK245" s="180">
        <f t="shared" si="282"/>
        <v>1019.7333333333332</v>
      </c>
      <c r="EL245" s="180">
        <f t="shared" si="282"/>
        <v>1013.4</v>
      </c>
      <c r="EM245" s="166"/>
      <c r="EN245" s="166"/>
      <c r="EO245" s="166"/>
      <c r="EP245" s="166"/>
      <c r="EQ245" s="166"/>
      <c r="ER245" s="166"/>
      <c r="ES245" s="166"/>
      <c r="ET245" s="166"/>
      <c r="EU245" s="166"/>
      <c r="EV245" s="166"/>
      <c r="EW245" s="166"/>
    </row>
    <row r="246" spans="1:153" s="173" customFormat="1" ht="15.75" thickBot="1" x14ac:dyDescent="0.3">
      <c r="A246" s="166" t="s">
        <v>1429</v>
      </c>
      <c r="B246" s="180">
        <f>AVERAGE(B240,B229:B230)</f>
        <v>1018.3566666666667</v>
      </c>
      <c r="C246" s="180">
        <f t="shared" ref="C246:BN246" si="283">AVERAGE(C240,C229:C230)</f>
        <v>1016.8864871351766</v>
      </c>
      <c r="D246" s="195" t="s">
        <v>1367</v>
      </c>
      <c r="E246" s="180">
        <f t="shared" si="283"/>
        <v>1022.9</v>
      </c>
      <c r="F246" s="180">
        <f t="shared" si="283"/>
        <v>1019.1333333333332</v>
      </c>
      <c r="G246" s="180">
        <f t="shared" si="283"/>
        <v>1017</v>
      </c>
      <c r="H246" s="180">
        <f t="shared" si="283"/>
        <v>1018.6666666666666</v>
      </c>
      <c r="I246" s="180">
        <f t="shared" si="283"/>
        <v>1012.4</v>
      </c>
      <c r="J246" s="180">
        <f t="shared" si="283"/>
        <v>1020.7000000000002</v>
      </c>
      <c r="K246" s="180">
        <f t="shared" si="283"/>
        <v>1018.9666666666667</v>
      </c>
      <c r="L246" s="180">
        <f t="shared" si="283"/>
        <v>1018.7333333333332</v>
      </c>
      <c r="M246" s="180">
        <f t="shared" si="283"/>
        <v>1021.8666666666667</v>
      </c>
      <c r="N246" s="180">
        <f t="shared" si="283"/>
        <v>1023.5</v>
      </c>
      <c r="O246" s="180">
        <f t="shared" si="283"/>
        <v>1011.8666666666667</v>
      </c>
      <c r="P246" s="180">
        <f t="shared" si="283"/>
        <v>1016.7666666666668</v>
      </c>
      <c r="Q246" s="180">
        <f t="shared" si="283"/>
        <v>1018.7333333333332</v>
      </c>
      <c r="R246" s="180">
        <f t="shared" si="283"/>
        <v>1011.0666666666666</v>
      </c>
      <c r="S246" s="180">
        <f t="shared" si="283"/>
        <v>1023.4333333333334</v>
      </c>
      <c r="T246" s="180">
        <f t="shared" si="283"/>
        <v>1018.0333333333333</v>
      </c>
      <c r="U246" s="180">
        <f t="shared" si="283"/>
        <v>1019.2666666666668</v>
      </c>
      <c r="V246" s="180">
        <f t="shared" si="283"/>
        <v>1015.1333333333332</v>
      </c>
      <c r="W246" s="180">
        <f t="shared" si="283"/>
        <v>1012.0666666666666</v>
      </c>
      <c r="X246" s="180">
        <f t="shared" si="283"/>
        <v>1014.4333333333334</v>
      </c>
      <c r="Y246" s="180">
        <f t="shared" si="283"/>
        <v>1017.3333333333334</v>
      </c>
      <c r="Z246" s="180">
        <f t="shared" si="283"/>
        <v>1019.0666666666666</v>
      </c>
      <c r="AA246" s="180">
        <f t="shared" si="283"/>
        <v>1013.1666666666666</v>
      </c>
      <c r="AB246" s="180">
        <f t="shared" si="283"/>
        <v>1022.8666666666667</v>
      </c>
      <c r="AC246" s="180">
        <f t="shared" si="283"/>
        <v>1014.7666666666668</v>
      </c>
      <c r="AD246" s="180">
        <f t="shared" si="283"/>
        <v>1018.3333333333334</v>
      </c>
      <c r="AE246" s="180">
        <f t="shared" si="283"/>
        <v>1019.6</v>
      </c>
      <c r="AF246" s="180">
        <f t="shared" si="283"/>
        <v>1017.3666666666667</v>
      </c>
      <c r="AG246" s="180">
        <f t="shared" si="283"/>
        <v>1012.8333333333334</v>
      </c>
      <c r="AH246" s="180">
        <f t="shared" si="283"/>
        <v>1020.7333333333332</v>
      </c>
      <c r="AI246" s="180">
        <f t="shared" si="283"/>
        <v>1016.6</v>
      </c>
      <c r="AJ246" s="180">
        <f t="shared" si="283"/>
        <v>1019.7333333333332</v>
      </c>
      <c r="AK246" s="180">
        <f t="shared" si="283"/>
        <v>1017.1999999999999</v>
      </c>
      <c r="AL246" s="180">
        <f t="shared" si="283"/>
        <v>1008.5666666666666</v>
      </c>
      <c r="AM246" s="180" t="s">
        <v>304</v>
      </c>
      <c r="AN246" s="180">
        <f t="shared" si="283"/>
        <v>1015.3333333333334</v>
      </c>
      <c r="AO246" s="180">
        <f t="shared" si="283"/>
        <v>1016.5</v>
      </c>
      <c r="AP246" s="180">
        <f t="shared" si="283"/>
        <v>1011.1999999999999</v>
      </c>
      <c r="AQ246" s="180">
        <f t="shared" si="283"/>
        <v>1018.1666666666666</v>
      </c>
      <c r="AR246" s="180">
        <f t="shared" si="283"/>
        <v>1016.7666666666668</v>
      </c>
      <c r="AS246" s="180">
        <f t="shared" si="283"/>
        <v>1012.9666666666667</v>
      </c>
      <c r="AT246" s="180">
        <f t="shared" si="283"/>
        <v>1012.4666666666667</v>
      </c>
      <c r="AU246" s="180">
        <f t="shared" si="283"/>
        <v>1017</v>
      </c>
      <c r="AV246" s="180">
        <f t="shared" si="283"/>
        <v>1014.7666666666668</v>
      </c>
      <c r="AW246" s="180">
        <f t="shared" si="283"/>
        <v>1016.0333333333333</v>
      </c>
      <c r="AX246" s="180">
        <f t="shared" si="283"/>
        <v>1015.5</v>
      </c>
      <c r="AY246" s="180">
        <f t="shared" si="283"/>
        <v>1017.2666666666668</v>
      </c>
      <c r="AZ246" s="180">
        <f t="shared" si="283"/>
        <v>1018.6666666666666</v>
      </c>
      <c r="BA246" s="180">
        <f t="shared" si="283"/>
        <v>1016.4666666666667</v>
      </c>
      <c r="BB246" s="180">
        <f t="shared" si="283"/>
        <v>1013.7666666666668</v>
      </c>
      <c r="BC246" s="180">
        <f t="shared" si="283"/>
        <v>1024.3333333333333</v>
      </c>
      <c r="BD246" s="180">
        <f t="shared" si="283"/>
        <v>1018.1</v>
      </c>
      <c r="BE246" s="180">
        <f t="shared" si="283"/>
        <v>1018.3666666666668</v>
      </c>
      <c r="BF246" s="180">
        <f t="shared" si="283"/>
        <v>1009.9666666666667</v>
      </c>
      <c r="BG246" s="180">
        <f t="shared" si="283"/>
        <v>1011.2333333333332</v>
      </c>
      <c r="BH246" s="180">
        <f t="shared" si="283"/>
        <v>1011</v>
      </c>
      <c r="BI246" s="180">
        <f t="shared" si="283"/>
        <v>1015.9</v>
      </c>
      <c r="BJ246" s="180">
        <f t="shared" si="283"/>
        <v>1014.1333333333333</v>
      </c>
      <c r="BK246" s="180">
        <f t="shared" si="283"/>
        <v>1016.5</v>
      </c>
      <c r="BL246" s="180">
        <f t="shared" si="283"/>
        <v>1011.1333333333333</v>
      </c>
      <c r="BM246" s="180">
        <f t="shared" si="283"/>
        <v>1016.3333333333334</v>
      </c>
      <c r="BN246" s="180">
        <f t="shared" si="283"/>
        <v>1017.6</v>
      </c>
      <c r="BO246" s="180">
        <f t="shared" ref="BO246:DZ246" si="284">AVERAGE(BO240,BO229:BO230)</f>
        <v>1015.4</v>
      </c>
      <c r="BP246" s="180">
        <f t="shared" si="284"/>
        <v>1013.5999999999999</v>
      </c>
      <c r="BQ246" s="180">
        <f t="shared" si="284"/>
        <v>1015.7666666666668</v>
      </c>
      <c r="BR246" s="180">
        <f t="shared" si="284"/>
        <v>1013.5333333333333</v>
      </c>
      <c r="BS246" s="180">
        <f t="shared" si="284"/>
        <v>1015.6999999999999</v>
      </c>
      <c r="BT246" s="180">
        <f t="shared" si="284"/>
        <v>1019.4666666666667</v>
      </c>
      <c r="BU246" s="180">
        <f t="shared" si="284"/>
        <v>1013.8333333333334</v>
      </c>
      <c r="BV246" s="180">
        <f t="shared" si="284"/>
        <v>1011.7333333333332</v>
      </c>
      <c r="BW246" s="180">
        <f t="shared" si="284"/>
        <v>1012.1333333333333</v>
      </c>
      <c r="BX246" s="180">
        <f t="shared" si="284"/>
        <v>1018.3333333333334</v>
      </c>
      <c r="BY246" s="180">
        <f t="shared" si="284"/>
        <v>1014.7333333333332</v>
      </c>
      <c r="BZ246" s="180">
        <f t="shared" si="284"/>
        <v>1009.1999999999999</v>
      </c>
      <c r="CA246" s="180">
        <f t="shared" si="284"/>
        <v>1017.9666666666667</v>
      </c>
      <c r="CB246" s="180">
        <f t="shared" si="284"/>
        <v>1015.3333333333334</v>
      </c>
      <c r="CC246" s="180">
        <f t="shared" si="284"/>
        <v>1010</v>
      </c>
      <c r="CD246" s="180">
        <f t="shared" si="284"/>
        <v>1016.8666666666668</v>
      </c>
      <c r="CE246" s="180">
        <f t="shared" si="284"/>
        <v>1012.8666666666667</v>
      </c>
      <c r="CF246" s="180">
        <f t="shared" si="284"/>
        <v>1019.3000000000001</v>
      </c>
      <c r="CG246" s="180">
        <f t="shared" si="284"/>
        <v>1018</v>
      </c>
      <c r="CH246" s="180">
        <f t="shared" si="284"/>
        <v>1020.1333333333332</v>
      </c>
      <c r="CI246" s="180">
        <f t="shared" si="284"/>
        <v>1021.7000000000002</v>
      </c>
      <c r="CJ246" s="180">
        <f t="shared" si="284"/>
        <v>1012.5666666666666</v>
      </c>
      <c r="CK246" s="180">
        <f t="shared" si="284"/>
        <v>1011.8333333333334</v>
      </c>
      <c r="CL246" s="180">
        <f t="shared" si="284"/>
        <v>1017.4</v>
      </c>
      <c r="CM246" s="180">
        <f t="shared" si="284"/>
        <v>1015.0333333333333</v>
      </c>
      <c r="CN246" s="180">
        <f t="shared" si="284"/>
        <v>1016.1</v>
      </c>
      <c r="CO246" s="180">
        <f t="shared" si="284"/>
        <v>1016.0333333333333</v>
      </c>
      <c r="CP246" s="180">
        <f t="shared" si="284"/>
        <v>1020.5</v>
      </c>
      <c r="CQ246" s="180">
        <f t="shared" si="284"/>
        <v>1022.1666666666666</v>
      </c>
      <c r="CR246" s="180">
        <f t="shared" si="284"/>
        <v>1018.2666666666668</v>
      </c>
      <c r="CS246" s="180">
        <f t="shared" si="284"/>
        <v>1017.5</v>
      </c>
      <c r="CT246" s="180">
        <f t="shared" si="284"/>
        <v>1023.5666666666667</v>
      </c>
      <c r="CU246" s="180">
        <f t="shared" si="284"/>
        <v>1016.6666666666666</v>
      </c>
      <c r="CV246" s="180">
        <f t="shared" si="284"/>
        <v>1015.6333333333333</v>
      </c>
      <c r="CW246" s="180">
        <f t="shared" si="284"/>
        <v>1012.1999999999999</v>
      </c>
      <c r="CX246" s="180">
        <f t="shared" si="284"/>
        <v>1013.8666666666667</v>
      </c>
      <c r="CY246" s="180">
        <f t="shared" si="284"/>
        <v>1019.4666666666667</v>
      </c>
      <c r="CZ246" s="180">
        <f t="shared" si="284"/>
        <v>1014.6999999999999</v>
      </c>
      <c r="DA246" s="180">
        <f t="shared" si="284"/>
        <v>1019.9333333333334</v>
      </c>
      <c r="DB246" s="180">
        <f t="shared" si="284"/>
        <v>1020.0666666666666</v>
      </c>
      <c r="DC246" s="180">
        <f t="shared" si="284"/>
        <v>1019.5333333333334</v>
      </c>
      <c r="DD246" s="180">
        <f t="shared" si="284"/>
        <v>1018.1333333333333</v>
      </c>
      <c r="DE246" s="180">
        <f t="shared" si="284"/>
        <v>1015.4</v>
      </c>
      <c r="DF246" s="180">
        <f t="shared" si="284"/>
        <v>1019.7666666666668</v>
      </c>
      <c r="DG246" s="180">
        <f t="shared" si="284"/>
        <v>1014.9333333333334</v>
      </c>
      <c r="DH246" s="180">
        <f t="shared" si="284"/>
        <v>1022.3666666666668</v>
      </c>
      <c r="DI246" s="180">
        <f t="shared" si="284"/>
        <v>1018.5333333333333</v>
      </c>
      <c r="DJ246" s="180">
        <f t="shared" si="284"/>
        <v>1025</v>
      </c>
      <c r="DK246" s="180">
        <f t="shared" si="284"/>
        <v>1025.2</v>
      </c>
      <c r="DL246" s="180">
        <f t="shared" si="284"/>
        <v>1019.2666666666668</v>
      </c>
      <c r="DM246" s="180">
        <f t="shared" si="284"/>
        <v>1016.4333333333334</v>
      </c>
      <c r="DN246" s="180">
        <f t="shared" si="284"/>
        <v>1015.6</v>
      </c>
      <c r="DO246" s="180">
        <f t="shared" si="284"/>
        <v>1018.1333333333332</v>
      </c>
      <c r="DP246" s="180">
        <f t="shared" si="284"/>
        <v>1019.6999999999999</v>
      </c>
      <c r="DQ246" s="180">
        <f t="shared" si="284"/>
        <v>1020.4666666666667</v>
      </c>
      <c r="DR246" s="180">
        <f t="shared" si="284"/>
        <v>1012.6666666666666</v>
      </c>
      <c r="DS246" s="180">
        <f t="shared" si="284"/>
        <v>1017.9</v>
      </c>
      <c r="DT246" s="180">
        <f t="shared" si="284"/>
        <v>1018.6999999999999</v>
      </c>
      <c r="DU246" s="180">
        <f t="shared" si="284"/>
        <v>1019</v>
      </c>
      <c r="DV246" s="180">
        <f t="shared" si="284"/>
        <v>1019.5333333333334</v>
      </c>
      <c r="DW246" s="180">
        <f t="shared" si="284"/>
        <v>1016.3333333333334</v>
      </c>
      <c r="DX246" s="180">
        <f t="shared" si="284"/>
        <v>1017.6666666666666</v>
      </c>
      <c r="DY246" s="180">
        <f t="shared" si="284"/>
        <v>1022.4666666666667</v>
      </c>
      <c r="DZ246" s="180">
        <f t="shared" si="284"/>
        <v>1016.5333333333334</v>
      </c>
      <c r="EA246" s="180">
        <f t="shared" ref="EA246:EI246" si="285">AVERAGE(EA240,EA229:EA230)</f>
        <v>1021.3333333333334</v>
      </c>
      <c r="EB246" s="180">
        <f t="shared" si="285"/>
        <v>1013.6</v>
      </c>
      <c r="EC246" s="180">
        <f t="shared" si="285"/>
        <v>1011.8000000000001</v>
      </c>
      <c r="ED246" s="180">
        <f t="shared" si="285"/>
        <v>1016.9289170506912</v>
      </c>
      <c r="EE246" s="180">
        <f t="shared" si="285"/>
        <v>1019.5</v>
      </c>
      <c r="EF246" s="180">
        <f t="shared" si="285"/>
        <v>1017.1999999999999</v>
      </c>
      <c r="EG246" s="180">
        <f t="shared" si="285"/>
        <v>1013.5333333333333</v>
      </c>
      <c r="EH246" s="180">
        <f t="shared" si="285"/>
        <v>1019.6333333333333</v>
      </c>
      <c r="EI246" s="180">
        <f t="shared" si="285"/>
        <v>1018.2333333333332</v>
      </c>
      <c r="EJ246" s="180">
        <f>AVERAGE(EJ240,EJ229:EJ230)</f>
        <v>1018.6</v>
      </c>
      <c r="EK246" s="180">
        <f>AVERAGE(EK240,EK229:EK230)</f>
        <v>1017.5333333333333</v>
      </c>
      <c r="EL246" s="180"/>
      <c r="EM246" s="166"/>
      <c r="EN246" s="166"/>
      <c r="EO246" s="166"/>
      <c r="EP246" s="166"/>
      <c r="EQ246" s="166"/>
      <c r="ER246" s="166"/>
      <c r="ES246" s="166"/>
      <c r="ET246" s="166"/>
      <c r="EU246" s="166"/>
      <c r="EV246" s="166"/>
      <c r="EW246" s="166"/>
    </row>
    <row r="247" spans="1:153" s="173" customFormat="1" ht="15.75" thickBot="1" x14ac:dyDescent="0.3">
      <c r="A247" s="166" t="s">
        <v>1430</v>
      </c>
      <c r="B247" s="180">
        <f>AVERAGE(B232:B237)</f>
        <v>1015.81</v>
      </c>
      <c r="C247" s="180">
        <f t="shared" ref="C247:BN247" si="286">AVERAGE(C232:C237)</f>
        <v>1015.2713864213151</v>
      </c>
      <c r="D247" s="195" t="s">
        <v>996</v>
      </c>
      <c r="E247" s="180">
        <f t="shared" si="286"/>
        <v>1014.4199999999998</v>
      </c>
      <c r="F247" s="180">
        <f t="shared" si="286"/>
        <v>1015.1333333333332</v>
      </c>
      <c r="G247" s="180">
        <f t="shared" si="286"/>
        <v>1015.9000000000001</v>
      </c>
      <c r="H247" s="180">
        <f t="shared" si="286"/>
        <v>1013.4833333333332</v>
      </c>
      <c r="I247" s="180">
        <f t="shared" si="286"/>
        <v>1014.8666666666668</v>
      </c>
      <c r="J247" s="180">
        <f t="shared" si="286"/>
        <v>1015.35</v>
      </c>
      <c r="K247" s="180">
        <f t="shared" si="286"/>
        <v>1014.7666666666665</v>
      </c>
      <c r="L247" s="180">
        <f t="shared" si="286"/>
        <v>1012.7666666666668</v>
      </c>
      <c r="M247" s="180">
        <f t="shared" si="286"/>
        <v>1014.0999999999999</v>
      </c>
      <c r="N247" s="180">
        <f t="shared" si="286"/>
        <v>1013.9</v>
      </c>
      <c r="O247" s="180">
        <f t="shared" si="286"/>
        <v>1015.25</v>
      </c>
      <c r="P247" s="180">
        <f t="shared" si="286"/>
        <v>1015.8166666666666</v>
      </c>
      <c r="Q247" s="180">
        <f t="shared" si="286"/>
        <v>1014.8666666666667</v>
      </c>
      <c r="R247" s="180">
        <f t="shared" si="286"/>
        <v>1016.4</v>
      </c>
      <c r="S247" s="180">
        <f t="shared" si="286"/>
        <v>1014.8333333333334</v>
      </c>
      <c r="T247" s="180">
        <f t="shared" si="286"/>
        <v>1013.6999999999999</v>
      </c>
      <c r="U247" s="180">
        <f t="shared" si="286"/>
        <v>1015.0333333333333</v>
      </c>
      <c r="V247" s="180">
        <f t="shared" si="286"/>
        <v>1013.6166666666667</v>
      </c>
      <c r="W247" s="180">
        <f t="shared" si="286"/>
        <v>1014.9833333333335</v>
      </c>
      <c r="X247" s="180">
        <f t="shared" si="286"/>
        <v>1014.8000000000001</v>
      </c>
      <c r="Y247" s="180">
        <f t="shared" si="286"/>
        <v>1014.6333333333333</v>
      </c>
      <c r="Z247" s="180">
        <f t="shared" si="286"/>
        <v>1013.9333333333334</v>
      </c>
      <c r="AA247" s="180">
        <f t="shared" si="286"/>
        <v>1016.4333333333333</v>
      </c>
      <c r="AB247" s="180">
        <f t="shared" si="286"/>
        <v>1014.3166666666666</v>
      </c>
      <c r="AC247" s="180">
        <f t="shared" si="286"/>
        <v>1017.1666666666666</v>
      </c>
      <c r="AD247" s="180">
        <f t="shared" si="286"/>
        <v>1015.8499999999999</v>
      </c>
      <c r="AE247" s="180">
        <f t="shared" si="286"/>
        <v>1016.0666666666667</v>
      </c>
      <c r="AF247" s="180">
        <f t="shared" si="286"/>
        <v>1016.0666666666667</v>
      </c>
      <c r="AG247" s="180">
        <f t="shared" si="286"/>
        <v>1013.7166666666667</v>
      </c>
      <c r="AH247" s="180">
        <f t="shared" si="286"/>
        <v>1017.1999999999999</v>
      </c>
      <c r="AI247" s="180">
        <f t="shared" si="286"/>
        <v>1015.3666666666667</v>
      </c>
      <c r="AJ247" s="180">
        <f t="shared" si="286"/>
        <v>1015.6</v>
      </c>
      <c r="AK247" s="180">
        <f t="shared" si="286"/>
        <v>1016.8000000000001</v>
      </c>
      <c r="AL247" s="180">
        <f t="shared" si="286"/>
        <v>1015.9166666666666</v>
      </c>
      <c r="AM247" s="180" t="s">
        <v>304</v>
      </c>
      <c r="AN247" s="180">
        <f t="shared" si="286"/>
        <v>1015.3833333333333</v>
      </c>
      <c r="AO247" s="180">
        <f t="shared" si="286"/>
        <v>1013.8666666666667</v>
      </c>
      <c r="AP247" s="180">
        <f t="shared" si="286"/>
        <v>1015.8499999999999</v>
      </c>
      <c r="AQ247" s="180">
        <f t="shared" si="286"/>
        <v>1015.4333333333334</v>
      </c>
      <c r="AR247" s="180">
        <f t="shared" si="286"/>
        <v>1016.3833333333332</v>
      </c>
      <c r="AS247" s="180">
        <f t="shared" si="286"/>
        <v>1015.9500000000002</v>
      </c>
      <c r="AT247" s="180">
        <f t="shared" si="286"/>
        <v>1014.6833333333334</v>
      </c>
      <c r="AU247" s="180">
        <f t="shared" si="286"/>
        <v>1013.6833333333334</v>
      </c>
      <c r="AV247" s="180">
        <f t="shared" si="286"/>
        <v>1013.6999999999999</v>
      </c>
      <c r="AW247" s="180">
        <f t="shared" si="286"/>
        <v>1013.4499999999999</v>
      </c>
      <c r="AX247" s="180">
        <f t="shared" si="286"/>
        <v>1013.0833333333334</v>
      </c>
      <c r="AY247" s="180">
        <f t="shared" si="286"/>
        <v>1014.4166666666666</v>
      </c>
      <c r="AZ247" s="180">
        <f t="shared" si="286"/>
        <v>1016.3499999999999</v>
      </c>
      <c r="BA247" s="180">
        <f t="shared" si="286"/>
        <v>1012.8333333333334</v>
      </c>
      <c r="BB247" s="180">
        <f t="shared" si="286"/>
        <v>1013.2833333333334</v>
      </c>
      <c r="BC247" s="180">
        <f t="shared" si="286"/>
        <v>1012.9166666666666</v>
      </c>
      <c r="BD247" s="180">
        <f t="shared" si="286"/>
        <v>1015.1833333333333</v>
      </c>
      <c r="BE247" s="180">
        <f t="shared" si="286"/>
        <v>1013.1</v>
      </c>
      <c r="BF247" s="180">
        <f t="shared" si="286"/>
        <v>1014.5</v>
      </c>
      <c r="BG247" s="180">
        <f t="shared" si="286"/>
        <v>1014.4333333333334</v>
      </c>
      <c r="BH247" s="180">
        <f t="shared" si="286"/>
        <v>1014.4499999999999</v>
      </c>
      <c r="BI247" s="180">
        <f t="shared" si="286"/>
        <v>1015.6500000000001</v>
      </c>
      <c r="BJ247" s="180">
        <f t="shared" si="286"/>
        <v>1016.4333333333334</v>
      </c>
      <c r="BK247" s="180">
        <f t="shared" si="286"/>
        <v>1014.65</v>
      </c>
      <c r="BL247" s="180">
        <f t="shared" si="286"/>
        <v>1014.75</v>
      </c>
      <c r="BM247" s="180">
        <f t="shared" si="286"/>
        <v>1014.0499999999998</v>
      </c>
      <c r="BN247" s="180">
        <f t="shared" si="286"/>
        <v>1014.75</v>
      </c>
      <c r="BO247" s="180">
        <f t="shared" ref="BO247:DZ247" si="287">AVERAGE(BO232:BO237)</f>
        <v>1014.0666666666667</v>
      </c>
      <c r="BP247" s="180">
        <f t="shared" si="287"/>
        <v>1013.2833333333334</v>
      </c>
      <c r="BQ247" s="180">
        <f t="shared" si="287"/>
        <v>1013.6166666666667</v>
      </c>
      <c r="BR247" s="180">
        <f t="shared" si="287"/>
        <v>1015.6999999999999</v>
      </c>
      <c r="BS247" s="180">
        <f t="shared" si="287"/>
        <v>1012.9333333333333</v>
      </c>
      <c r="BT247" s="180">
        <f t="shared" si="287"/>
        <v>1016.0499999999998</v>
      </c>
      <c r="BU247" s="180">
        <f t="shared" si="287"/>
        <v>1013.1666666666666</v>
      </c>
      <c r="BV247" s="180">
        <f t="shared" si="287"/>
        <v>1014.5166666666665</v>
      </c>
      <c r="BW247" s="180">
        <f t="shared" si="287"/>
        <v>1014.65</v>
      </c>
      <c r="BX247" s="180">
        <f t="shared" si="287"/>
        <v>1014.1666666666666</v>
      </c>
      <c r="BY247" s="180">
        <f t="shared" si="287"/>
        <v>1013.5166666666668</v>
      </c>
      <c r="BZ247" s="180">
        <f t="shared" si="287"/>
        <v>1015.5666666666667</v>
      </c>
      <c r="CA247" s="180">
        <f t="shared" si="287"/>
        <v>1013.9499999999998</v>
      </c>
      <c r="CB247" s="180">
        <f t="shared" si="287"/>
        <v>1014.6166666666667</v>
      </c>
      <c r="CC247" s="180">
        <f t="shared" si="287"/>
        <v>1014.3666666666668</v>
      </c>
      <c r="CD247" s="180">
        <f t="shared" si="287"/>
        <v>1015.5833333333334</v>
      </c>
      <c r="CE247" s="180">
        <f t="shared" si="287"/>
        <v>1014.4333333333334</v>
      </c>
      <c r="CF247" s="180">
        <f t="shared" si="287"/>
        <v>1015.1500000000001</v>
      </c>
      <c r="CG247" s="180">
        <f t="shared" si="287"/>
        <v>1016.1833333333333</v>
      </c>
      <c r="CH247" s="180">
        <f t="shared" si="287"/>
        <v>1015.35</v>
      </c>
      <c r="CI247" s="180">
        <f t="shared" si="287"/>
        <v>1016.9999999999999</v>
      </c>
      <c r="CJ247" s="180">
        <f t="shared" si="287"/>
        <v>1013.7333333333335</v>
      </c>
      <c r="CK247" s="180">
        <f t="shared" si="287"/>
        <v>1015.1666666666666</v>
      </c>
      <c r="CL247" s="180">
        <f t="shared" si="287"/>
        <v>1016.5499999999998</v>
      </c>
      <c r="CM247" s="180">
        <f t="shared" si="287"/>
        <v>1016.2166666666666</v>
      </c>
      <c r="CN247" s="180">
        <f t="shared" si="287"/>
        <v>1016.9166666666666</v>
      </c>
      <c r="CO247" s="180">
        <f t="shared" si="287"/>
        <v>1016.5833333333334</v>
      </c>
      <c r="CP247" s="180">
        <f t="shared" si="287"/>
        <v>1016.9666666666666</v>
      </c>
      <c r="CQ247" s="180">
        <f t="shared" si="287"/>
        <v>1016.6333333333333</v>
      </c>
      <c r="CR247" s="180">
        <f t="shared" si="287"/>
        <v>1017.7166666666667</v>
      </c>
      <c r="CS247" s="180">
        <f t="shared" si="287"/>
        <v>1015.7833333333333</v>
      </c>
      <c r="CT247" s="180">
        <f t="shared" si="287"/>
        <v>1017</v>
      </c>
      <c r="CU247" s="180">
        <f t="shared" si="287"/>
        <v>1017.6</v>
      </c>
      <c r="CV247" s="180">
        <f t="shared" si="287"/>
        <v>1015.8666666666668</v>
      </c>
      <c r="CW247" s="180">
        <f t="shared" si="287"/>
        <v>1015.0333333333333</v>
      </c>
      <c r="CX247" s="180">
        <f t="shared" si="287"/>
        <v>1017.0333333333333</v>
      </c>
      <c r="CY247" s="180">
        <f t="shared" si="287"/>
        <v>1015.5833333333334</v>
      </c>
      <c r="CZ247" s="180">
        <f t="shared" si="287"/>
        <v>1016.6833333333333</v>
      </c>
      <c r="DA247" s="180">
        <f t="shared" si="287"/>
        <v>1017.5</v>
      </c>
      <c r="DB247" s="180">
        <f t="shared" si="287"/>
        <v>1015.4833333333335</v>
      </c>
      <c r="DC247" s="180">
        <f t="shared" si="287"/>
        <v>1015.1500000000001</v>
      </c>
      <c r="DD247" s="180">
        <f t="shared" si="287"/>
        <v>1015.3833333333333</v>
      </c>
      <c r="DE247" s="180">
        <f t="shared" si="287"/>
        <v>1016.8333333333334</v>
      </c>
      <c r="DF247" s="180">
        <f t="shared" si="287"/>
        <v>1016.0666666666666</v>
      </c>
      <c r="DG247" s="180">
        <f t="shared" si="287"/>
        <v>1015.9500000000002</v>
      </c>
      <c r="DH247" s="180">
        <f t="shared" si="287"/>
        <v>1017.0500000000001</v>
      </c>
      <c r="DI247" s="180">
        <f t="shared" si="287"/>
        <v>1017.3333333333334</v>
      </c>
      <c r="DJ247" s="180">
        <f t="shared" si="287"/>
        <v>1017.4000000000001</v>
      </c>
      <c r="DK247" s="180">
        <f t="shared" si="287"/>
        <v>1016.6333333333332</v>
      </c>
      <c r="DL247" s="180">
        <f t="shared" si="287"/>
        <v>1014.6333333333332</v>
      </c>
      <c r="DM247" s="180">
        <f t="shared" si="287"/>
        <v>1014.5833333333334</v>
      </c>
      <c r="DN247" s="180">
        <f t="shared" si="287"/>
        <v>1014.5</v>
      </c>
      <c r="DO247" s="180">
        <f t="shared" si="287"/>
        <v>1016.6</v>
      </c>
      <c r="DP247" s="180">
        <f t="shared" si="287"/>
        <v>1016.5499999999998</v>
      </c>
      <c r="DQ247" s="180">
        <f t="shared" si="287"/>
        <v>1012.9333333333334</v>
      </c>
      <c r="DR247" s="180">
        <f t="shared" si="287"/>
        <v>1015.5166666666668</v>
      </c>
      <c r="DS247" s="180">
        <f t="shared" si="287"/>
        <v>1014.7666666666668</v>
      </c>
      <c r="DT247" s="180">
        <f t="shared" si="287"/>
        <v>1014.6333333333333</v>
      </c>
      <c r="DU247" s="180">
        <f t="shared" si="287"/>
        <v>1015.5333333333333</v>
      </c>
      <c r="DV247" s="180">
        <f t="shared" si="287"/>
        <v>1017.1666666666666</v>
      </c>
      <c r="DW247" s="180">
        <f t="shared" si="287"/>
        <v>1015.3833333333333</v>
      </c>
      <c r="DX247" s="180">
        <f t="shared" si="287"/>
        <v>1016.5666666666667</v>
      </c>
      <c r="DY247" s="180">
        <f t="shared" si="287"/>
        <v>1015.7333333333332</v>
      </c>
      <c r="DZ247" s="180">
        <f t="shared" si="287"/>
        <v>1014.5666666666666</v>
      </c>
      <c r="EA247" s="180">
        <f t="shared" ref="EA247:EL247" si="288">AVERAGE(EA232:EA237)</f>
        <v>1015.1166666666667</v>
      </c>
      <c r="EB247" s="180">
        <f t="shared" si="288"/>
        <v>1016.8833333333333</v>
      </c>
      <c r="EC247" s="180">
        <f t="shared" si="288"/>
        <v>1015.1666666666666</v>
      </c>
      <c r="ED247" s="180">
        <f t="shared" si="288"/>
        <v>1016.4009318996417</v>
      </c>
      <c r="EE247" s="180">
        <f t="shared" si="288"/>
        <v>1014.0666666666666</v>
      </c>
      <c r="EF247" s="180">
        <f t="shared" si="288"/>
        <v>1016.0999999999999</v>
      </c>
      <c r="EG247" s="180">
        <f t="shared" si="288"/>
        <v>1015.4833333333332</v>
      </c>
      <c r="EH247" s="180">
        <f t="shared" si="288"/>
        <v>1017.0499999999998</v>
      </c>
      <c r="EI247" s="180">
        <f t="shared" si="288"/>
        <v>1015.8333333333334</v>
      </c>
      <c r="EJ247" s="180">
        <f t="shared" si="288"/>
        <v>1016.9166666666669</v>
      </c>
      <c r="EK247" s="180">
        <f t="shared" si="288"/>
        <v>1016.35</v>
      </c>
      <c r="EL247" s="180">
        <f t="shared" si="288"/>
        <v>1015.9666666666667</v>
      </c>
      <c r="EM247" s="166"/>
      <c r="EN247" s="166"/>
      <c r="EO247" s="166"/>
      <c r="EP247" s="166"/>
      <c r="EQ247" s="166"/>
      <c r="ER247" s="166"/>
      <c r="ES247" s="166"/>
      <c r="ET247" s="166"/>
      <c r="EU247" s="166"/>
      <c r="EV247" s="166"/>
      <c r="EW247" s="166"/>
    </row>
    <row r="248" spans="1:153" s="170" customFormat="1" x14ac:dyDescent="0.25">
      <c r="A248" s="164" t="s">
        <v>1431</v>
      </c>
      <c r="B248" s="162">
        <f>AVERAGE(B238:B240,B229:B231)</f>
        <v>1017.625</v>
      </c>
      <c r="C248" s="162">
        <f t="shared" ref="C248:BN248" si="289">AVERAGE(C238:C240,C229:C231)</f>
        <v>1016.4529763316617</v>
      </c>
      <c r="D248" s="175" t="s">
        <v>1014</v>
      </c>
      <c r="E248" s="162">
        <f t="shared" si="289"/>
        <v>1018.5999999999999</v>
      </c>
      <c r="F248" s="162">
        <f t="shared" si="289"/>
        <v>1017.2833333333334</v>
      </c>
      <c r="G248" s="162">
        <f t="shared" si="289"/>
        <v>1017.7166666666667</v>
      </c>
      <c r="H248" s="162">
        <f t="shared" si="289"/>
        <v>1016.3000000000001</v>
      </c>
      <c r="I248" s="162">
        <f t="shared" si="289"/>
        <v>1014.6</v>
      </c>
      <c r="J248" s="162">
        <f t="shared" si="289"/>
        <v>1017.3833333333336</v>
      </c>
      <c r="K248" s="162">
        <f t="shared" si="289"/>
        <v>1016.0333333333333</v>
      </c>
      <c r="L248" s="162">
        <f t="shared" si="289"/>
        <v>1017.9500000000002</v>
      </c>
      <c r="M248" s="162">
        <f t="shared" si="289"/>
        <v>1017.9499999999999</v>
      </c>
      <c r="N248" s="162">
        <f t="shared" si="289"/>
        <v>1018.4</v>
      </c>
      <c r="O248" s="162">
        <f t="shared" si="289"/>
        <v>1014.3833333333336</v>
      </c>
      <c r="P248" s="162">
        <f t="shared" si="289"/>
        <v>1016.5</v>
      </c>
      <c r="Q248" s="162">
        <f t="shared" si="289"/>
        <v>1018.2833333333334</v>
      </c>
      <c r="R248" s="162">
        <f t="shared" si="289"/>
        <v>1012.6999999999999</v>
      </c>
      <c r="S248" s="162">
        <f t="shared" si="289"/>
        <v>1018.6666666666666</v>
      </c>
      <c r="T248" s="162">
        <f t="shared" si="289"/>
        <v>1018.6333333333332</v>
      </c>
      <c r="U248" s="162">
        <f t="shared" si="289"/>
        <v>1016.1500000000001</v>
      </c>
      <c r="V248" s="162">
        <f t="shared" si="289"/>
        <v>1017.4999999999999</v>
      </c>
      <c r="W248" s="162">
        <f t="shared" si="289"/>
        <v>1012.9</v>
      </c>
      <c r="X248" s="162">
        <f t="shared" si="289"/>
        <v>1013.9833333333332</v>
      </c>
      <c r="Y248" s="162">
        <f t="shared" si="289"/>
        <v>1016.7500000000001</v>
      </c>
      <c r="Z248" s="162">
        <f t="shared" si="289"/>
        <v>1016.5500000000001</v>
      </c>
      <c r="AA248" s="162">
        <f t="shared" si="289"/>
        <v>1014.9833333333332</v>
      </c>
      <c r="AB248" s="162">
        <f t="shared" si="289"/>
        <v>1017.2166666666667</v>
      </c>
      <c r="AC248" s="162">
        <f t="shared" si="289"/>
        <v>1015.2333333333335</v>
      </c>
      <c r="AD248" s="162">
        <f t="shared" si="289"/>
        <v>1018.2666666666668</v>
      </c>
      <c r="AE248" s="162">
        <f t="shared" si="289"/>
        <v>1020.1833333333334</v>
      </c>
      <c r="AF248" s="162">
        <f t="shared" si="289"/>
        <v>1014.75</v>
      </c>
      <c r="AG248" s="162">
        <f t="shared" si="289"/>
        <v>1014.6166666666667</v>
      </c>
      <c r="AH248" s="162">
        <f t="shared" si="289"/>
        <v>1017.8166666666666</v>
      </c>
      <c r="AI248" s="162">
        <f t="shared" si="289"/>
        <v>1016</v>
      </c>
      <c r="AJ248" s="162">
        <f t="shared" si="289"/>
        <v>1018.4666666666667</v>
      </c>
      <c r="AK248" s="162">
        <f t="shared" si="289"/>
        <v>1015.1500000000001</v>
      </c>
      <c r="AL248" s="162">
        <f t="shared" si="289"/>
        <v>1011.8666666666668</v>
      </c>
      <c r="AM248" s="162" t="s">
        <v>304</v>
      </c>
      <c r="AN248" s="162">
        <f t="shared" si="289"/>
        <v>1013.5333333333333</v>
      </c>
      <c r="AO248" s="162">
        <f t="shared" si="289"/>
        <v>1016.9666666666666</v>
      </c>
      <c r="AP248" s="162">
        <f t="shared" si="289"/>
        <v>1011.5166666666665</v>
      </c>
      <c r="AQ248" s="162">
        <f t="shared" si="289"/>
        <v>1019.2166666666667</v>
      </c>
      <c r="AR248" s="162">
        <f t="shared" si="289"/>
        <v>1018.35</v>
      </c>
      <c r="AS248" s="162">
        <f t="shared" si="289"/>
        <v>1013.7166666666667</v>
      </c>
      <c r="AT248" s="162">
        <f t="shared" si="289"/>
        <v>1012.4833333333332</v>
      </c>
      <c r="AU248" s="162">
        <f t="shared" si="289"/>
        <v>1017.0666666666667</v>
      </c>
      <c r="AV248" s="162">
        <f t="shared" si="289"/>
        <v>1014.1833333333333</v>
      </c>
      <c r="AW248" s="162">
        <f t="shared" si="289"/>
        <v>1014.3833333333336</v>
      </c>
      <c r="AX248" s="162">
        <f t="shared" si="289"/>
        <v>1015.1333333333333</v>
      </c>
      <c r="AY248" s="162">
        <f t="shared" si="289"/>
        <v>1014.7666666666665</v>
      </c>
      <c r="AZ248" s="162">
        <f t="shared" si="289"/>
        <v>1017.2333333333335</v>
      </c>
      <c r="BA248" s="162">
        <f t="shared" si="289"/>
        <v>1013.9166666666666</v>
      </c>
      <c r="BB248" s="162">
        <f t="shared" si="289"/>
        <v>1014.9833333333332</v>
      </c>
      <c r="BC248" s="162">
        <f t="shared" si="289"/>
        <v>1019.1999999999999</v>
      </c>
      <c r="BD248" s="162">
        <f t="shared" si="289"/>
        <v>1016.2166666666668</v>
      </c>
      <c r="BE248" s="162">
        <f t="shared" si="289"/>
        <v>1015.7333333333335</v>
      </c>
      <c r="BF248" s="162">
        <f t="shared" si="289"/>
        <v>1012.4166666666666</v>
      </c>
      <c r="BG248" s="162">
        <f t="shared" si="289"/>
        <v>1012.5500000000001</v>
      </c>
      <c r="BH248" s="162">
        <f t="shared" si="289"/>
        <v>1011.5500000000001</v>
      </c>
      <c r="BI248" s="162">
        <f t="shared" si="289"/>
        <v>1016.5666666666666</v>
      </c>
      <c r="BJ248" s="162">
        <f t="shared" si="289"/>
        <v>1013.2333333333335</v>
      </c>
      <c r="BK248" s="162">
        <f t="shared" si="289"/>
        <v>1014.2833333333333</v>
      </c>
      <c r="BL248" s="162">
        <f t="shared" si="289"/>
        <v>1013.25</v>
      </c>
      <c r="BM248" s="162">
        <f t="shared" si="289"/>
        <v>1016.0666666666666</v>
      </c>
      <c r="BN248" s="162">
        <f t="shared" si="289"/>
        <v>1017.0166666666668</v>
      </c>
      <c r="BO248" s="162">
        <f t="shared" ref="BO248:DZ248" si="290">AVERAGE(BO238:BO240,BO229:BO231)</f>
        <v>1012.6333333333332</v>
      </c>
      <c r="BP248" s="162">
        <f t="shared" si="290"/>
        <v>1015.6666666666669</v>
      </c>
      <c r="BQ248" s="162">
        <f t="shared" si="290"/>
        <v>1015.2333333333332</v>
      </c>
      <c r="BR248" s="162">
        <f t="shared" si="290"/>
        <v>1013.1833333333334</v>
      </c>
      <c r="BS248" s="162">
        <f t="shared" si="290"/>
        <v>1018.9833333333332</v>
      </c>
      <c r="BT248" s="162">
        <f t="shared" si="290"/>
        <v>1017.7333333333332</v>
      </c>
      <c r="BU248" s="162">
        <f t="shared" si="290"/>
        <v>1014.85</v>
      </c>
      <c r="BV248" s="162">
        <f t="shared" si="290"/>
        <v>1012.1999999999999</v>
      </c>
      <c r="BW248" s="162">
        <f t="shared" si="290"/>
        <v>1011.9166666666666</v>
      </c>
      <c r="BX248" s="162">
        <f t="shared" si="290"/>
        <v>1020.8333333333334</v>
      </c>
      <c r="BY248" s="162">
        <f t="shared" si="290"/>
        <v>1014.5500000000001</v>
      </c>
      <c r="BZ248" s="162">
        <f t="shared" si="290"/>
        <v>1012.7166666666667</v>
      </c>
      <c r="CA248" s="162">
        <f t="shared" si="290"/>
        <v>1017.8166666666666</v>
      </c>
      <c r="CB248" s="162">
        <f t="shared" si="290"/>
        <v>1016.6666666666669</v>
      </c>
      <c r="CC248" s="162">
        <f t="shared" si="290"/>
        <v>1013.5999999999999</v>
      </c>
      <c r="CD248" s="162">
        <f t="shared" si="290"/>
        <v>1017</v>
      </c>
      <c r="CE248" s="162">
        <f t="shared" si="290"/>
        <v>1012.1999999999999</v>
      </c>
      <c r="CF248" s="162">
        <f t="shared" si="290"/>
        <v>1018.5666666666666</v>
      </c>
      <c r="CG248" s="162">
        <f t="shared" si="290"/>
        <v>1017.4499999999999</v>
      </c>
      <c r="CH248" s="162">
        <f t="shared" si="290"/>
        <v>1017.8333333333334</v>
      </c>
      <c r="CI248" s="162">
        <f t="shared" si="290"/>
        <v>1019.9499999999999</v>
      </c>
      <c r="CJ248" s="162">
        <f t="shared" si="290"/>
        <v>1015.1</v>
      </c>
      <c r="CK248" s="162">
        <f t="shared" si="290"/>
        <v>1013.3166666666666</v>
      </c>
      <c r="CL248" s="162">
        <f t="shared" si="290"/>
        <v>1017.0166666666668</v>
      </c>
      <c r="CM248" s="162">
        <f t="shared" si="290"/>
        <v>1016.2333333333335</v>
      </c>
      <c r="CN248" s="162">
        <f t="shared" si="290"/>
        <v>1016.5500000000001</v>
      </c>
      <c r="CO248" s="162">
        <f t="shared" si="290"/>
        <v>1015.6833333333334</v>
      </c>
      <c r="CP248" s="162">
        <f t="shared" si="290"/>
        <v>1019.8666666666667</v>
      </c>
      <c r="CQ248" s="162">
        <f t="shared" si="290"/>
        <v>1020.5833333333334</v>
      </c>
      <c r="CR248" s="162">
        <f t="shared" si="290"/>
        <v>1019.6833333333334</v>
      </c>
      <c r="CS248" s="162">
        <f t="shared" si="290"/>
        <v>1016.0666666666667</v>
      </c>
      <c r="CT248" s="162">
        <f t="shared" si="290"/>
        <v>1020.5</v>
      </c>
      <c r="CU248" s="162">
        <f t="shared" si="290"/>
        <v>1016.7333333333335</v>
      </c>
      <c r="CV248" s="162">
        <f t="shared" si="290"/>
        <v>1016.0166666666668</v>
      </c>
      <c r="CW248" s="162">
        <f t="shared" si="290"/>
        <v>1016.3333333333335</v>
      </c>
      <c r="CX248" s="162">
        <f t="shared" si="290"/>
        <v>1014.2833333333333</v>
      </c>
      <c r="CY248" s="162">
        <f t="shared" si="290"/>
        <v>1017.0500000000001</v>
      </c>
      <c r="CZ248" s="162">
        <f t="shared" si="290"/>
        <v>1014.6666666666666</v>
      </c>
      <c r="DA248" s="162">
        <f t="shared" si="290"/>
        <v>1018.4</v>
      </c>
      <c r="DB248" s="162">
        <f t="shared" si="290"/>
        <v>1019.5999999999999</v>
      </c>
      <c r="DC248" s="162">
        <f t="shared" si="290"/>
        <v>1018.2333333333332</v>
      </c>
      <c r="DD248" s="162">
        <f t="shared" si="290"/>
        <v>1018.6500000000001</v>
      </c>
      <c r="DE248" s="162">
        <f t="shared" si="290"/>
        <v>1017.6999999999999</v>
      </c>
      <c r="DF248" s="162">
        <f t="shared" si="290"/>
        <v>1019.1166666666667</v>
      </c>
      <c r="DG248" s="162">
        <f t="shared" si="290"/>
        <v>1016.1999999999999</v>
      </c>
      <c r="DH248" s="162">
        <f t="shared" si="290"/>
        <v>1020.1</v>
      </c>
      <c r="DI248" s="162">
        <f t="shared" si="290"/>
        <v>1018.4833333333335</v>
      </c>
      <c r="DJ248" s="162">
        <f t="shared" si="290"/>
        <v>1021.2166666666667</v>
      </c>
      <c r="DK248" s="162">
        <f t="shared" si="290"/>
        <v>1019.3000000000001</v>
      </c>
      <c r="DL248" s="162">
        <f t="shared" si="290"/>
        <v>1019.8666666666667</v>
      </c>
      <c r="DM248" s="162">
        <f t="shared" si="290"/>
        <v>1017.0666666666667</v>
      </c>
      <c r="DN248" s="162">
        <f t="shared" si="290"/>
        <v>1016.85</v>
      </c>
      <c r="DO248" s="162">
        <f t="shared" si="290"/>
        <v>1016.9499999999999</v>
      </c>
      <c r="DP248" s="162">
        <f t="shared" si="290"/>
        <v>1018.7333333333335</v>
      </c>
      <c r="DQ248" s="162">
        <f t="shared" si="290"/>
        <v>1018.7833333333334</v>
      </c>
      <c r="DR248" s="162">
        <f t="shared" si="290"/>
        <v>1015.0833333333334</v>
      </c>
      <c r="DS248" s="162">
        <f t="shared" si="290"/>
        <v>1015.9000000000001</v>
      </c>
      <c r="DT248" s="162">
        <f t="shared" si="290"/>
        <v>1017.1833333333334</v>
      </c>
      <c r="DU248" s="162">
        <f t="shared" si="290"/>
        <v>1016.5666666666666</v>
      </c>
      <c r="DV248" s="162">
        <f t="shared" si="290"/>
        <v>1019.4</v>
      </c>
      <c r="DW248" s="162">
        <f t="shared" si="290"/>
        <v>1017.2833333333333</v>
      </c>
      <c r="DX248" s="162">
        <f t="shared" si="290"/>
        <v>1018.2833333333333</v>
      </c>
      <c r="DY248" s="162">
        <f t="shared" si="290"/>
        <v>1018.6166666666667</v>
      </c>
      <c r="DZ248" s="162">
        <f t="shared" si="290"/>
        <v>1017.6999999999999</v>
      </c>
      <c r="EA248" s="162">
        <f t="shared" ref="EA248:EI248" si="291">AVERAGE(EA238:EA240,EA229:EA231)</f>
        <v>1016.8166666666666</v>
      </c>
      <c r="EB248" s="162">
        <f t="shared" si="291"/>
        <v>1013.4833333333335</v>
      </c>
      <c r="EC248" s="162">
        <f t="shared" si="291"/>
        <v>1012.5166666666668</v>
      </c>
      <c r="ED248" s="162">
        <f t="shared" si="291"/>
        <v>1019.5214477726576</v>
      </c>
      <c r="EE248" s="162">
        <f t="shared" si="291"/>
        <v>1018.75</v>
      </c>
      <c r="EF248" s="162">
        <f t="shared" si="291"/>
        <v>1016.1666666666666</v>
      </c>
      <c r="EG248" s="162">
        <f t="shared" si="291"/>
        <v>1015.1166666666667</v>
      </c>
      <c r="EH248" s="162">
        <f t="shared" si="291"/>
        <v>1019.35</v>
      </c>
      <c r="EI248" s="162">
        <f t="shared" si="291"/>
        <v>1018.0666666666666</v>
      </c>
      <c r="EJ248" s="162">
        <f>AVERAGE(EJ238:EJ240,EJ229:EJ231)</f>
        <v>1017.5833333333334</v>
      </c>
      <c r="EK248" s="162">
        <f>AVERAGE(EK238:EK240,EK229:EK231)</f>
        <v>1016.4</v>
      </c>
      <c r="EL248" s="162"/>
      <c r="EM248" s="164"/>
      <c r="EN248" s="164"/>
      <c r="EO248" s="164"/>
      <c r="EP248" s="164"/>
      <c r="EQ248" s="164"/>
      <c r="ER248" s="164"/>
      <c r="ES248" s="164"/>
      <c r="ET248" s="164"/>
      <c r="EU248" s="164"/>
      <c r="EV248" s="164"/>
      <c r="EW248" s="164"/>
    </row>
    <row r="249" spans="1:153" s="292" customFormat="1" ht="15.75" thickBot="1" x14ac:dyDescent="0.3">
      <c r="A249" s="49"/>
      <c r="B249" s="60"/>
      <c r="C249" s="60"/>
      <c r="D249" s="104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49"/>
      <c r="EN249" s="49"/>
      <c r="EO249" s="49"/>
      <c r="EP249" s="49"/>
      <c r="EQ249" s="49"/>
      <c r="ER249" s="49"/>
      <c r="ES249" s="49"/>
      <c r="ET249" s="49"/>
      <c r="EU249" s="49"/>
      <c r="EV249" s="49"/>
      <c r="EW249" s="49"/>
    </row>
    <row r="250" spans="1:153" s="166" customFormat="1" ht="30" customHeight="1" thickBot="1" x14ac:dyDescent="0.3">
      <c r="A250" s="198" t="s">
        <v>1715</v>
      </c>
      <c r="B250" s="178" t="s">
        <v>891</v>
      </c>
      <c r="C250" s="178" t="s">
        <v>1716</v>
      </c>
      <c r="D250" s="195" t="s">
        <v>14</v>
      </c>
      <c r="E250" s="195" t="s">
        <v>1044</v>
      </c>
      <c r="F250" s="195" t="s">
        <v>1045</v>
      </c>
      <c r="G250" s="195" t="s">
        <v>1046</v>
      </c>
      <c r="H250" s="195" t="s">
        <v>1047</v>
      </c>
      <c r="I250" s="195" t="s">
        <v>1048</v>
      </c>
      <c r="J250" s="195" t="s">
        <v>1049</v>
      </c>
      <c r="K250" s="195" t="s">
        <v>1050</v>
      </c>
      <c r="L250" s="195" t="s">
        <v>1051</v>
      </c>
      <c r="M250" s="195" t="s">
        <v>1052</v>
      </c>
      <c r="N250" s="195" t="s">
        <v>1053</v>
      </c>
      <c r="O250" s="195" t="s">
        <v>1054</v>
      </c>
      <c r="P250" s="195" t="s">
        <v>1055</v>
      </c>
      <c r="Q250" s="195" t="s">
        <v>1056</v>
      </c>
      <c r="R250" s="195" t="s">
        <v>1057</v>
      </c>
      <c r="S250" s="195" t="s">
        <v>1058</v>
      </c>
      <c r="T250" s="195" t="s">
        <v>1025</v>
      </c>
      <c r="U250" s="195" t="s">
        <v>1026</v>
      </c>
      <c r="V250" s="195" t="s">
        <v>1027</v>
      </c>
      <c r="W250" s="195" t="s">
        <v>1028</v>
      </c>
      <c r="X250" s="195" t="s">
        <v>1029</v>
      </c>
      <c r="Y250" s="195" t="s">
        <v>1030</v>
      </c>
      <c r="Z250" s="195" t="s">
        <v>1031</v>
      </c>
      <c r="AA250" s="195" t="s">
        <v>1032</v>
      </c>
      <c r="AB250" s="195" t="s">
        <v>1033</v>
      </c>
      <c r="AC250" s="195" t="s">
        <v>1034</v>
      </c>
      <c r="AD250" s="195" t="s">
        <v>1035</v>
      </c>
      <c r="AE250" s="195" t="s">
        <v>1036</v>
      </c>
      <c r="AF250" s="195" t="s">
        <v>1037</v>
      </c>
      <c r="AG250" s="195" t="s">
        <v>1038</v>
      </c>
      <c r="AH250" s="195" t="s">
        <v>1039</v>
      </c>
      <c r="AI250" s="195" t="s">
        <v>1040</v>
      </c>
      <c r="AJ250" s="195" t="s">
        <v>1041</v>
      </c>
      <c r="AK250" s="195" t="s">
        <v>1042</v>
      </c>
      <c r="AL250" s="195" t="s">
        <v>1043</v>
      </c>
      <c r="AM250" s="195" t="s">
        <v>1024</v>
      </c>
      <c r="AN250" s="196">
        <v>1917</v>
      </c>
      <c r="AO250" s="196" t="s">
        <v>183</v>
      </c>
      <c r="AP250" s="196" t="s">
        <v>184</v>
      </c>
      <c r="AQ250" s="196" t="s">
        <v>185</v>
      </c>
      <c r="AR250" s="196" t="s">
        <v>181</v>
      </c>
      <c r="AS250" s="196" t="s">
        <v>180</v>
      </c>
      <c r="AT250" s="196" t="s">
        <v>179</v>
      </c>
      <c r="AU250" s="196" t="s">
        <v>178</v>
      </c>
      <c r="AV250" s="196" t="s">
        <v>177</v>
      </c>
      <c r="AW250" s="196" t="s">
        <v>176</v>
      </c>
      <c r="AX250" s="196" t="s">
        <v>175</v>
      </c>
      <c r="AY250" s="196" t="s">
        <v>174</v>
      </c>
      <c r="AZ250" s="196" t="s">
        <v>173</v>
      </c>
      <c r="BA250" s="196" t="s">
        <v>172</v>
      </c>
      <c r="BB250" s="196" t="s">
        <v>171</v>
      </c>
      <c r="BC250" s="196" t="s">
        <v>170</v>
      </c>
      <c r="BD250" s="196" t="s">
        <v>169</v>
      </c>
      <c r="BE250" s="196" t="s">
        <v>168</v>
      </c>
      <c r="BF250" s="196" t="s">
        <v>167</v>
      </c>
      <c r="BG250" s="196" t="s">
        <v>166</v>
      </c>
      <c r="BH250" s="196" t="s">
        <v>165</v>
      </c>
      <c r="BI250" s="196" t="s">
        <v>164</v>
      </c>
      <c r="BJ250" s="196" t="s">
        <v>163</v>
      </c>
      <c r="BK250" s="196" t="s">
        <v>162</v>
      </c>
      <c r="BL250" s="196" t="s">
        <v>161</v>
      </c>
      <c r="BM250" s="196" t="s">
        <v>160</v>
      </c>
      <c r="BN250" s="282" t="s">
        <v>159</v>
      </c>
      <c r="BO250" s="196" t="s">
        <v>158</v>
      </c>
      <c r="BP250" s="196" t="s">
        <v>135</v>
      </c>
      <c r="BQ250" s="196" t="s">
        <v>134</v>
      </c>
      <c r="BR250" s="196" t="s">
        <v>133</v>
      </c>
      <c r="BS250" s="196" t="s">
        <v>132</v>
      </c>
      <c r="BT250" s="196" t="s">
        <v>131</v>
      </c>
      <c r="BU250" s="196" t="s">
        <v>130</v>
      </c>
      <c r="BV250" s="196" t="s">
        <v>129</v>
      </c>
      <c r="BW250" s="196" t="s">
        <v>128</v>
      </c>
      <c r="BX250" s="196" t="s">
        <v>127</v>
      </c>
      <c r="BY250" s="196" t="s">
        <v>126</v>
      </c>
      <c r="BZ250" s="196" t="s">
        <v>125</v>
      </c>
      <c r="CA250" s="196" t="s">
        <v>124</v>
      </c>
      <c r="CB250" s="196" t="s">
        <v>123</v>
      </c>
      <c r="CC250" s="196" t="s">
        <v>122</v>
      </c>
      <c r="CD250" s="196" t="s">
        <v>121</v>
      </c>
      <c r="CE250" s="196" t="s">
        <v>120</v>
      </c>
      <c r="CF250" s="196" t="s">
        <v>119</v>
      </c>
      <c r="CG250" s="196" t="s">
        <v>118</v>
      </c>
      <c r="CH250" s="196" t="s">
        <v>117</v>
      </c>
      <c r="CI250" s="196" t="s">
        <v>116</v>
      </c>
      <c r="CJ250" s="196" t="s">
        <v>115</v>
      </c>
      <c r="CK250" s="196" t="s">
        <v>114</v>
      </c>
      <c r="CL250" s="195" t="s">
        <v>102</v>
      </c>
      <c r="CM250" s="195" t="s">
        <v>101</v>
      </c>
      <c r="CN250" s="195" t="s">
        <v>100</v>
      </c>
      <c r="CO250" s="195" t="s">
        <v>99</v>
      </c>
      <c r="CP250" s="195" t="s">
        <v>98</v>
      </c>
      <c r="CQ250" s="195" t="s">
        <v>97</v>
      </c>
      <c r="CR250" s="166">
        <v>1973</v>
      </c>
      <c r="CS250" s="166">
        <v>1974</v>
      </c>
      <c r="CT250" s="166">
        <v>1975</v>
      </c>
      <c r="CU250" s="166">
        <v>1976</v>
      </c>
      <c r="CV250" s="166">
        <v>1977</v>
      </c>
      <c r="CW250" s="166">
        <v>1978</v>
      </c>
      <c r="CX250" s="166">
        <v>1979</v>
      </c>
      <c r="CY250" s="166">
        <v>1980</v>
      </c>
      <c r="CZ250" s="166">
        <v>1981</v>
      </c>
      <c r="DA250" s="166">
        <v>1982</v>
      </c>
      <c r="DB250" s="166">
        <v>1983</v>
      </c>
      <c r="DC250" s="166">
        <v>1984</v>
      </c>
      <c r="DD250" s="166">
        <v>1985</v>
      </c>
      <c r="DE250" s="166">
        <v>1986</v>
      </c>
      <c r="DF250" s="166">
        <v>1987</v>
      </c>
      <c r="DG250" s="166">
        <v>1988</v>
      </c>
      <c r="DH250" s="166">
        <v>1989</v>
      </c>
      <c r="DI250" s="166">
        <v>1990</v>
      </c>
      <c r="DJ250" s="166">
        <v>1991</v>
      </c>
      <c r="DK250" s="166">
        <v>1992</v>
      </c>
      <c r="DL250" s="166">
        <v>1993</v>
      </c>
      <c r="DM250" s="166">
        <v>1994</v>
      </c>
      <c r="DN250" s="166">
        <v>1995</v>
      </c>
      <c r="DO250" s="166">
        <v>1996</v>
      </c>
      <c r="DP250" s="166">
        <v>1997</v>
      </c>
      <c r="DQ250" s="166">
        <v>1998</v>
      </c>
      <c r="DR250" s="166">
        <v>1999</v>
      </c>
      <c r="DS250" s="166">
        <v>2000</v>
      </c>
      <c r="DT250" s="207">
        <v>2001</v>
      </c>
      <c r="DU250" s="166">
        <v>2002</v>
      </c>
      <c r="DV250" s="166">
        <v>2003</v>
      </c>
      <c r="DW250" s="166">
        <v>2004</v>
      </c>
      <c r="DX250" s="166">
        <v>2005</v>
      </c>
      <c r="DY250" s="166">
        <v>2006</v>
      </c>
      <c r="DZ250" s="166">
        <v>2007</v>
      </c>
      <c r="EA250" s="166">
        <v>2008</v>
      </c>
      <c r="EB250" s="166">
        <v>2009</v>
      </c>
      <c r="EC250" s="166">
        <v>2010</v>
      </c>
      <c r="ED250" s="166">
        <v>2011</v>
      </c>
      <c r="EE250" s="166">
        <v>2012</v>
      </c>
      <c r="EF250" s="208">
        <v>2013</v>
      </c>
      <c r="EG250" s="171">
        <v>2014</v>
      </c>
      <c r="EH250" s="171">
        <v>2015</v>
      </c>
      <c r="EI250" s="171">
        <v>2016</v>
      </c>
      <c r="EJ250" s="171">
        <v>2017</v>
      </c>
      <c r="EK250" s="171">
        <v>2018</v>
      </c>
      <c r="EL250" s="209" t="s">
        <v>1675</v>
      </c>
    </row>
    <row r="251" spans="1:153" s="293" customFormat="1" x14ac:dyDescent="0.25">
      <c r="A251" s="20" t="s">
        <v>0</v>
      </c>
      <c r="B251" s="21" t="e">
        <f>AVERAGE(CZ251:EC251)</f>
        <v>#DIV/0!</v>
      </c>
      <c r="C251" s="20">
        <f>AVERAGE(E251:EK251)</f>
        <v>21.7</v>
      </c>
      <c r="D251" s="27"/>
      <c r="E251" s="281" t="s">
        <v>304</v>
      </c>
      <c r="F251" s="281" t="s">
        <v>304</v>
      </c>
      <c r="G251" s="281" t="s">
        <v>304</v>
      </c>
      <c r="H251" s="281" t="s">
        <v>304</v>
      </c>
      <c r="I251" s="281" t="s">
        <v>304</v>
      </c>
      <c r="J251" s="281" t="s">
        <v>304</v>
      </c>
      <c r="K251" s="281" t="s">
        <v>304</v>
      </c>
      <c r="L251" s="281" t="s">
        <v>304</v>
      </c>
      <c r="M251" s="281" t="s">
        <v>304</v>
      </c>
      <c r="N251" s="281" t="s">
        <v>304</v>
      </c>
      <c r="O251" s="281" t="s">
        <v>304</v>
      </c>
      <c r="P251" s="281" t="s">
        <v>304</v>
      </c>
      <c r="Q251" s="281" t="s">
        <v>304</v>
      </c>
      <c r="R251" s="281" t="s">
        <v>304</v>
      </c>
      <c r="S251" s="281" t="s">
        <v>304</v>
      </c>
      <c r="T251" s="281" t="s">
        <v>304</v>
      </c>
      <c r="U251" s="281" t="s">
        <v>304</v>
      </c>
      <c r="V251" s="281" t="s">
        <v>304</v>
      </c>
      <c r="W251" s="281" t="s">
        <v>304</v>
      </c>
      <c r="X251" s="281" t="s">
        <v>304</v>
      </c>
      <c r="Y251" s="281" t="s">
        <v>304</v>
      </c>
      <c r="Z251" s="281" t="s">
        <v>304</v>
      </c>
      <c r="AA251" s="281" t="s">
        <v>304</v>
      </c>
      <c r="AB251" s="281" t="s">
        <v>304</v>
      </c>
      <c r="AC251" s="281" t="s">
        <v>304</v>
      </c>
      <c r="AD251" s="281" t="s">
        <v>304</v>
      </c>
      <c r="AE251" s="281" t="s">
        <v>304</v>
      </c>
      <c r="AF251" s="281" t="s">
        <v>304</v>
      </c>
      <c r="AG251" s="281" t="s">
        <v>304</v>
      </c>
      <c r="AH251" s="281" t="s">
        <v>304</v>
      </c>
      <c r="AI251" s="281" t="s">
        <v>304</v>
      </c>
      <c r="AJ251" s="281" t="s">
        <v>304</v>
      </c>
      <c r="AK251" s="281" t="s">
        <v>304</v>
      </c>
      <c r="AL251" s="281" t="s">
        <v>304</v>
      </c>
      <c r="AM251" s="281" t="s">
        <v>304</v>
      </c>
      <c r="AN251" s="281" t="s">
        <v>304</v>
      </c>
      <c r="AO251" s="281" t="s">
        <v>304</v>
      </c>
      <c r="AP251" s="281" t="s">
        <v>304</v>
      </c>
      <c r="AQ251" s="281" t="s">
        <v>304</v>
      </c>
      <c r="AR251" s="281" t="s">
        <v>304</v>
      </c>
      <c r="AS251" s="281" t="s">
        <v>304</v>
      </c>
      <c r="AT251" s="281" t="s">
        <v>304</v>
      </c>
      <c r="AU251" s="281" t="s">
        <v>304</v>
      </c>
      <c r="AV251" s="281" t="s">
        <v>304</v>
      </c>
      <c r="AW251" s="281" t="s">
        <v>304</v>
      </c>
      <c r="AX251" s="281" t="s">
        <v>304</v>
      </c>
      <c r="AY251" s="281" t="s">
        <v>304</v>
      </c>
      <c r="AZ251" s="281" t="s">
        <v>304</v>
      </c>
      <c r="BA251" s="281" t="s">
        <v>304</v>
      </c>
      <c r="BB251" s="281" t="s">
        <v>304</v>
      </c>
      <c r="BC251" s="281" t="s">
        <v>304</v>
      </c>
      <c r="BD251" s="281" t="s">
        <v>304</v>
      </c>
      <c r="BE251" s="281" t="s">
        <v>304</v>
      </c>
      <c r="BF251" s="281" t="s">
        <v>304</v>
      </c>
      <c r="BG251" s="281">
        <v>21</v>
      </c>
      <c r="BH251" s="281">
        <v>33</v>
      </c>
      <c r="BI251" s="281">
        <v>27</v>
      </c>
      <c r="BJ251" s="281">
        <v>16</v>
      </c>
      <c r="BK251" s="281">
        <v>17</v>
      </c>
      <c r="BL251" s="281">
        <v>22</v>
      </c>
      <c r="BM251" s="281">
        <v>14</v>
      </c>
      <c r="BN251" s="281">
        <v>27</v>
      </c>
      <c r="BO251" s="281">
        <v>31</v>
      </c>
      <c r="BP251" s="281">
        <v>16</v>
      </c>
      <c r="BQ251" s="281">
        <v>31</v>
      </c>
      <c r="BR251" s="281">
        <v>18</v>
      </c>
      <c r="BS251" s="281">
        <v>26</v>
      </c>
      <c r="BT251" s="281">
        <v>28</v>
      </c>
      <c r="BU251" s="281">
        <v>18</v>
      </c>
      <c r="BV251" s="281">
        <v>15</v>
      </c>
      <c r="BW251" s="281">
        <v>19</v>
      </c>
      <c r="BX251" s="281">
        <v>21</v>
      </c>
      <c r="BY251" s="281">
        <v>26</v>
      </c>
      <c r="BZ251" s="281">
        <v>29</v>
      </c>
      <c r="CA251" s="281">
        <v>28</v>
      </c>
      <c r="CB251" s="281">
        <v>20</v>
      </c>
      <c r="CC251" s="281">
        <v>26</v>
      </c>
      <c r="CD251" s="281">
        <v>21</v>
      </c>
      <c r="CE251" s="281">
        <v>23</v>
      </c>
      <c r="CF251" s="281">
        <v>16</v>
      </c>
      <c r="CG251" s="281">
        <v>21</v>
      </c>
      <c r="CH251" s="281">
        <v>12</v>
      </c>
      <c r="CI251" s="281">
        <v>13</v>
      </c>
      <c r="CJ251" s="281">
        <v>16</v>
      </c>
      <c r="CK251" s="281"/>
      <c r="CL251" s="281"/>
      <c r="CM251" s="281"/>
      <c r="CN251" s="281"/>
      <c r="CO251" s="281"/>
      <c r="CP251" s="281"/>
      <c r="CQ251" s="281"/>
      <c r="CR251" s="281"/>
      <c r="CS251" s="281"/>
      <c r="CT251" s="281"/>
      <c r="CU251" s="281"/>
      <c r="CV251" s="281"/>
      <c r="CW251" s="281"/>
      <c r="CX251" s="281"/>
      <c r="CY251" s="281"/>
      <c r="CZ251" s="281"/>
      <c r="DA251" s="281"/>
      <c r="DB251" s="281"/>
      <c r="DC251" s="281"/>
      <c r="DD251" s="281"/>
      <c r="DE251" s="281"/>
      <c r="DF251" s="281"/>
      <c r="DG251" s="281"/>
      <c r="DH251" s="281"/>
      <c r="DI251" s="281"/>
      <c r="DJ251" s="281"/>
      <c r="DK251" s="281"/>
      <c r="DL251" s="281"/>
      <c r="DM251" s="281"/>
      <c r="DN251" s="281"/>
      <c r="DO251" s="281"/>
      <c r="DP251" s="281"/>
      <c r="DQ251" s="281"/>
      <c r="DR251" s="281"/>
      <c r="DS251" s="281"/>
      <c r="DT251" s="281"/>
      <c r="DU251" s="281"/>
      <c r="DV251" s="281"/>
      <c r="DW251" s="281"/>
      <c r="DX251" s="281"/>
      <c r="DY251" s="281"/>
      <c r="DZ251" s="281"/>
      <c r="EA251" s="281"/>
      <c r="EB251" s="281"/>
      <c r="EC251" s="281"/>
      <c r="ED251" s="281"/>
      <c r="EE251" s="281"/>
      <c r="EF251" s="281"/>
      <c r="EG251" s="281"/>
      <c r="EH251" s="281"/>
      <c r="EI251" s="281"/>
      <c r="EJ251" s="281"/>
      <c r="EK251" s="281"/>
      <c r="EL251" s="281"/>
      <c r="EM251" s="134"/>
      <c r="EN251" s="134"/>
      <c r="EO251" s="134"/>
      <c r="EP251" s="134"/>
      <c r="EQ251" s="134"/>
      <c r="ER251" s="134"/>
      <c r="ES251" s="134"/>
      <c r="ET251" s="134"/>
      <c r="EU251" s="134"/>
      <c r="EV251" s="134"/>
      <c r="EW251" s="134"/>
    </row>
    <row r="252" spans="1:153" s="293" customFormat="1" x14ac:dyDescent="0.25">
      <c r="A252" s="20" t="s">
        <v>1</v>
      </c>
      <c r="B252" s="21" t="e">
        <f t="shared" ref="B252:B263" si="292">AVERAGE(CZ252:EC252)</f>
        <v>#DIV/0!</v>
      </c>
      <c r="C252" s="20">
        <f t="shared" ref="C252:C263" si="293">AVERAGE(E252:EK252)</f>
        <v>21.433333333333334</v>
      </c>
      <c r="D252" s="27"/>
      <c r="E252" s="281" t="s">
        <v>304</v>
      </c>
      <c r="F252" s="281" t="s">
        <v>304</v>
      </c>
      <c r="G252" s="281" t="s">
        <v>304</v>
      </c>
      <c r="H252" s="281" t="s">
        <v>304</v>
      </c>
      <c r="I252" s="281" t="s">
        <v>304</v>
      </c>
      <c r="J252" s="281" t="s">
        <v>304</v>
      </c>
      <c r="K252" s="281" t="s">
        <v>304</v>
      </c>
      <c r="L252" s="281" t="s">
        <v>304</v>
      </c>
      <c r="M252" s="281" t="s">
        <v>304</v>
      </c>
      <c r="N252" s="281" t="s">
        <v>304</v>
      </c>
      <c r="O252" s="281" t="s">
        <v>304</v>
      </c>
      <c r="P252" s="281" t="s">
        <v>304</v>
      </c>
      <c r="Q252" s="281" t="s">
        <v>304</v>
      </c>
      <c r="R252" s="281" t="s">
        <v>304</v>
      </c>
      <c r="S252" s="281" t="s">
        <v>304</v>
      </c>
      <c r="T252" s="281" t="s">
        <v>304</v>
      </c>
      <c r="U252" s="281" t="s">
        <v>304</v>
      </c>
      <c r="V252" s="281" t="s">
        <v>304</v>
      </c>
      <c r="W252" s="281" t="s">
        <v>304</v>
      </c>
      <c r="X252" s="281" t="s">
        <v>304</v>
      </c>
      <c r="Y252" s="281" t="s">
        <v>304</v>
      </c>
      <c r="Z252" s="281" t="s">
        <v>304</v>
      </c>
      <c r="AA252" s="281" t="s">
        <v>304</v>
      </c>
      <c r="AB252" s="281" t="s">
        <v>304</v>
      </c>
      <c r="AC252" s="281" t="s">
        <v>304</v>
      </c>
      <c r="AD252" s="281" t="s">
        <v>304</v>
      </c>
      <c r="AE252" s="281" t="s">
        <v>304</v>
      </c>
      <c r="AF252" s="281" t="s">
        <v>304</v>
      </c>
      <c r="AG252" s="281" t="s">
        <v>304</v>
      </c>
      <c r="AH252" s="281" t="s">
        <v>304</v>
      </c>
      <c r="AI252" s="281" t="s">
        <v>304</v>
      </c>
      <c r="AJ252" s="281" t="s">
        <v>304</v>
      </c>
      <c r="AK252" s="281" t="s">
        <v>304</v>
      </c>
      <c r="AL252" s="281" t="s">
        <v>304</v>
      </c>
      <c r="AM252" s="281" t="s">
        <v>304</v>
      </c>
      <c r="AN252" s="281" t="s">
        <v>304</v>
      </c>
      <c r="AO252" s="281" t="s">
        <v>304</v>
      </c>
      <c r="AP252" s="281" t="s">
        <v>304</v>
      </c>
      <c r="AQ252" s="281" t="s">
        <v>304</v>
      </c>
      <c r="AR252" s="281" t="s">
        <v>304</v>
      </c>
      <c r="AS252" s="281" t="s">
        <v>304</v>
      </c>
      <c r="AT252" s="281" t="s">
        <v>304</v>
      </c>
      <c r="AU252" s="281" t="s">
        <v>304</v>
      </c>
      <c r="AV252" s="281" t="s">
        <v>304</v>
      </c>
      <c r="AW252" s="281" t="s">
        <v>304</v>
      </c>
      <c r="AX252" s="281" t="s">
        <v>304</v>
      </c>
      <c r="AY252" s="281" t="s">
        <v>304</v>
      </c>
      <c r="AZ252" s="281" t="s">
        <v>304</v>
      </c>
      <c r="BA252" s="281" t="s">
        <v>304</v>
      </c>
      <c r="BB252" s="281" t="s">
        <v>304</v>
      </c>
      <c r="BC252" s="281" t="s">
        <v>304</v>
      </c>
      <c r="BD252" s="281" t="s">
        <v>304</v>
      </c>
      <c r="BE252" s="281" t="s">
        <v>304</v>
      </c>
      <c r="BF252" s="281" t="s">
        <v>304</v>
      </c>
      <c r="BG252" s="281">
        <v>28</v>
      </c>
      <c r="BH252" s="281">
        <v>23</v>
      </c>
      <c r="BI252" s="281">
        <v>21</v>
      </c>
      <c r="BJ252" s="281">
        <v>20</v>
      </c>
      <c r="BK252" s="281">
        <v>20</v>
      </c>
      <c r="BL252" s="281">
        <v>21</v>
      </c>
      <c r="BM252" s="281">
        <v>15</v>
      </c>
      <c r="BN252" s="281">
        <v>26</v>
      </c>
      <c r="BO252" s="281">
        <v>17</v>
      </c>
      <c r="BP252" s="281">
        <v>23</v>
      </c>
      <c r="BQ252" s="281">
        <v>35</v>
      </c>
      <c r="BR252" s="281">
        <v>25</v>
      </c>
      <c r="BS252" s="281">
        <v>22</v>
      </c>
      <c r="BT252" s="281">
        <v>31</v>
      </c>
      <c r="BU252" s="281">
        <v>41</v>
      </c>
      <c r="BV252" s="281">
        <v>20</v>
      </c>
      <c r="BW252" s="281">
        <v>21</v>
      </c>
      <c r="BX252" s="281">
        <v>18</v>
      </c>
      <c r="BY252" s="281">
        <v>16</v>
      </c>
      <c r="BZ252" s="281">
        <v>19</v>
      </c>
      <c r="CA252" s="281">
        <v>16</v>
      </c>
      <c r="CB252" s="281">
        <v>19</v>
      </c>
      <c r="CC252" s="281">
        <v>21</v>
      </c>
      <c r="CD252" s="281">
        <v>21</v>
      </c>
      <c r="CE252" s="281">
        <v>21</v>
      </c>
      <c r="CF252" s="281">
        <v>17</v>
      </c>
      <c r="CG252" s="281">
        <v>21</v>
      </c>
      <c r="CH252" s="281">
        <v>9</v>
      </c>
      <c r="CI252" s="281">
        <v>18</v>
      </c>
      <c r="CJ252" s="281">
        <v>18</v>
      </c>
      <c r="CK252" s="281"/>
      <c r="CL252" s="281"/>
      <c r="CM252" s="281"/>
      <c r="CN252" s="281"/>
      <c r="CO252" s="281"/>
      <c r="CP252" s="281"/>
      <c r="CQ252" s="281"/>
      <c r="CR252" s="281"/>
      <c r="CS252" s="281"/>
      <c r="CT252" s="281"/>
      <c r="CU252" s="281"/>
      <c r="CV252" s="281"/>
      <c r="CW252" s="281"/>
      <c r="CX252" s="281"/>
      <c r="CY252" s="281"/>
      <c r="CZ252" s="281"/>
      <c r="DA252" s="281"/>
      <c r="DB252" s="281"/>
      <c r="DC252" s="281"/>
      <c r="DD252" s="281"/>
      <c r="DE252" s="281"/>
      <c r="DF252" s="281"/>
      <c r="DG252" s="281"/>
      <c r="DH252" s="281"/>
      <c r="DI252" s="281"/>
      <c r="DJ252" s="281"/>
      <c r="DK252" s="281"/>
      <c r="DL252" s="281"/>
      <c r="DM252" s="281"/>
      <c r="DN252" s="281"/>
      <c r="DO252" s="281"/>
      <c r="DP252" s="281"/>
      <c r="DQ252" s="281"/>
      <c r="DR252" s="281"/>
      <c r="DS252" s="281"/>
      <c r="DT252" s="281"/>
      <c r="DU252" s="281"/>
      <c r="DV252" s="281"/>
      <c r="DW252" s="281"/>
      <c r="DX252" s="281"/>
      <c r="DY252" s="281"/>
      <c r="DZ252" s="281"/>
      <c r="EA252" s="281"/>
      <c r="EB252" s="281"/>
      <c r="EC252" s="281"/>
      <c r="ED252" s="281"/>
      <c r="EE252" s="281"/>
      <c r="EF252" s="281"/>
      <c r="EG252" s="281"/>
      <c r="EH252" s="281"/>
      <c r="EI252" s="281"/>
      <c r="EJ252" s="281"/>
      <c r="EK252" s="281"/>
      <c r="EL252" s="281"/>
      <c r="EM252" s="134"/>
      <c r="EN252" s="134"/>
      <c r="EO252" s="134"/>
      <c r="EP252" s="134"/>
      <c r="EQ252" s="134"/>
      <c r="ER252" s="134"/>
      <c r="ES252" s="134"/>
      <c r="ET252" s="134"/>
      <c r="EU252" s="134"/>
      <c r="EV252" s="134"/>
      <c r="EW252" s="134"/>
    </row>
    <row r="253" spans="1:153" s="293" customFormat="1" x14ac:dyDescent="0.25">
      <c r="A253" s="20" t="s">
        <v>2</v>
      </c>
      <c r="B253" s="21" t="e">
        <f t="shared" si="292"/>
        <v>#DIV/0!</v>
      </c>
      <c r="C253" s="20">
        <f t="shared" si="293"/>
        <v>19.333333333333332</v>
      </c>
      <c r="D253" s="27"/>
      <c r="E253" s="281" t="s">
        <v>304</v>
      </c>
      <c r="F253" s="281" t="s">
        <v>304</v>
      </c>
      <c r="G253" s="281" t="s">
        <v>304</v>
      </c>
      <c r="H253" s="281" t="s">
        <v>304</v>
      </c>
      <c r="I253" s="281" t="s">
        <v>304</v>
      </c>
      <c r="J253" s="281" t="s">
        <v>304</v>
      </c>
      <c r="K253" s="281" t="s">
        <v>304</v>
      </c>
      <c r="L253" s="281" t="s">
        <v>304</v>
      </c>
      <c r="M253" s="281" t="s">
        <v>304</v>
      </c>
      <c r="N253" s="281" t="s">
        <v>304</v>
      </c>
      <c r="O253" s="281" t="s">
        <v>304</v>
      </c>
      <c r="P253" s="281" t="s">
        <v>304</v>
      </c>
      <c r="Q253" s="281" t="s">
        <v>304</v>
      </c>
      <c r="R253" s="281" t="s">
        <v>304</v>
      </c>
      <c r="S253" s="281" t="s">
        <v>304</v>
      </c>
      <c r="T253" s="281" t="s">
        <v>304</v>
      </c>
      <c r="U253" s="281" t="s">
        <v>304</v>
      </c>
      <c r="V253" s="281" t="s">
        <v>304</v>
      </c>
      <c r="W253" s="281" t="s">
        <v>304</v>
      </c>
      <c r="X253" s="281" t="s">
        <v>304</v>
      </c>
      <c r="Y253" s="281" t="s">
        <v>304</v>
      </c>
      <c r="Z253" s="281" t="s">
        <v>304</v>
      </c>
      <c r="AA253" s="281" t="s">
        <v>304</v>
      </c>
      <c r="AB253" s="281" t="s">
        <v>304</v>
      </c>
      <c r="AC253" s="281" t="s">
        <v>304</v>
      </c>
      <c r="AD253" s="281" t="s">
        <v>304</v>
      </c>
      <c r="AE253" s="281" t="s">
        <v>304</v>
      </c>
      <c r="AF253" s="281" t="s">
        <v>304</v>
      </c>
      <c r="AG253" s="281" t="s">
        <v>304</v>
      </c>
      <c r="AH253" s="281" t="s">
        <v>304</v>
      </c>
      <c r="AI253" s="281" t="s">
        <v>304</v>
      </c>
      <c r="AJ253" s="281" t="s">
        <v>304</v>
      </c>
      <c r="AK253" s="281" t="s">
        <v>304</v>
      </c>
      <c r="AL253" s="281" t="s">
        <v>304</v>
      </c>
      <c r="AM253" s="281" t="s">
        <v>304</v>
      </c>
      <c r="AN253" s="281" t="s">
        <v>304</v>
      </c>
      <c r="AO253" s="281" t="s">
        <v>304</v>
      </c>
      <c r="AP253" s="281" t="s">
        <v>304</v>
      </c>
      <c r="AQ253" s="281" t="s">
        <v>304</v>
      </c>
      <c r="AR253" s="281" t="s">
        <v>304</v>
      </c>
      <c r="AS253" s="281" t="s">
        <v>304</v>
      </c>
      <c r="AT253" s="281" t="s">
        <v>304</v>
      </c>
      <c r="AU253" s="281" t="s">
        <v>304</v>
      </c>
      <c r="AV253" s="281" t="s">
        <v>304</v>
      </c>
      <c r="AW253" s="281" t="s">
        <v>304</v>
      </c>
      <c r="AX253" s="281" t="s">
        <v>304</v>
      </c>
      <c r="AY253" s="281" t="s">
        <v>304</v>
      </c>
      <c r="AZ253" s="281" t="s">
        <v>304</v>
      </c>
      <c r="BA253" s="281" t="s">
        <v>304</v>
      </c>
      <c r="BB253" s="281" t="s">
        <v>304</v>
      </c>
      <c r="BC253" s="281" t="s">
        <v>304</v>
      </c>
      <c r="BD253" s="281" t="s">
        <v>304</v>
      </c>
      <c r="BE253" s="281" t="s">
        <v>304</v>
      </c>
      <c r="BF253" s="281" t="s">
        <v>304</v>
      </c>
      <c r="BG253" s="281">
        <v>13</v>
      </c>
      <c r="BH253" s="281">
        <v>19</v>
      </c>
      <c r="BI253" s="281">
        <v>21</v>
      </c>
      <c r="BJ253" s="281">
        <v>16</v>
      </c>
      <c r="BK253" s="281">
        <v>26</v>
      </c>
      <c r="BL253" s="281">
        <v>21</v>
      </c>
      <c r="BM253" s="281">
        <v>18</v>
      </c>
      <c r="BN253" s="281">
        <v>26</v>
      </c>
      <c r="BO253" s="281">
        <v>25</v>
      </c>
      <c r="BP253" s="281">
        <v>22</v>
      </c>
      <c r="BQ253" s="281">
        <v>18</v>
      </c>
      <c r="BR253" s="281">
        <v>23</v>
      </c>
      <c r="BS253" s="281">
        <v>21</v>
      </c>
      <c r="BT253" s="281">
        <v>30</v>
      </c>
      <c r="BU253" s="281">
        <v>21</v>
      </c>
      <c r="BV253" s="281">
        <v>20</v>
      </c>
      <c r="BW253" s="281">
        <v>20</v>
      </c>
      <c r="BX253" s="281">
        <v>19</v>
      </c>
      <c r="BY253" s="281">
        <v>16</v>
      </c>
      <c r="BZ253" s="281">
        <v>17</v>
      </c>
      <c r="CA253" s="281">
        <v>27</v>
      </c>
      <c r="CB253" s="281">
        <v>21</v>
      </c>
      <c r="CC253" s="281">
        <v>13</v>
      </c>
      <c r="CD253" s="281">
        <v>14</v>
      </c>
      <c r="CE253" s="281">
        <v>21</v>
      </c>
      <c r="CF253" s="281">
        <v>20</v>
      </c>
      <c r="CG253" s="281">
        <v>13</v>
      </c>
      <c r="CH253" s="281">
        <v>14</v>
      </c>
      <c r="CI253" s="281">
        <v>11</v>
      </c>
      <c r="CJ253" s="281">
        <v>14</v>
      </c>
      <c r="CK253" s="281"/>
      <c r="CL253" s="281"/>
      <c r="CM253" s="281"/>
      <c r="CN253" s="281"/>
      <c r="CO253" s="281"/>
      <c r="CP253" s="281"/>
      <c r="CQ253" s="281"/>
      <c r="CR253" s="281"/>
      <c r="CS253" s="281"/>
      <c r="CT253" s="281"/>
      <c r="CU253" s="281"/>
      <c r="CV253" s="281"/>
      <c r="CW253" s="281"/>
      <c r="CX253" s="281"/>
      <c r="CY253" s="281"/>
      <c r="CZ253" s="281"/>
      <c r="DA253" s="281"/>
      <c r="DB253" s="281"/>
      <c r="DC253" s="281"/>
      <c r="DD253" s="281"/>
      <c r="DE253" s="281"/>
      <c r="DF253" s="281"/>
      <c r="DG253" s="281"/>
      <c r="DH253" s="281"/>
      <c r="DI253" s="281"/>
      <c r="DJ253" s="281"/>
      <c r="DK253" s="281"/>
      <c r="DL253" s="281"/>
      <c r="DM253" s="281"/>
      <c r="DN253" s="281"/>
      <c r="DO253" s="281"/>
      <c r="DP253" s="281"/>
      <c r="DQ253" s="281"/>
      <c r="DR253" s="281"/>
      <c r="DS253" s="281"/>
      <c r="DT253" s="281"/>
      <c r="DU253" s="281"/>
      <c r="DV253" s="281"/>
      <c r="DW253" s="281"/>
      <c r="DX253" s="281"/>
      <c r="DY253" s="281"/>
      <c r="DZ253" s="281"/>
      <c r="EA253" s="281"/>
      <c r="EB253" s="281"/>
      <c r="EC253" s="281"/>
      <c r="ED253" s="281"/>
      <c r="EE253" s="281"/>
      <c r="EF253" s="281"/>
      <c r="EG253" s="281"/>
      <c r="EH253" s="281"/>
      <c r="EI253" s="281"/>
      <c r="EJ253" s="281"/>
      <c r="EK253" s="281"/>
      <c r="EL253" s="281"/>
      <c r="EM253" s="134"/>
      <c r="EN253" s="134"/>
      <c r="EO253" s="134"/>
      <c r="EP253" s="134"/>
      <c r="EQ253" s="134"/>
      <c r="ER253" s="134"/>
      <c r="ES253" s="134"/>
      <c r="ET253" s="134"/>
      <c r="EU253" s="134"/>
      <c r="EV253" s="134"/>
      <c r="EW253" s="134"/>
    </row>
    <row r="254" spans="1:153" s="293" customFormat="1" x14ac:dyDescent="0.25">
      <c r="A254" s="20" t="s">
        <v>3</v>
      </c>
      <c r="B254" s="21" t="e">
        <f t="shared" si="292"/>
        <v>#DIV/0!</v>
      </c>
      <c r="C254" s="20">
        <f t="shared" si="293"/>
        <v>17.433333333333334</v>
      </c>
      <c r="D254" s="27"/>
      <c r="E254" s="281" t="s">
        <v>304</v>
      </c>
      <c r="F254" s="281" t="s">
        <v>304</v>
      </c>
      <c r="G254" s="281" t="s">
        <v>304</v>
      </c>
      <c r="H254" s="281" t="s">
        <v>304</v>
      </c>
      <c r="I254" s="281" t="s">
        <v>304</v>
      </c>
      <c r="J254" s="281" t="s">
        <v>304</v>
      </c>
      <c r="K254" s="281" t="s">
        <v>304</v>
      </c>
      <c r="L254" s="281" t="s">
        <v>304</v>
      </c>
      <c r="M254" s="281" t="s">
        <v>304</v>
      </c>
      <c r="N254" s="281" t="s">
        <v>304</v>
      </c>
      <c r="O254" s="281" t="s">
        <v>304</v>
      </c>
      <c r="P254" s="281" t="s">
        <v>304</v>
      </c>
      <c r="Q254" s="281" t="s">
        <v>304</v>
      </c>
      <c r="R254" s="281" t="s">
        <v>304</v>
      </c>
      <c r="S254" s="281" t="s">
        <v>304</v>
      </c>
      <c r="T254" s="281" t="s">
        <v>304</v>
      </c>
      <c r="U254" s="281" t="s">
        <v>304</v>
      </c>
      <c r="V254" s="281" t="s">
        <v>304</v>
      </c>
      <c r="W254" s="281" t="s">
        <v>304</v>
      </c>
      <c r="X254" s="281" t="s">
        <v>304</v>
      </c>
      <c r="Y254" s="281" t="s">
        <v>304</v>
      </c>
      <c r="Z254" s="281" t="s">
        <v>304</v>
      </c>
      <c r="AA254" s="281" t="s">
        <v>304</v>
      </c>
      <c r="AB254" s="281" t="s">
        <v>304</v>
      </c>
      <c r="AC254" s="281" t="s">
        <v>304</v>
      </c>
      <c r="AD254" s="281" t="s">
        <v>304</v>
      </c>
      <c r="AE254" s="281" t="s">
        <v>304</v>
      </c>
      <c r="AF254" s="281" t="s">
        <v>304</v>
      </c>
      <c r="AG254" s="281" t="s">
        <v>304</v>
      </c>
      <c r="AH254" s="281" t="s">
        <v>304</v>
      </c>
      <c r="AI254" s="281" t="s">
        <v>304</v>
      </c>
      <c r="AJ254" s="281" t="s">
        <v>304</v>
      </c>
      <c r="AK254" s="281" t="s">
        <v>304</v>
      </c>
      <c r="AL254" s="281" t="s">
        <v>304</v>
      </c>
      <c r="AM254" s="281" t="s">
        <v>304</v>
      </c>
      <c r="AN254" s="281" t="s">
        <v>304</v>
      </c>
      <c r="AO254" s="281" t="s">
        <v>304</v>
      </c>
      <c r="AP254" s="281" t="s">
        <v>304</v>
      </c>
      <c r="AQ254" s="281" t="s">
        <v>304</v>
      </c>
      <c r="AR254" s="281" t="s">
        <v>304</v>
      </c>
      <c r="AS254" s="281" t="s">
        <v>304</v>
      </c>
      <c r="AT254" s="281" t="s">
        <v>304</v>
      </c>
      <c r="AU254" s="281" t="s">
        <v>304</v>
      </c>
      <c r="AV254" s="281" t="s">
        <v>304</v>
      </c>
      <c r="AW254" s="281" t="s">
        <v>304</v>
      </c>
      <c r="AX254" s="281" t="s">
        <v>304</v>
      </c>
      <c r="AY254" s="281" t="s">
        <v>304</v>
      </c>
      <c r="AZ254" s="281" t="s">
        <v>304</v>
      </c>
      <c r="BA254" s="281" t="s">
        <v>304</v>
      </c>
      <c r="BB254" s="281" t="s">
        <v>304</v>
      </c>
      <c r="BC254" s="281" t="s">
        <v>304</v>
      </c>
      <c r="BD254" s="281" t="s">
        <v>304</v>
      </c>
      <c r="BE254" s="281" t="s">
        <v>304</v>
      </c>
      <c r="BF254" s="281" t="s">
        <v>304</v>
      </c>
      <c r="BG254" s="281">
        <v>15</v>
      </c>
      <c r="BH254" s="281">
        <v>16</v>
      </c>
      <c r="BI254" s="281">
        <v>21</v>
      </c>
      <c r="BJ254" s="281">
        <v>14</v>
      </c>
      <c r="BK254" s="281">
        <v>20</v>
      </c>
      <c r="BL254" s="281">
        <v>19</v>
      </c>
      <c r="BM254" s="281">
        <v>23</v>
      </c>
      <c r="BN254" s="281">
        <v>26</v>
      </c>
      <c r="BO254" s="281">
        <v>28</v>
      </c>
      <c r="BP254" s="281">
        <v>15</v>
      </c>
      <c r="BQ254" s="281">
        <v>15</v>
      </c>
      <c r="BR254" s="281">
        <v>23</v>
      </c>
      <c r="BS254" s="281">
        <v>16</v>
      </c>
      <c r="BT254" s="281">
        <v>27</v>
      </c>
      <c r="BU254" s="281">
        <v>17</v>
      </c>
      <c r="BV254" s="281">
        <v>17</v>
      </c>
      <c r="BW254" s="281">
        <v>12</v>
      </c>
      <c r="BX254" s="281">
        <v>16</v>
      </c>
      <c r="BY254" s="281">
        <v>17</v>
      </c>
      <c r="BZ254" s="281">
        <v>18</v>
      </c>
      <c r="CA254" s="281">
        <v>16</v>
      </c>
      <c r="CB254" s="281">
        <v>12</v>
      </c>
      <c r="CC254" s="281">
        <v>18</v>
      </c>
      <c r="CD254" s="281">
        <v>19</v>
      </c>
      <c r="CE254" s="281">
        <v>18</v>
      </c>
      <c r="CF254" s="281">
        <v>12</v>
      </c>
      <c r="CG254" s="281">
        <v>16</v>
      </c>
      <c r="CH254" s="281">
        <v>11</v>
      </c>
      <c r="CI254" s="281">
        <v>13</v>
      </c>
      <c r="CJ254" s="281">
        <v>13</v>
      </c>
      <c r="CK254" s="281"/>
      <c r="CL254" s="281"/>
      <c r="CM254" s="281"/>
      <c r="CN254" s="281"/>
      <c r="CO254" s="281"/>
      <c r="CP254" s="281"/>
      <c r="CQ254" s="281"/>
      <c r="CR254" s="281"/>
      <c r="CS254" s="281"/>
      <c r="CT254" s="281"/>
      <c r="CU254" s="281"/>
      <c r="CV254" s="281"/>
      <c r="CW254" s="281"/>
      <c r="CX254" s="281"/>
      <c r="CY254" s="281"/>
      <c r="CZ254" s="281"/>
      <c r="DA254" s="281"/>
      <c r="DB254" s="281"/>
      <c r="DC254" s="281"/>
      <c r="DD254" s="281"/>
      <c r="DE254" s="281"/>
      <c r="DF254" s="281"/>
      <c r="DG254" s="281"/>
      <c r="DH254" s="281"/>
      <c r="DI254" s="281"/>
      <c r="DJ254" s="281"/>
      <c r="DK254" s="281"/>
      <c r="DL254" s="281"/>
      <c r="DM254" s="281"/>
      <c r="DN254" s="281"/>
      <c r="DO254" s="281"/>
      <c r="DP254" s="281"/>
      <c r="DQ254" s="281"/>
      <c r="DR254" s="281"/>
      <c r="DS254" s="281"/>
      <c r="DT254" s="281"/>
      <c r="DU254" s="281"/>
      <c r="DV254" s="281"/>
      <c r="DW254" s="281"/>
      <c r="DX254" s="281"/>
      <c r="DY254" s="281"/>
      <c r="DZ254" s="281"/>
      <c r="EA254" s="281"/>
      <c r="EB254" s="281"/>
      <c r="EC254" s="281"/>
      <c r="ED254" s="281"/>
      <c r="EE254" s="281"/>
      <c r="EF254" s="281"/>
      <c r="EG254" s="281"/>
      <c r="EH254" s="281"/>
      <c r="EI254" s="281"/>
      <c r="EJ254" s="281"/>
      <c r="EK254" s="281"/>
      <c r="EL254" s="281"/>
      <c r="EM254" s="134"/>
      <c r="EN254" s="134"/>
      <c r="EO254" s="134"/>
      <c r="EP254" s="134"/>
      <c r="EQ254" s="134"/>
      <c r="ER254" s="134"/>
      <c r="ES254" s="134"/>
      <c r="ET254" s="134"/>
      <c r="EU254" s="134"/>
      <c r="EV254" s="134"/>
      <c r="EW254" s="134"/>
    </row>
    <row r="255" spans="1:153" s="293" customFormat="1" x14ac:dyDescent="0.25">
      <c r="A255" s="20" t="s">
        <v>4</v>
      </c>
      <c r="B255" s="21" t="e">
        <f t="shared" si="292"/>
        <v>#DIV/0!</v>
      </c>
      <c r="C255" s="20">
        <f t="shared" si="293"/>
        <v>15.533333333333333</v>
      </c>
      <c r="D255" s="27"/>
      <c r="E255" s="281" t="s">
        <v>304</v>
      </c>
      <c r="F255" s="281" t="s">
        <v>304</v>
      </c>
      <c r="G255" s="281" t="s">
        <v>304</v>
      </c>
      <c r="H255" s="281" t="s">
        <v>304</v>
      </c>
      <c r="I255" s="281" t="s">
        <v>304</v>
      </c>
      <c r="J255" s="281" t="s">
        <v>304</v>
      </c>
      <c r="K255" s="281" t="s">
        <v>304</v>
      </c>
      <c r="L255" s="281" t="s">
        <v>304</v>
      </c>
      <c r="M255" s="281" t="s">
        <v>304</v>
      </c>
      <c r="N255" s="281" t="s">
        <v>304</v>
      </c>
      <c r="O255" s="281" t="s">
        <v>304</v>
      </c>
      <c r="P255" s="281" t="s">
        <v>304</v>
      </c>
      <c r="Q255" s="281" t="s">
        <v>304</v>
      </c>
      <c r="R255" s="281" t="s">
        <v>304</v>
      </c>
      <c r="S255" s="281" t="s">
        <v>304</v>
      </c>
      <c r="T255" s="281" t="s">
        <v>304</v>
      </c>
      <c r="U255" s="281" t="s">
        <v>304</v>
      </c>
      <c r="V255" s="281" t="s">
        <v>304</v>
      </c>
      <c r="W255" s="281" t="s">
        <v>304</v>
      </c>
      <c r="X255" s="281" t="s">
        <v>304</v>
      </c>
      <c r="Y255" s="281" t="s">
        <v>304</v>
      </c>
      <c r="Z255" s="281" t="s">
        <v>304</v>
      </c>
      <c r="AA255" s="281" t="s">
        <v>304</v>
      </c>
      <c r="AB255" s="281" t="s">
        <v>304</v>
      </c>
      <c r="AC255" s="281" t="s">
        <v>304</v>
      </c>
      <c r="AD255" s="281" t="s">
        <v>304</v>
      </c>
      <c r="AE255" s="281" t="s">
        <v>304</v>
      </c>
      <c r="AF255" s="281" t="s">
        <v>304</v>
      </c>
      <c r="AG255" s="281" t="s">
        <v>304</v>
      </c>
      <c r="AH255" s="281" t="s">
        <v>304</v>
      </c>
      <c r="AI255" s="281" t="s">
        <v>304</v>
      </c>
      <c r="AJ255" s="281" t="s">
        <v>304</v>
      </c>
      <c r="AK255" s="281" t="s">
        <v>304</v>
      </c>
      <c r="AL255" s="281" t="s">
        <v>304</v>
      </c>
      <c r="AM255" s="281" t="s">
        <v>304</v>
      </c>
      <c r="AN255" s="281" t="s">
        <v>304</v>
      </c>
      <c r="AO255" s="281" t="s">
        <v>304</v>
      </c>
      <c r="AP255" s="281" t="s">
        <v>304</v>
      </c>
      <c r="AQ255" s="281" t="s">
        <v>304</v>
      </c>
      <c r="AR255" s="281" t="s">
        <v>304</v>
      </c>
      <c r="AS255" s="281" t="s">
        <v>304</v>
      </c>
      <c r="AT255" s="281" t="s">
        <v>304</v>
      </c>
      <c r="AU255" s="281" t="s">
        <v>304</v>
      </c>
      <c r="AV255" s="281" t="s">
        <v>304</v>
      </c>
      <c r="AW255" s="281" t="s">
        <v>304</v>
      </c>
      <c r="AX255" s="281" t="s">
        <v>304</v>
      </c>
      <c r="AY255" s="281" t="s">
        <v>304</v>
      </c>
      <c r="AZ255" s="281" t="s">
        <v>304</v>
      </c>
      <c r="BA255" s="281" t="s">
        <v>304</v>
      </c>
      <c r="BB255" s="281" t="s">
        <v>304</v>
      </c>
      <c r="BC255" s="281" t="s">
        <v>304</v>
      </c>
      <c r="BD255" s="281" t="s">
        <v>304</v>
      </c>
      <c r="BE255" s="281" t="s">
        <v>304</v>
      </c>
      <c r="BF255" s="281" t="s">
        <v>304</v>
      </c>
      <c r="BG255" s="281">
        <v>9</v>
      </c>
      <c r="BH255" s="281">
        <v>11</v>
      </c>
      <c r="BI255" s="281">
        <v>18</v>
      </c>
      <c r="BJ255" s="281">
        <v>14</v>
      </c>
      <c r="BK255" s="281">
        <v>20</v>
      </c>
      <c r="BL255" s="281">
        <v>19</v>
      </c>
      <c r="BM255" s="281">
        <v>19</v>
      </c>
      <c r="BN255" s="281">
        <v>19</v>
      </c>
      <c r="BO255" s="281">
        <v>19</v>
      </c>
      <c r="BP255" s="281">
        <v>16</v>
      </c>
      <c r="BQ255" s="281">
        <v>15</v>
      </c>
      <c r="BR255" s="281">
        <v>18</v>
      </c>
      <c r="BS255" s="281">
        <v>18</v>
      </c>
      <c r="BT255" s="281">
        <v>17</v>
      </c>
      <c r="BU255" s="281">
        <v>13</v>
      </c>
      <c r="BV255" s="281">
        <v>23</v>
      </c>
      <c r="BW255" s="281">
        <v>16</v>
      </c>
      <c r="BX255" s="281">
        <v>15</v>
      </c>
      <c r="BY255" s="281">
        <v>12</v>
      </c>
      <c r="BZ255" s="281">
        <v>18</v>
      </c>
      <c r="CA255" s="281">
        <v>14</v>
      </c>
      <c r="CB255" s="281">
        <v>14</v>
      </c>
      <c r="CC255" s="281">
        <v>14</v>
      </c>
      <c r="CD255" s="281">
        <v>19</v>
      </c>
      <c r="CE255" s="281">
        <v>16</v>
      </c>
      <c r="CF255" s="281">
        <v>13</v>
      </c>
      <c r="CG255" s="281">
        <v>13</v>
      </c>
      <c r="CH255" s="281">
        <v>9</v>
      </c>
      <c r="CI255" s="281">
        <v>11</v>
      </c>
      <c r="CJ255" s="281">
        <v>14</v>
      </c>
      <c r="CK255" s="281"/>
      <c r="CL255" s="281"/>
      <c r="CM255" s="281"/>
      <c r="CN255" s="281"/>
      <c r="CO255" s="281"/>
      <c r="CP255" s="281"/>
      <c r="CQ255" s="281"/>
      <c r="CR255" s="281"/>
      <c r="CS255" s="281"/>
      <c r="CT255" s="281"/>
      <c r="CU255" s="281"/>
      <c r="CV255" s="281"/>
      <c r="CW255" s="281"/>
      <c r="CX255" s="281"/>
      <c r="CY255" s="281"/>
      <c r="CZ255" s="281"/>
      <c r="DA255" s="281"/>
      <c r="DB255" s="281"/>
      <c r="DC255" s="281"/>
      <c r="DD255" s="281"/>
      <c r="DE255" s="281"/>
      <c r="DF255" s="281"/>
      <c r="DG255" s="281"/>
      <c r="DH255" s="281"/>
      <c r="DI255" s="281"/>
      <c r="DJ255" s="281"/>
      <c r="DK255" s="281"/>
      <c r="DL255" s="281"/>
      <c r="DM255" s="281"/>
      <c r="DN255" s="281"/>
      <c r="DO255" s="281"/>
      <c r="DP255" s="281"/>
      <c r="DQ255" s="281"/>
      <c r="DR255" s="281"/>
      <c r="DS255" s="281"/>
      <c r="DT255" s="281"/>
      <c r="DU255" s="281"/>
      <c r="DV255" s="281"/>
      <c r="DW255" s="281"/>
      <c r="DX255" s="281"/>
      <c r="DY255" s="281"/>
      <c r="DZ255" s="281"/>
      <c r="EA255" s="281"/>
      <c r="EB255" s="281"/>
      <c r="EC255" s="281"/>
      <c r="ED255" s="281"/>
      <c r="EE255" s="281"/>
      <c r="EF255" s="281"/>
      <c r="EG255" s="281"/>
      <c r="EH255" s="281"/>
      <c r="EI255" s="281"/>
      <c r="EJ255" s="281"/>
      <c r="EK255" s="281"/>
      <c r="EL255" s="281"/>
      <c r="EM255" s="134"/>
      <c r="EN255" s="134"/>
      <c r="EO255" s="134"/>
      <c r="EP255" s="134"/>
      <c r="EQ255" s="134"/>
      <c r="ER255" s="134"/>
      <c r="ES255" s="134"/>
      <c r="ET255" s="134"/>
      <c r="EU255" s="134"/>
      <c r="EV255" s="134"/>
      <c r="EW255" s="134"/>
    </row>
    <row r="256" spans="1:153" s="293" customFormat="1" x14ac:dyDescent="0.25">
      <c r="A256" s="20" t="s">
        <v>5</v>
      </c>
      <c r="B256" s="21" t="e">
        <f t="shared" si="292"/>
        <v>#DIV/0!</v>
      </c>
      <c r="C256" s="20">
        <f t="shared" si="293"/>
        <v>14</v>
      </c>
      <c r="D256" s="27"/>
      <c r="E256" s="281" t="s">
        <v>304</v>
      </c>
      <c r="F256" s="281" t="s">
        <v>304</v>
      </c>
      <c r="G256" s="281" t="s">
        <v>304</v>
      </c>
      <c r="H256" s="281" t="s">
        <v>304</v>
      </c>
      <c r="I256" s="281" t="s">
        <v>304</v>
      </c>
      <c r="J256" s="281" t="s">
        <v>304</v>
      </c>
      <c r="K256" s="281" t="s">
        <v>304</v>
      </c>
      <c r="L256" s="281" t="s">
        <v>304</v>
      </c>
      <c r="M256" s="281" t="s">
        <v>304</v>
      </c>
      <c r="N256" s="281" t="s">
        <v>304</v>
      </c>
      <c r="O256" s="281" t="s">
        <v>304</v>
      </c>
      <c r="P256" s="281" t="s">
        <v>304</v>
      </c>
      <c r="Q256" s="281" t="s">
        <v>304</v>
      </c>
      <c r="R256" s="281" t="s">
        <v>304</v>
      </c>
      <c r="S256" s="281" t="s">
        <v>304</v>
      </c>
      <c r="T256" s="281" t="s">
        <v>304</v>
      </c>
      <c r="U256" s="281" t="s">
        <v>304</v>
      </c>
      <c r="V256" s="281" t="s">
        <v>304</v>
      </c>
      <c r="W256" s="281" t="s">
        <v>304</v>
      </c>
      <c r="X256" s="281" t="s">
        <v>304</v>
      </c>
      <c r="Y256" s="281" t="s">
        <v>304</v>
      </c>
      <c r="Z256" s="281" t="s">
        <v>304</v>
      </c>
      <c r="AA256" s="281" t="s">
        <v>304</v>
      </c>
      <c r="AB256" s="281" t="s">
        <v>304</v>
      </c>
      <c r="AC256" s="281" t="s">
        <v>304</v>
      </c>
      <c r="AD256" s="281" t="s">
        <v>304</v>
      </c>
      <c r="AE256" s="281" t="s">
        <v>304</v>
      </c>
      <c r="AF256" s="281" t="s">
        <v>304</v>
      </c>
      <c r="AG256" s="281" t="s">
        <v>304</v>
      </c>
      <c r="AH256" s="281" t="s">
        <v>304</v>
      </c>
      <c r="AI256" s="281" t="s">
        <v>304</v>
      </c>
      <c r="AJ256" s="281" t="s">
        <v>304</v>
      </c>
      <c r="AK256" s="281" t="s">
        <v>304</v>
      </c>
      <c r="AL256" s="281" t="s">
        <v>304</v>
      </c>
      <c r="AM256" s="281" t="s">
        <v>304</v>
      </c>
      <c r="AN256" s="281" t="s">
        <v>304</v>
      </c>
      <c r="AO256" s="281" t="s">
        <v>304</v>
      </c>
      <c r="AP256" s="281" t="s">
        <v>304</v>
      </c>
      <c r="AQ256" s="281" t="s">
        <v>304</v>
      </c>
      <c r="AR256" s="281" t="s">
        <v>304</v>
      </c>
      <c r="AS256" s="281" t="s">
        <v>304</v>
      </c>
      <c r="AT256" s="281" t="s">
        <v>304</v>
      </c>
      <c r="AU256" s="281" t="s">
        <v>304</v>
      </c>
      <c r="AV256" s="281" t="s">
        <v>304</v>
      </c>
      <c r="AW256" s="281" t="s">
        <v>304</v>
      </c>
      <c r="AX256" s="281" t="s">
        <v>304</v>
      </c>
      <c r="AY256" s="281" t="s">
        <v>304</v>
      </c>
      <c r="AZ256" s="281" t="s">
        <v>304</v>
      </c>
      <c r="BA256" s="281" t="s">
        <v>304</v>
      </c>
      <c r="BB256" s="281" t="s">
        <v>304</v>
      </c>
      <c r="BC256" s="281" t="s">
        <v>304</v>
      </c>
      <c r="BD256" s="281" t="s">
        <v>304</v>
      </c>
      <c r="BE256" s="281" t="s">
        <v>304</v>
      </c>
      <c r="BF256" s="281" t="s">
        <v>304</v>
      </c>
      <c r="BG256" s="281">
        <v>10</v>
      </c>
      <c r="BH256" s="281">
        <v>11</v>
      </c>
      <c r="BI256" s="281">
        <v>15</v>
      </c>
      <c r="BJ256" s="281">
        <v>10</v>
      </c>
      <c r="BK256" s="281">
        <v>15</v>
      </c>
      <c r="BL256" s="281">
        <v>15</v>
      </c>
      <c r="BM256" s="281">
        <v>15</v>
      </c>
      <c r="BN256" s="281">
        <v>17</v>
      </c>
      <c r="BO256" s="281">
        <v>16</v>
      </c>
      <c r="BP256" s="281">
        <v>16</v>
      </c>
      <c r="BQ256" s="281">
        <v>18</v>
      </c>
      <c r="BR256" s="281">
        <v>16</v>
      </c>
      <c r="BS256" s="281">
        <v>12</v>
      </c>
      <c r="BT256" s="281">
        <v>16</v>
      </c>
      <c r="BU256" s="281">
        <v>13</v>
      </c>
      <c r="BV256" s="281">
        <v>11</v>
      </c>
      <c r="BW256" s="281">
        <v>18</v>
      </c>
      <c r="BX256" s="281">
        <v>14</v>
      </c>
      <c r="BY256" s="281">
        <v>13</v>
      </c>
      <c r="BZ256" s="281">
        <v>18</v>
      </c>
      <c r="CA256" s="281">
        <v>13</v>
      </c>
      <c r="CB256" s="281">
        <v>15</v>
      </c>
      <c r="CC256" s="281">
        <v>11</v>
      </c>
      <c r="CD256" s="281">
        <v>15</v>
      </c>
      <c r="CE256" s="281">
        <v>17</v>
      </c>
      <c r="CF256" s="281">
        <v>12</v>
      </c>
      <c r="CG256" s="281">
        <v>13</v>
      </c>
      <c r="CH256" s="281">
        <v>11</v>
      </c>
      <c r="CI256" s="281">
        <v>11</v>
      </c>
      <c r="CJ256" s="281">
        <v>13</v>
      </c>
      <c r="CK256" s="281"/>
      <c r="CL256" s="281"/>
      <c r="CM256" s="281"/>
      <c r="CN256" s="281"/>
      <c r="CO256" s="281"/>
      <c r="CP256" s="281"/>
      <c r="CQ256" s="281"/>
      <c r="CR256" s="281"/>
      <c r="CS256" s="281"/>
      <c r="CT256" s="281"/>
      <c r="CU256" s="281"/>
      <c r="CV256" s="281"/>
      <c r="CW256" s="281"/>
      <c r="CX256" s="281"/>
      <c r="CY256" s="281"/>
      <c r="CZ256" s="281"/>
      <c r="DA256" s="281"/>
      <c r="DB256" s="281"/>
      <c r="DC256" s="281"/>
      <c r="DD256" s="281"/>
      <c r="DE256" s="281"/>
      <c r="DF256" s="281"/>
      <c r="DG256" s="281"/>
      <c r="DH256" s="281"/>
      <c r="DI256" s="281"/>
      <c r="DJ256" s="281"/>
      <c r="DK256" s="281"/>
      <c r="DL256" s="281"/>
      <c r="DM256" s="281"/>
      <c r="DN256" s="281"/>
      <c r="DO256" s="281"/>
      <c r="DP256" s="281"/>
      <c r="DQ256" s="281"/>
      <c r="DR256" s="281"/>
      <c r="DS256" s="281"/>
      <c r="DT256" s="281"/>
      <c r="DU256" s="281"/>
      <c r="DV256" s="281"/>
      <c r="DW256" s="281"/>
      <c r="DX256" s="281"/>
      <c r="DY256" s="281"/>
      <c r="DZ256" s="281"/>
      <c r="EA256" s="281"/>
      <c r="EB256" s="281"/>
      <c r="EC256" s="281"/>
      <c r="ED256" s="281"/>
      <c r="EE256" s="281"/>
      <c r="EF256" s="281"/>
      <c r="EG256" s="281"/>
      <c r="EH256" s="281"/>
      <c r="EI256" s="281"/>
      <c r="EJ256" s="281"/>
      <c r="EK256" s="281"/>
      <c r="EL256" s="281"/>
      <c r="EM256" s="134"/>
      <c r="EN256" s="134"/>
      <c r="EO256" s="134"/>
      <c r="EP256" s="134"/>
      <c r="EQ256" s="134"/>
      <c r="ER256" s="134"/>
      <c r="ES256" s="134"/>
      <c r="ET256" s="134"/>
      <c r="EU256" s="134"/>
      <c r="EV256" s="134"/>
      <c r="EW256" s="134"/>
    </row>
    <row r="257" spans="1:153" s="293" customFormat="1" x14ac:dyDescent="0.25">
      <c r="A257" s="20" t="s">
        <v>6</v>
      </c>
      <c r="B257" s="21" t="e">
        <f t="shared" si="292"/>
        <v>#DIV/0!</v>
      </c>
      <c r="C257" s="20">
        <f t="shared" si="293"/>
        <v>13.766666666666667</v>
      </c>
      <c r="D257" s="27"/>
      <c r="E257" s="281" t="s">
        <v>304</v>
      </c>
      <c r="F257" s="281" t="s">
        <v>304</v>
      </c>
      <c r="G257" s="281" t="s">
        <v>304</v>
      </c>
      <c r="H257" s="281" t="s">
        <v>304</v>
      </c>
      <c r="I257" s="281" t="s">
        <v>304</v>
      </c>
      <c r="J257" s="281" t="s">
        <v>304</v>
      </c>
      <c r="K257" s="281" t="s">
        <v>304</v>
      </c>
      <c r="L257" s="281" t="s">
        <v>304</v>
      </c>
      <c r="M257" s="281" t="s">
        <v>304</v>
      </c>
      <c r="N257" s="281" t="s">
        <v>304</v>
      </c>
      <c r="O257" s="281" t="s">
        <v>304</v>
      </c>
      <c r="P257" s="281" t="s">
        <v>304</v>
      </c>
      <c r="Q257" s="281" t="s">
        <v>304</v>
      </c>
      <c r="R257" s="281" t="s">
        <v>304</v>
      </c>
      <c r="S257" s="281" t="s">
        <v>304</v>
      </c>
      <c r="T257" s="281" t="s">
        <v>304</v>
      </c>
      <c r="U257" s="281" t="s">
        <v>304</v>
      </c>
      <c r="V257" s="281" t="s">
        <v>304</v>
      </c>
      <c r="W257" s="281" t="s">
        <v>304</v>
      </c>
      <c r="X257" s="281" t="s">
        <v>304</v>
      </c>
      <c r="Y257" s="281" t="s">
        <v>304</v>
      </c>
      <c r="Z257" s="281" t="s">
        <v>304</v>
      </c>
      <c r="AA257" s="281" t="s">
        <v>304</v>
      </c>
      <c r="AB257" s="281" t="s">
        <v>304</v>
      </c>
      <c r="AC257" s="281" t="s">
        <v>304</v>
      </c>
      <c r="AD257" s="281" t="s">
        <v>304</v>
      </c>
      <c r="AE257" s="281" t="s">
        <v>304</v>
      </c>
      <c r="AF257" s="281" t="s">
        <v>304</v>
      </c>
      <c r="AG257" s="281" t="s">
        <v>304</v>
      </c>
      <c r="AH257" s="281" t="s">
        <v>304</v>
      </c>
      <c r="AI257" s="281" t="s">
        <v>304</v>
      </c>
      <c r="AJ257" s="281" t="s">
        <v>304</v>
      </c>
      <c r="AK257" s="281" t="s">
        <v>304</v>
      </c>
      <c r="AL257" s="281" t="s">
        <v>304</v>
      </c>
      <c r="AM257" s="281" t="s">
        <v>304</v>
      </c>
      <c r="AN257" s="281" t="s">
        <v>304</v>
      </c>
      <c r="AO257" s="281" t="s">
        <v>304</v>
      </c>
      <c r="AP257" s="281" t="s">
        <v>304</v>
      </c>
      <c r="AQ257" s="281" t="s">
        <v>304</v>
      </c>
      <c r="AR257" s="281" t="s">
        <v>304</v>
      </c>
      <c r="AS257" s="281" t="s">
        <v>304</v>
      </c>
      <c r="AT257" s="281" t="s">
        <v>304</v>
      </c>
      <c r="AU257" s="281" t="s">
        <v>304</v>
      </c>
      <c r="AV257" s="281" t="s">
        <v>304</v>
      </c>
      <c r="AW257" s="281" t="s">
        <v>304</v>
      </c>
      <c r="AX257" s="281" t="s">
        <v>304</v>
      </c>
      <c r="AY257" s="281" t="s">
        <v>304</v>
      </c>
      <c r="AZ257" s="281" t="s">
        <v>304</v>
      </c>
      <c r="BA257" s="281" t="s">
        <v>304</v>
      </c>
      <c r="BB257" s="281" t="s">
        <v>304</v>
      </c>
      <c r="BC257" s="281" t="s">
        <v>304</v>
      </c>
      <c r="BD257" s="281" t="s">
        <v>304</v>
      </c>
      <c r="BE257" s="281" t="s">
        <v>304</v>
      </c>
      <c r="BF257" s="281" t="s">
        <v>304</v>
      </c>
      <c r="BG257" s="281">
        <v>10</v>
      </c>
      <c r="BH257" s="281">
        <v>11</v>
      </c>
      <c r="BI257" s="281">
        <v>11</v>
      </c>
      <c r="BJ257" s="281">
        <v>12</v>
      </c>
      <c r="BK257" s="281">
        <v>17</v>
      </c>
      <c r="BL257" s="281">
        <v>16</v>
      </c>
      <c r="BM257" s="281">
        <v>17</v>
      </c>
      <c r="BN257" s="281">
        <v>15</v>
      </c>
      <c r="BO257" s="281">
        <v>12</v>
      </c>
      <c r="BP257" s="281">
        <v>18</v>
      </c>
      <c r="BQ257" s="281">
        <v>13</v>
      </c>
      <c r="BR257" s="281">
        <v>16</v>
      </c>
      <c r="BS257" s="281">
        <v>12</v>
      </c>
      <c r="BT257" s="281">
        <v>14</v>
      </c>
      <c r="BU257" s="281">
        <v>17</v>
      </c>
      <c r="BV257" s="281">
        <v>10</v>
      </c>
      <c r="BW257" s="281">
        <v>14</v>
      </c>
      <c r="BX257" s="281">
        <v>13</v>
      </c>
      <c r="BY257" s="281">
        <v>16</v>
      </c>
      <c r="BZ257" s="281">
        <v>12</v>
      </c>
      <c r="CA257" s="281">
        <v>15</v>
      </c>
      <c r="CB257" s="281">
        <v>14</v>
      </c>
      <c r="CC257" s="281">
        <v>15</v>
      </c>
      <c r="CD257" s="281">
        <v>14</v>
      </c>
      <c r="CE257" s="281">
        <v>18</v>
      </c>
      <c r="CF257" s="281">
        <v>15</v>
      </c>
      <c r="CG257" s="281">
        <v>12</v>
      </c>
      <c r="CH257" s="281">
        <v>9</v>
      </c>
      <c r="CI257" s="281">
        <v>11</v>
      </c>
      <c r="CJ257" s="281">
        <v>14</v>
      </c>
      <c r="CK257" s="281"/>
      <c r="CL257" s="281"/>
      <c r="CM257" s="281"/>
      <c r="CN257" s="281"/>
      <c r="CO257" s="281"/>
      <c r="CP257" s="281"/>
      <c r="CQ257" s="281"/>
      <c r="CR257" s="281"/>
      <c r="CS257" s="281"/>
      <c r="CT257" s="281"/>
      <c r="CU257" s="281"/>
      <c r="CV257" s="281"/>
      <c r="CW257" s="281"/>
      <c r="CX257" s="281"/>
      <c r="CY257" s="281"/>
      <c r="CZ257" s="281"/>
      <c r="DA257" s="281"/>
      <c r="DB257" s="281"/>
      <c r="DC257" s="281"/>
      <c r="DD257" s="281"/>
      <c r="DE257" s="281"/>
      <c r="DF257" s="281"/>
      <c r="DG257" s="281"/>
      <c r="DH257" s="281"/>
      <c r="DI257" s="281"/>
      <c r="DJ257" s="281"/>
      <c r="DK257" s="281"/>
      <c r="DL257" s="281"/>
      <c r="DM257" s="281"/>
      <c r="DN257" s="281"/>
      <c r="DO257" s="281"/>
      <c r="DP257" s="281"/>
      <c r="DQ257" s="281"/>
      <c r="DR257" s="281"/>
      <c r="DS257" s="281"/>
      <c r="DT257" s="281"/>
      <c r="DU257" s="281"/>
      <c r="DV257" s="281"/>
      <c r="DW257" s="281"/>
      <c r="DX257" s="281"/>
      <c r="DY257" s="281"/>
      <c r="DZ257" s="281"/>
      <c r="EA257" s="281"/>
      <c r="EB257" s="281"/>
      <c r="EC257" s="281"/>
      <c r="ED257" s="281"/>
      <c r="EE257" s="281"/>
      <c r="EF257" s="281"/>
      <c r="EG257" s="281"/>
      <c r="EH257" s="281"/>
      <c r="EI257" s="281"/>
      <c r="EJ257" s="281"/>
      <c r="EK257" s="281"/>
      <c r="EL257" s="281"/>
      <c r="EM257" s="134"/>
      <c r="EN257" s="134"/>
      <c r="EO257" s="134"/>
      <c r="EP257" s="134"/>
      <c r="EQ257" s="134"/>
      <c r="ER257" s="134"/>
      <c r="ES257" s="134"/>
      <c r="ET257" s="134"/>
      <c r="EU257" s="134"/>
      <c r="EV257" s="134"/>
      <c r="EW257" s="134"/>
    </row>
    <row r="258" spans="1:153" s="293" customFormat="1" x14ac:dyDescent="0.25">
      <c r="A258" s="20" t="s">
        <v>7</v>
      </c>
      <c r="B258" s="21" t="e">
        <f t="shared" si="292"/>
        <v>#DIV/0!</v>
      </c>
      <c r="C258" s="20">
        <f t="shared" si="293"/>
        <v>13.933333333333334</v>
      </c>
      <c r="D258" s="27"/>
      <c r="E258" s="281" t="s">
        <v>304</v>
      </c>
      <c r="F258" s="281" t="s">
        <v>304</v>
      </c>
      <c r="G258" s="281" t="s">
        <v>304</v>
      </c>
      <c r="H258" s="281" t="s">
        <v>304</v>
      </c>
      <c r="I258" s="281" t="s">
        <v>304</v>
      </c>
      <c r="J258" s="281" t="s">
        <v>304</v>
      </c>
      <c r="K258" s="281" t="s">
        <v>304</v>
      </c>
      <c r="L258" s="281" t="s">
        <v>304</v>
      </c>
      <c r="M258" s="281" t="s">
        <v>304</v>
      </c>
      <c r="N258" s="281" t="s">
        <v>304</v>
      </c>
      <c r="O258" s="281" t="s">
        <v>304</v>
      </c>
      <c r="P258" s="281" t="s">
        <v>304</v>
      </c>
      <c r="Q258" s="281" t="s">
        <v>304</v>
      </c>
      <c r="R258" s="281" t="s">
        <v>304</v>
      </c>
      <c r="S258" s="281" t="s">
        <v>304</v>
      </c>
      <c r="T258" s="281" t="s">
        <v>304</v>
      </c>
      <c r="U258" s="281" t="s">
        <v>304</v>
      </c>
      <c r="V258" s="281" t="s">
        <v>304</v>
      </c>
      <c r="W258" s="281" t="s">
        <v>304</v>
      </c>
      <c r="X258" s="281" t="s">
        <v>304</v>
      </c>
      <c r="Y258" s="281" t="s">
        <v>304</v>
      </c>
      <c r="Z258" s="281" t="s">
        <v>304</v>
      </c>
      <c r="AA258" s="281" t="s">
        <v>304</v>
      </c>
      <c r="AB258" s="281" t="s">
        <v>304</v>
      </c>
      <c r="AC258" s="281" t="s">
        <v>304</v>
      </c>
      <c r="AD258" s="281" t="s">
        <v>304</v>
      </c>
      <c r="AE258" s="281" t="s">
        <v>304</v>
      </c>
      <c r="AF258" s="281" t="s">
        <v>304</v>
      </c>
      <c r="AG258" s="281" t="s">
        <v>304</v>
      </c>
      <c r="AH258" s="281" t="s">
        <v>304</v>
      </c>
      <c r="AI258" s="281" t="s">
        <v>304</v>
      </c>
      <c r="AJ258" s="281" t="s">
        <v>304</v>
      </c>
      <c r="AK258" s="281" t="s">
        <v>304</v>
      </c>
      <c r="AL258" s="281" t="s">
        <v>304</v>
      </c>
      <c r="AM258" s="281" t="s">
        <v>304</v>
      </c>
      <c r="AN258" s="281" t="s">
        <v>304</v>
      </c>
      <c r="AO258" s="281" t="s">
        <v>304</v>
      </c>
      <c r="AP258" s="281" t="s">
        <v>304</v>
      </c>
      <c r="AQ258" s="281" t="s">
        <v>304</v>
      </c>
      <c r="AR258" s="281" t="s">
        <v>304</v>
      </c>
      <c r="AS258" s="281" t="s">
        <v>304</v>
      </c>
      <c r="AT258" s="281" t="s">
        <v>304</v>
      </c>
      <c r="AU258" s="281" t="s">
        <v>304</v>
      </c>
      <c r="AV258" s="281" t="s">
        <v>304</v>
      </c>
      <c r="AW258" s="281" t="s">
        <v>304</v>
      </c>
      <c r="AX258" s="281" t="s">
        <v>304</v>
      </c>
      <c r="AY258" s="281" t="s">
        <v>304</v>
      </c>
      <c r="AZ258" s="281" t="s">
        <v>304</v>
      </c>
      <c r="BA258" s="281" t="s">
        <v>304</v>
      </c>
      <c r="BB258" s="281" t="s">
        <v>304</v>
      </c>
      <c r="BC258" s="281" t="s">
        <v>304</v>
      </c>
      <c r="BD258" s="281" t="s">
        <v>304</v>
      </c>
      <c r="BE258" s="281" t="s">
        <v>304</v>
      </c>
      <c r="BF258" s="281" t="s">
        <v>304</v>
      </c>
      <c r="BG258" s="281">
        <v>14</v>
      </c>
      <c r="BH258" s="281">
        <v>7</v>
      </c>
      <c r="BI258" s="281">
        <v>16</v>
      </c>
      <c r="BJ258" s="281">
        <v>10</v>
      </c>
      <c r="BK258" s="281">
        <v>19</v>
      </c>
      <c r="BL258" s="281">
        <v>16</v>
      </c>
      <c r="BM258" s="281">
        <v>10</v>
      </c>
      <c r="BN258" s="281">
        <v>20</v>
      </c>
      <c r="BO258" s="281">
        <v>12</v>
      </c>
      <c r="BP258" s="281">
        <v>14</v>
      </c>
      <c r="BQ258" s="281">
        <v>14</v>
      </c>
      <c r="BR258" s="281">
        <v>14</v>
      </c>
      <c r="BS258" s="281">
        <v>19</v>
      </c>
      <c r="BT258" s="281">
        <v>15</v>
      </c>
      <c r="BU258" s="281">
        <v>11</v>
      </c>
      <c r="BV258" s="281">
        <v>11</v>
      </c>
      <c r="BW258" s="281">
        <v>14</v>
      </c>
      <c r="BX258" s="281">
        <v>18</v>
      </c>
      <c r="BY258" s="281">
        <v>14</v>
      </c>
      <c r="BZ258" s="281">
        <v>12</v>
      </c>
      <c r="CA258" s="281">
        <v>17</v>
      </c>
      <c r="CB258" s="281">
        <v>15</v>
      </c>
      <c r="CC258" s="281">
        <v>14</v>
      </c>
      <c r="CD258" s="281">
        <v>14</v>
      </c>
      <c r="CE258" s="281">
        <v>17</v>
      </c>
      <c r="CF258" s="281">
        <v>14</v>
      </c>
      <c r="CG258" s="281">
        <v>13</v>
      </c>
      <c r="CH258" s="281">
        <v>11</v>
      </c>
      <c r="CI258" s="281">
        <v>13</v>
      </c>
      <c r="CJ258" s="281">
        <v>10</v>
      </c>
      <c r="CK258" s="281"/>
      <c r="CL258" s="281"/>
      <c r="CM258" s="281"/>
      <c r="CN258" s="281"/>
      <c r="CO258" s="281"/>
      <c r="CP258" s="281"/>
      <c r="CQ258" s="281"/>
      <c r="CR258" s="281"/>
      <c r="CS258" s="281"/>
      <c r="CT258" s="281"/>
      <c r="CU258" s="281"/>
      <c r="CV258" s="281"/>
      <c r="CW258" s="281"/>
      <c r="CX258" s="281"/>
      <c r="CY258" s="281"/>
      <c r="CZ258" s="281"/>
      <c r="DA258" s="281"/>
      <c r="DB258" s="281"/>
      <c r="DC258" s="281"/>
      <c r="DD258" s="281"/>
      <c r="DE258" s="281"/>
      <c r="DF258" s="281"/>
      <c r="DG258" s="281"/>
      <c r="DH258" s="281"/>
      <c r="DI258" s="281"/>
      <c r="DJ258" s="281"/>
      <c r="DK258" s="281"/>
      <c r="DL258" s="281"/>
      <c r="DM258" s="281"/>
      <c r="DN258" s="281"/>
      <c r="DO258" s="281"/>
      <c r="DP258" s="281"/>
      <c r="DQ258" s="281"/>
      <c r="DR258" s="281"/>
      <c r="DS258" s="281"/>
      <c r="DT258" s="281"/>
      <c r="DU258" s="281"/>
      <c r="DV258" s="281"/>
      <c r="DW258" s="281"/>
      <c r="DX258" s="281"/>
      <c r="DY258" s="281"/>
      <c r="DZ258" s="281"/>
      <c r="EA258" s="281"/>
      <c r="EB258" s="281"/>
      <c r="EC258" s="281"/>
      <c r="ED258" s="281"/>
      <c r="EE258" s="281"/>
      <c r="EF258" s="281"/>
      <c r="EG258" s="281"/>
      <c r="EH258" s="281"/>
      <c r="EI258" s="281"/>
      <c r="EJ258" s="281"/>
      <c r="EK258" s="281"/>
      <c r="EL258" s="281"/>
      <c r="EM258" s="134"/>
      <c r="EN258" s="134"/>
      <c r="EO258" s="134"/>
      <c r="EP258" s="134"/>
      <c r="EQ258" s="134"/>
      <c r="ER258" s="134"/>
      <c r="ES258" s="134"/>
      <c r="ET258" s="134"/>
      <c r="EU258" s="134"/>
      <c r="EV258" s="134"/>
      <c r="EW258" s="134"/>
    </row>
    <row r="259" spans="1:153" s="293" customFormat="1" x14ac:dyDescent="0.25">
      <c r="A259" s="20" t="s">
        <v>8</v>
      </c>
      <c r="B259" s="21" t="e">
        <f t="shared" si="292"/>
        <v>#DIV/0!</v>
      </c>
      <c r="C259" s="20">
        <f t="shared" si="293"/>
        <v>14.5</v>
      </c>
      <c r="D259" s="27"/>
      <c r="E259" s="281" t="s">
        <v>304</v>
      </c>
      <c r="F259" s="281" t="s">
        <v>304</v>
      </c>
      <c r="G259" s="281" t="s">
        <v>304</v>
      </c>
      <c r="H259" s="281" t="s">
        <v>304</v>
      </c>
      <c r="I259" s="281" t="s">
        <v>304</v>
      </c>
      <c r="J259" s="281" t="s">
        <v>304</v>
      </c>
      <c r="K259" s="281" t="s">
        <v>304</v>
      </c>
      <c r="L259" s="281" t="s">
        <v>304</v>
      </c>
      <c r="M259" s="281" t="s">
        <v>304</v>
      </c>
      <c r="N259" s="281" t="s">
        <v>304</v>
      </c>
      <c r="O259" s="281" t="s">
        <v>304</v>
      </c>
      <c r="P259" s="281" t="s">
        <v>304</v>
      </c>
      <c r="Q259" s="281" t="s">
        <v>304</v>
      </c>
      <c r="R259" s="281" t="s">
        <v>304</v>
      </c>
      <c r="S259" s="281" t="s">
        <v>304</v>
      </c>
      <c r="T259" s="281" t="s">
        <v>304</v>
      </c>
      <c r="U259" s="281" t="s">
        <v>304</v>
      </c>
      <c r="V259" s="281" t="s">
        <v>304</v>
      </c>
      <c r="W259" s="281" t="s">
        <v>304</v>
      </c>
      <c r="X259" s="281" t="s">
        <v>304</v>
      </c>
      <c r="Y259" s="281" t="s">
        <v>304</v>
      </c>
      <c r="Z259" s="281" t="s">
        <v>304</v>
      </c>
      <c r="AA259" s="281" t="s">
        <v>304</v>
      </c>
      <c r="AB259" s="281" t="s">
        <v>304</v>
      </c>
      <c r="AC259" s="281" t="s">
        <v>304</v>
      </c>
      <c r="AD259" s="281" t="s">
        <v>304</v>
      </c>
      <c r="AE259" s="281" t="s">
        <v>304</v>
      </c>
      <c r="AF259" s="281" t="s">
        <v>304</v>
      </c>
      <c r="AG259" s="281" t="s">
        <v>304</v>
      </c>
      <c r="AH259" s="281" t="s">
        <v>304</v>
      </c>
      <c r="AI259" s="281" t="s">
        <v>304</v>
      </c>
      <c r="AJ259" s="281" t="s">
        <v>304</v>
      </c>
      <c r="AK259" s="281" t="s">
        <v>304</v>
      </c>
      <c r="AL259" s="281" t="s">
        <v>304</v>
      </c>
      <c r="AM259" s="281" t="s">
        <v>304</v>
      </c>
      <c r="AN259" s="281" t="s">
        <v>304</v>
      </c>
      <c r="AO259" s="281" t="s">
        <v>304</v>
      </c>
      <c r="AP259" s="281" t="s">
        <v>304</v>
      </c>
      <c r="AQ259" s="281" t="s">
        <v>304</v>
      </c>
      <c r="AR259" s="281" t="s">
        <v>304</v>
      </c>
      <c r="AS259" s="281" t="s">
        <v>304</v>
      </c>
      <c r="AT259" s="281" t="s">
        <v>304</v>
      </c>
      <c r="AU259" s="281" t="s">
        <v>304</v>
      </c>
      <c r="AV259" s="281" t="s">
        <v>304</v>
      </c>
      <c r="AW259" s="281" t="s">
        <v>304</v>
      </c>
      <c r="AX259" s="281" t="s">
        <v>304</v>
      </c>
      <c r="AY259" s="281" t="s">
        <v>304</v>
      </c>
      <c r="AZ259" s="281" t="s">
        <v>304</v>
      </c>
      <c r="BA259" s="281" t="s">
        <v>304</v>
      </c>
      <c r="BB259" s="281" t="s">
        <v>304</v>
      </c>
      <c r="BC259" s="281" t="s">
        <v>304</v>
      </c>
      <c r="BD259" s="281" t="s">
        <v>304</v>
      </c>
      <c r="BE259" s="281" t="s">
        <v>304</v>
      </c>
      <c r="BF259" s="281" t="s">
        <v>304</v>
      </c>
      <c r="BG259" s="281">
        <v>19</v>
      </c>
      <c r="BH259" s="281">
        <v>12</v>
      </c>
      <c r="BI259" s="281">
        <v>18</v>
      </c>
      <c r="BJ259" s="281">
        <v>11</v>
      </c>
      <c r="BK259" s="281">
        <v>18</v>
      </c>
      <c r="BL259" s="281">
        <v>16</v>
      </c>
      <c r="BM259" s="281">
        <v>16</v>
      </c>
      <c r="BN259" s="281">
        <v>11</v>
      </c>
      <c r="BO259" s="281">
        <v>15</v>
      </c>
      <c r="BP259" s="281">
        <v>12</v>
      </c>
      <c r="BQ259" s="281">
        <v>15</v>
      </c>
      <c r="BR259" s="281">
        <v>15</v>
      </c>
      <c r="BS259" s="281">
        <v>17</v>
      </c>
      <c r="BT259" s="281">
        <v>14</v>
      </c>
      <c r="BU259" s="281">
        <v>13</v>
      </c>
      <c r="BV259" s="281">
        <v>13</v>
      </c>
      <c r="BW259" s="281">
        <v>17</v>
      </c>
      <c r="BX259" s="281">
        <v>16</v>
      </c>
      <c r="BY259" s="281">
        <v>14</v>
      </c>
      <c r="BZ259" s="281">
        <v>14</v>
      </c>
      <c r="CA259" s="281">
        <v>19</v>
      </c>
      <c r="CB259" s="281">
        <v>13</v>
      </c>
      <c r="CC259" s="281">
        <v>16</v>
      </c>
      <c r="CD259" s="281">
        <v>13</v>
      </c>
      <c r="CE259" s="128">
        <v>14</v>
      </c>
      <c r="CF259" s="281">
        <v>13</v>
      </c>
      <c r="CG259" s="281">
        <v>13</v>
      </c>
      <c r="CH259" s="281">
        <v>11</v>
      </c>
      <c r="CI259" s="281">
        <v>15</v>
      </c>
      <c r="CJ259" s="281">
        <v>12</v>
      </c>
      <c r="CK259" s="281"/>
      <c r="CL259" s="281"/>
      <c r="CM259" s="281"/>
      <c r="CN259" s="281"/>
      <c r="CO259" s="281"/>
      <c r="CP259" s="281"/>
      <c r="CQ259" s="281"/>
      <c r="CR259" s="281"/>
      <c r="CS259" s="281"/>
      <c r="CT259" s="281"/>
      <c r="CU259" s="281"/>
      <c r="CV259" s="281"/>
      <c r="CW259" s="281"/>
      <c r="CX259" s="281"/>
      <c r="CY259" s="281"/>
      <c r="CZ259" s="281"/>
      <c r="DA259" s="281"/>
      <c r="DB259" s="281"/>
      <c r="DC259" s="281"/>
      <c r="DD259" s="281"/>
      <c r="DE259" s="281"/>
      <c r="DF259" s="281"/>
      <c r="DG259" s="281"/>
      <c r="DH259" s="281"/>
      <c r="DI259" s="281"/>
      <c r="DJ259" s="281"/>
      <c r="DK259" s="281"/>
      <c r="DL259" s="281"/>
      <c r="DM259" s="281"/>
      <c r="DN259" s="281"/>
      <c r="DO259" s="281"/>
      <c r="DP259" s="281"/>
      <c r="DQ259" s="281"/>
      <c r="DR259" s="281"/>
      <c r="DS259" s="281"/>
      <c r="DT259" s="281"/>
      <c r="DU259" s="281"/>
      <c r="DV259" s="281"/>
      <c r="DW259" s="281"/>
      <c r="DX259" s="281"/>
      <c r="DY259" s="281"/>
      <c r="DZ259" s="281"/>
      <c r="EA259" s="281"/>
      <c r="EB259" s="281"/>
      <c r="EC259" s="281"/>
      <c r="ED259" s="281"/>
      <c r="EE259" s="281"/>
      <c r="EF259" s="281"/>
      <c r="EG259" s="281"/>
      <c r="EH259" s="281"/>
      <c r="EI259" s="281"/>
      <c r="EJ259" s="281"/>
      <c r="EK259" s="281"/>
      <c r="EL259" s="281"/>
      <c r="EM259" s="134"/>
      <c r="EN259" s="134"/>
      <c r="EO259" s="134"/>
      <c r="EP259" s="134"/>
      <c r="EQ259" s="134"/>
      <c r="ER259" s="134"/>
      <c r="ES259" s="134"/>
      <c r="ET259" s="134"/>
      <c r="EU259" s="134"/>
      <c r="EV259" s="134"/>
      <c r="EW259" s="134"/>
    </row>
    <row r="260" spans="1:153" s="293" customFormat="1" x14ac:dyDescent="0.25">
      <c r="A260" s="20" t="s">
        <v>9</v>
      </c>
      <c r="B260" s="21" t="e">
        <f t="shared" si="292"/>
        <v>#DIV/0!</v>
      </c>
      <c r="C260" s="20">
        <f t="shared" si="293"/>
        <v>16.266666666666666</v>
      </c>
      <c r="D260" s="27"/>
      <c r="E260" s="281" t="s">
        <v>304</v>
      </c>
      <c r="F260" s="281" t="s">
        <v>304</v>
      </c>
      <c r="G260" s="281" t="s">
        <v>304</v>
      </c>
      <c r="H260" s="281" t="s">
        <v>304</v>
      </c>
      <c r="I260" s="281" t="s">
        <v>304</v>
      </c>
      <c r="J260" s="281" t="s">
        <v>304</v>
      </c>
      <c r="K260" s="281" t="s">
        <v>304</v>
      </c>
      <c r="L260" s="281" t="s">
        <v>304</v>
      </c>
      <c r="M260" s="281" t="s">
        <v>304</v>
      </c>
      <c r="N260" s="281" t="s">
        <v>304</v>
      </c>
      <c r="O260" s="281" t="s">
        <v>304</v>
      </c>
      <c r="P260" s="281" t="s">
        <v>304</v>
      </c>
      <c r="Q260" s="281" t="s">
        <v>304</v>
      </c>
      <c r="R260" s="281" t="s">
        <v>304</v>
      </c>
      <c r="S260" s="281" t="s">
        <v>304</v>
      </c>
      <c r="T260" s="281" t="s">
        <v>304</v>
      </c>
      <c r="U260" s="281" t="s">
        <v>304</v>
      </c>
      <c r="V260" s="281" t="s">
        <v>304</v>
      </c>
      <c r="W260" s="281" t="s">
        <v>304</v>
      </c>
      <c r="X260" s="281" t="s">
        <v>304</v>
      </c>
      <c r="Y260" s="281" t="s">
        <v>304</v>
      </c>
      <c r="Z260" s="281" t="s">
        <v>304</v>
      </c>
      <c r="AA260" s="281" t="s">
        <v>304</v>
      </c>
      <c r="AB260" s="281" t="s">
        <v>304</v>
      </c>
      <c r="AC260" s="281" t="s">
        <v>304</v>
      </c>
      <c r="AD260" s="281" t="s">
        <v>304</v>
      </c>
      <c r="AE260" s="281" t="s">
        <v>304</v>
      </c>
      <c r="AF260" s="281" t="s">
        <v>304</v>
      </c>
      <c r="AG260" s="281" t="s">
        <v>304</v>
      </c>
      <c r="AH260" s="281" t="s">
        <v>304</v>
      </c>
      <c r="AI260" s="281" t="s">
        <v>304</v>
      </c>
      <c r="AJ260" s="281" t="s">
        <v>304</v>
      </c>
      <c r="AK260" s="281" t="s">
        <v>304</v>
      </c>
      <c r="AL260" s="281" t="s">
        <v>304</v>
      </c>
      <c r="AM260" s="281" t="s">
        <v>304</v>
      </c>
      <c r="AN260" s="281" t="s">
        <v>304</v>
      </c>
      <c r="AO260" s="281" t="s">
        <v>304</v>
      </c>
      <c r="AP260" s="281" t="s">
        <v>304</v>
      </c>
      <c r="AQ260" s="281" t="s">
        <v>304</v>
      </c>
      <c r="AR260" s="281" t="s">
        <v>304</v>
      </c>
      <c r="AS260" s="281" t="s">
        <v>304</v>
      </c>
      <c r="AT260" s="281" t="s">
        <v>304</v>
      </c>
      <c r="AU260" s="281" t="s">
        <v>304</v>
      </c>
      <c r="AV260" s="281" t="s">
        <v>304</v>
      </c>
      <c r="AW260" s="281" t="s">
        <v>304</v>
      </c>
      <c r="AX260" s="281" t="s">
        <v>304</v>
      </c>
      <c r="AY260" s="281" t="s">
        <v>304</v>
      </c>
      <c r="AZ260" s="281" t="s">
        <v>304</v>
      </c>
      <c r="BA260" s="281" t="s">
        <v>304</v>
      </c>
      <c r="BB260" s="281" t="s">
        <v>304</v>
      </c>
      <c r="BC260" s="281" t="s">
        <v>304</v>
      </c>
      <c r="BD260" s="281" t="s">
        <v>304</v>
      </c>
      <c r="BE260" s="281" t="s">
        <v>304</v>
      </c>
      <c r="BF260" s="281" t="s">
        <v>304</v>
      </c>
      <c r="BG260" s="281">
        <v>23</v>
      </c>
      <c r="BH260" s="281">
        <v>15</v>
      </c>
      <c r="BI260" s="281">
        <v>20</v>
      </c>
      <c r="BJ260" s="281">
        <v>14</v>
      </c>
      <c r="BK260" s="281">
        <v>21</v>
      </c>
      <c r="BL260" s="281">
        <v>20</v>
      </c>
      <c r="BM260" s="281">
        <v>22</v>
      </c>
      <c r="BN260" s="281">
        <v>16</v>
      </c>
      <c r="BO260" s="281">
        <v>15</v>
      </c>
      <c r="BP260" s="281">
        <v>16</v>
      </c>
      <c r="BQ260" s="281">
        <v>20</v>
      </c>
      <c r="BR260" s="281">
        <v>16</v>
      </c>
      <c r="BS260" s="281">
        <v>15</v>
      </c>
      <c r="BT260" s="281">
        <v>18</v>
      </c>
      <c r="BU260" s="281">
        <v>20</v>
      </c>
      <c r="BV260" s="281">
        <v>14</v>
      </c>
      <c r="BW260" s="281">
        <v>15</v>
      </c>
      <c r="BX260" s="281">
        <v>19</v>
      </c>
      <c r="BY260" s="281">
        <v>15</v>
      </c>
      <c r="BZ260" s="281">
        <v>15</v>
      </c>
      <c r="CA260" s="281">
        <v>17</v>
      </c>
      <c r="CB260" s="281">
        <v>16</v>
      </c>
      <c r="CC260" s="281">
        <v>17</v>
      </c>
      <c r="CD260" s="281">
        <v>14</v>
      </c>
      <c r="CE260" s="281">
        <v>16</v>
      </c>
      <c r="CF260" s="281">
        <v>14</v>
      </c>
      <c r="CG260" s="281">
        <v>10</v>
      </c>
      <c r="CH260" s="281">
        <v>12</v>
      </c>
      <c r="CI260" s="281">
        <v>13</v>
      </c>
      <c r="CJ260" s="281">
        <v>10</v>
      </c>
      <c r="CK260" s="281"/>
      <c r="CL260" s="281"/>
      <c r="CM260" s="281"/>
      <c r="CN260" s="281"/>
      <c r="CO260" s="281"/>
      <c r="CP260" s="281"/>
      <c r="CQ260" s="281"/>
      <c r="CR260" s="281"/>
      <c r="CS260" s="281"/>
      <c r="CT260" s="281"/>
      <c r="CU260" s="281"/>
      <c r="CV260" s="281"/>
      <c r="CW260" s="281"/>
      <c r="CX260" s="281"/>
      <c r="CY260" s="281"/>
      <c r="CZ260" s="281"/>
      <c r="DA260" s="281"/>
      <c r="DB260" s="281"/>
      <c r="DC260" s="281"/>
      <c r="DD260" s="281"/>
      <c r="DE260" s="281"/>
      <c r="DF260" s="281"/>
      <c r="DG260" s="281"/>
      <c r="DH260" s="281"/>
      <c r="DI260" s="281"/>
      <c r="DJ260" s="281"/>
      <c r="DK260" s="281"/>
      <c r="DL260" s="281"/>
      <c r="DM260" s="281"/>
      <c r="DN260" s="281"/>
      <c r="DO260" s="281"/>
      <c r="DP260" s="281"/>
      <c r="DQ260" s="281"/>
      <c r="DR260" s="281"/>
      <c r="DS260" s="281"/>
      <c r="DT260" s="281"/>
      <c r="DU260" s="281"/>
      <c r="DV260" s="281"/>
      <c r="DW260" s="281"/>
      <c r="DX260" s="281"/>
      <c r="DY260" s="281"/>
      <c r="DZ260" s="281"/>
      <c r="EA260" s="281"/>
      <c r="EB260" s="281"/>
      <c r="EC260" s="281"/>
      <c r="ED260" s="281"/>
      <c r="EE260" s="281"/>
      <c r="EF260" s="281"/>
      <c r="EG260" s="281"/>
      <c r="EH260" s="281"/>
      <c r="EI260" s="281"/>
      <c r="EJ260" s="281"/>
      <c r="EK260" s="281"/>
      <c r="EL260" s="281">
        <v>15</v>
      </c>
      <c r="EM260" s="134"/>
      <c r="EN260" s="134"/>
      <c r="EO260" s="134"/>
      <c r="EP260" s="134"/>
      <c r="EQ260" s="134"/>
      <c r="ER260" s="134"/>
      <c r="ES260" s="134"/>
      <c r="ET260" s="134"/>
      <c r="EU260" s="134"/>
      <c r="EV260" s="134"/>
      <c r="EW260" s="134"/>
    </row>
    <row r="261" spans="1:153" s="293" customFormat="1" x14ac:dyDescent="0.25">
      <c r="A261" s="20" t="s">
        <v>10</v>
      </c>
      <c r="B261" s="21" t="e">
        <f t="shared" si="292"/>
        <v>#DIV/0!</v>
      </c>
      <c r="C261" s="20">
        <f t="shared" si="293"/>
        <v>18.766666666666666</v>
      </c>
      <c r="D261" s="27"/>
      <c r="E261" s="281" t="s">
        <v>304</v>
      </c>
      <c r="F261" s="281" t="s">
        <v>304</v>
      </c>
      <c r="G261" s="281" t="s">
        <v>304</v>
      </c>
      <c r="H261" s="281" t="s">
        <v>304</v>
      </c>
      <c r="I261" s="281" t="s">
        <v>304</v>
      </c>
      <c r="J261" s="281" t="s">
        <v>304</v>
      </c>
      <c r="K261" s="281" t="s">
        <v>304</v>
      </c>
      <c r="L261" s="281" t="s">
        <v>304</v>
      </c>
      <c r="M261" s="281" t="s">
        <v>304</v>
      </c>
      <c r="N261" s="281" t="s">
        <v>304</v>
      </c>
      <c r="O261" s="281" t="s">
        <v>304</v>
      </c>
      <c r="P261" s="281" t="s">
        <v>304</v>
      </c>
      <c r="Q261" s="281" t="s">
        <v>304</v>
      </c>
      <c r="R261" s="281" t="s">
        <v>304</v>
      </c>
      <c r="S261" s="281" t="s">
        <v>304</v>
      </c>
      <c r="T261" s="281" t="s">
        <v>304</v>
      </c>
      <c r="U261" s="281" t="s">
        <v>304</v>
      </c>
      <c r="V261" s="281" t="s">
        <v>304</v>
      </c>
      <c r="W261" s="281" t="s">
        <v>304</v>
      </c>
      <c r="X261" s="281" t="s">
        <v>304</v>
      </c>
      <c r="Y261" s="281" t="s">
        <v>304</v>
      </c>
      <c r="Z261" s="281" t="s">
        <v>304</v>
      </c>
      <c r="AA261" s="281" t="s">
        <v>304</v>
      </c>
      <c r="AB261" s="281" t="s">
        <v>304</v>
      </c>
      <c r="AC261" s="281" t="s">
        <v>304</v>
      </c>
      <c r="AD261" s="281" t="s">
        <v>304</v>
      </c>
      <c r="AE261" s="281" t="s">
        <v>304</v>
      </c>
      <c r="AF261" s="281" t="s">
        <v>304</v>
      </c>
      <c r="AG261" s="281" t="s">
        <v>304</v>
      </c>
      <c r="AH261" s="281" t="s">
        <v>304</v>
      </c>
      <c r="AI261" s="281" t="s">
        <v>304</v>
      </c>
      <c r="AJ261" s="281" t="s">
        <v>304</v>
      </c>
      <c r="AK261" s="281" t="s">
        <v>304</v>
      </c>
      <c r="AL261" s="281" t="s">
        <v>304</v>
      </c>
      <c r="AM261" s="281" t="s">
        <v>304</v>
      </c>
      <c r="AN261" s="281" t="s">
        <v>304</v>
      </c>
      <c r="AO261" s="281" t="s">
        <v>304</v>
      </c>
      <c r="AP261" s="281" t="s">
        <v>304</v>
      </c>
      <c r="AQ261" s="281" t="s">
        <v>304</v>
      </c>
      <c r="AR261" s="281" t="s">
        <v>304</v>
      </c>
      <c r="AS261" s="281" t="s">
        <v>304</v>
      </c>
      <c r="AT261" s="281" t="s">
        <v>304</v>
      </c>
      <c r="AU261" s="281" t="s">
        <v>304</v>
      </c>
      <c r="AV261" s="281" t="s">
        <v>304</v>
      </c>
      <c r="AW261" s="281" t="s">
        <v>304</v>
      </c>
      <c r="AX261" s="281" t="s">
        <v>304</v>
      </c>
      <c r="AY261" s="281" t="s">
        <v>304</v>
      </c>
      <c r="AZ261" s="281" t="s">
        <v>304</v>
      </c>
      <c r="BA261" s="281" t="s">
        <v>304</v>
      </c>
      <c r="BB261" s="281" t="s">
        <v>304</v>
      </c>
      <c r="BC261" s="281" t="s">
        <v>304</v>
      </c>
      <c r="BD261" s="281" t="s">
        <v>304</v>
      </c>
      <c r="BE261" s="281" t="s">
        <v>304</v>
      </c>
      <c r="BF261" s="281" t="s">
        <v>304</v>
      </c>
      <c r="BG261" s="281">
        <v>20</v>
      </c>
      <c r="BH261" s="281">
        <v>16</v>
      </c>
      <c r="BI261" s="281">
        <v>19</v>
      </c>
      <c r="BJ261" s="281">
        <v>24</v>
      </c>
      <c r="BK261" s="281">
        <v>25</v>
      </c>
      <c r="BL261" s="281">
        <v>22</v>
      </c>
      <c r="BM261" s="281">
        <v>21</v>
      </c>
      <c r="BN261" s="281">
        <v>17</v>
      </c>
      <c r="BO261" s="281">
        <v>14</v>
      </c>
      <c r="BP261" s="281">
        <v>14</v>
      </c>
      <c r="BQ261" s="281">
        <v>18</v>
      </c>
      <c r="BR261" s="281">
        <v>28</v>
      </c>
      <c r="BS261" s="281">
        <v>16</v>
      </c>
      <c r="BT261" s="281">
        <v>19</v>
      </c>
      <c r="BU261" s="281">
        <v>17</v>
      </c>
      <c r="BV261" s="281">
        <v>24</v>
      </c>
      <c r="BW261" s="281">
        <v>16</v>
      </c>
      <c r="BX261" s="281">
        <v>23</v>
      </c>
      <c r="BY261" s="281">
        <v>19</v>
      </c>
      <c r="BZ261" s="281">
        <v>21</v>
      </c>
      <c r="CA261" s="281">
        <v>30</v>
      </c>
      <c r="CB261" s="281">
        <v>15</v>
      </c>
      <c r="CC261" s="281">
        <v>12</v>
      </c>
      <c r="CD261" s="281">
        <v>20</v>
      </c>
      <c r="CE261" s="281">
        <v>17</v>
      </c>
      <c r="CF261" s="281">
        <v>14</v>
      </c>
      <c r="CG261" s="281">
        <v>13</v>
      </c>
      <c r="CH261" s="281">
        <v>17</v>
      </c>
      <c r="CI261" s="281">
        <v>16</v>
      </c>
      <c r="CJ261" s="281">
        <v>16</v>
      </c>
      <c r="CK261" s="281"/>
      <c r="CL261" s="281"/>
      <c r="CM261" s="281"/>
      <c r="CN261" s="281"/>
      <c r="CO261" s="281"/>
      <c r="CP261" s="281"/>
      <c r="CQ261" s="281"/>
      <c r="CR261" s="281"/>
      <c r="CS261" s="281"/>
      <c r="CT261" s="281"/>
      <c r="CU261" s="281"/>
      <c r="CV261" s="281"/>
      <c r="CW261" s="281"/>
      <c r="CX261" s="281"/>
      <c r="CY261" s="281"/>
      <c r="CZ261" s="281"/>
      <c r="DA261" s="281"/>
      <c r="DB261" s="281"/>
      <c r="DC261" s="281"/>
      <c r="DD261" s="281"/>
      <c r="DE261" s="281"/>
      <c r="DF261" s="281"/>
      <c r="DG261" s="281"/>
      <c r="DH261" s="281"/>
      <c r="DI261" s="281"/>
      <c r="DJ261" s="281"/>
      <c r="DK261" s="281"/>
      <c r="DL261" s="281"/>
      <c r="DM261" s="281"/>
      <c r="DN261" s="281"/>
      <c r="DO261" s="281"/>
      <c r="DP261" s="281"/>
      <c r="DQ261" s="281"/>
      <c r="DR261" s="281"/>
      <c r="DS261" s="281"/>
      <c r="DT261" s="281"/>
      <c r="DU261" s="281"/>
      <c r="DV261" s="281"/>
      <c r="DW261" s="281"/>
      <c r="DX261" s="281"/>
      <c r="DY261" s="281"/>
      <c r="DZ261" s="281"/>
      <c r="EA261" s="281"/>
      <c r="EB261" s="281"/>
      <c r="EC261" s="281"/>
      <c r="ED261" s="281"/>
      <c r="EE261" s="281"/>
      <c r="EF261" s="281"/>
      <c r="EG261" s="281"/>
      <c r="EH261" s="281"/>
      <c r="EI261" s="281"/>
      <c r="EJ261" s="281"/>
      <c r="EK261" s="281"/>
      <c r="EL261" s="281">
        <v>17</v>
      </c>
      <c r="EM261" s="134"/>
      <c r="EN261" s="134"/>
      <c r="EO261" s="134"/>
      <c r="EP261" s="134"/>
      <c r="EQ261" s="134"/>
      <c r="ER261" s="134"/>
      <c r="ES261" s="134"/>
      <c r="ET261" s="134"/>
      <c r="EU261" s="134"/>
      <c r="EV261" s="134"/>
      <c r="EW261" s="134"/>
    </row>
    <row r="262" spans="1:153" s="295" customFormat="1" ht="15.75" thickBot="1" x14ac:dyDescent="0.3">
      <c r="A262" s="244" t="s">
        <v>11</v>
      </c>
      <c r="B262" s="283" t="e">
        <f t="shared" si="292"/>
        <v>#DIV/0!</v>
      </c>
      <c r="C262" s="244">
        <f t="shared" si="293"/>
        <v>20.133333333333333</v>
      </c>
      <c r="D262" s="294"/>
      <c r="E262" s="283" t="s">
        <v>304</v>
      </c>
      <c r="F262" s="283" t="s">
        <v>304</v>
      </c>
      <c r="G262" s="283" t="s">
        <v>304</v>
      </c>
      <c r="H262" s="283" t="s">
        <v>304</v>
      </c>
      <c r="I262" s="283" t="s">
        <v>304</v>
      </c>
      <c r="J262" s="283" t="s">
        <v>304</v>
      </c>
      <c r="K262" s="283" t="s">
        <v>304</v>
      </c>
      <c r="L262" s="283" t="s">
        <v>304</v>
      </c>
      <c r="M262" s="283" t="s">
        <v>304</v>
      </c>
      <c r="N262" s="283" t="s">
        <v>304</v>
      </c>
      <c r="O262" s="283" t="s">
        <v>304</v>
      </c>
      <c r="P262" s="283" t="s">
        <v>304</v>
      </c>
      <c r="Q262" s="283" t="s">
        <v>304</v>
      </c>
      <c r="R262" s="283" t="s">
        <v>304</v>
      </c>
      <c r="S262" s="283" t="s">
        <v>304</v>
      </c>
      <c r="T262" s="283" t="s">
        <v>304</v>
      </c>
      <c r="U262" s="283" t="s">
        <v>304</v>
      </c>
      <c r="V262" s="283" t="s">
        <v>304</v>
      </c>
      <c r="W262" s="283" t="s">
        <v>304</v>
      </c>
      <c r="X262" s="283" t="s">
        <v>304</v>
      </c>
      <c r="Y262" s="283" t="s">
        <v>304</v>
      </c>
      <c r="Z262" s="283" t="s">
        <v>304</v>
      </c>
      <c r="AA262" s="283" t="s">
        <v>304</v>
      </c>
      <c r="AB262" s="283" t="s">
        <v>304</v>
      </c>
      <c r="AC262" s="283" t="s">
        <v>304</v>
      </c>
      <c r="AD262" s="283" t="s">
        <v>304</v>
      </c>
      <c r="AE262" s="283" t="s">
        <v>304</v>
      </c>
      <c r="AF262" s="283" t="s">
        <v>304</v>
      </c>
      <c r="AG262" s="283" t="s">
        <v>304</v>
      </c>
      <c r="AH262" s="283" t="s">
        <v>304</v>
      </c>
      <c r="AI262" s="283" t="s">
        <v>304</v>
      </c>
      <c r="AJ262" s="283" t="s">
        <v>304</v>
      </c>
      <c r="AK262" s="283" t="s">
        <v>304</v>
      </c>
      <c r="AL262" s="283" t="s">
        <v>304</v>
      </c>
      <c r="AM262" s="283" t="s">
        <v>304</v>
      </c>
      <c r="AN262" s="283" t="s">
        <v>304</v>
      </c>
      <c r="AO262" s="283" t="s">
        <v>304</v>
      </c>
      <c r="AP262" s="283" t="s">
        <v>304</v>
      </c>
      <c r="AQ262" s="283" t="s">
        <v>304</v>
      </c>
      <c r="AR262" s="283" t="s">
        <v>304</v>
      </c>
      <c r="AS262" s="283" t="s">
        <v>304</v>
      </c>
      <c r="AT262" s="283" t="s">
        <v>304</v>
      </c>
      <c r="AU262" s="283" t="s">
        <v>304</v>
      </c>
      <c r="AV262" s="283" t="s">
        <v>304</v>
      </c>
      <c r="AW262" s="283" t="s">
        <v>304</v>
      </c>
      <c r="AX262" s="283" t="s">
        <v>304</v>
      </c>
      <c r="AY262" s="283" t="s">
        <v>304</v>
      </c>
      <c r="AZ262" s="283" t="s">
        <v>304</v>
      </c>
      <c r="BA262" s="283" t="s">
        <v>304</v>
      </c>
      <c r="BB262" s="283" t="s">
        <v>304</v>
      </c>
      <c r="BC262" s="283" t="s">
        <v>304</v>
      </c>
      <c r="BD262" s="283" t="s">
        <v>304</v>
      </c>
      <c r="BE262" s="283" t="s">
        <v>304</v>
      </c>
      <c r="BF262" s="283" t="s">
        <v>304</v>
      </c>
      <c r="BG262" s="283">
        <v>21</v>
      </c>
      <c r="BH262" s="283">
        <v>13</v>
      </c>
      <c r="BI262" s="283">
        <v>22</v>
      </c>
      <c r="BJ262" s="283">
        <v>22</v>
      </c>
      <c r="BK262" s="283">
        <v>22</v>
      </c>
      <c r="BL262" s="283">
        <v>23</v>
      </c>
      <c r="BM262" s="283">
        <v>24</v>
      </c>
      <c r="BN262" s="283">
        <v>17</v>
      </c>
      <c r="BO262" s="283">
        <v>24</v>
      </c>
      <c r="BP262" s="283">
        <v>31</v>
      </c>
      <c r="BQ262" s="283">
        <v>21</v>
      </c>
      <c r="BR262" s="283">
        <v>23</v>
      </c>
      <c r="BS262" s="283">
        <v>33</v>
      </c>
      <c r="BT262" s="283">
        <v>25</v>
      </c>
      <c r="BU262" s="283">
        <v>14</v>
      </c>
      <c r="BV262" s="283">
        <v>19</v>
      </c>
      <c r="BW262" s="283">
        <v>18</v>
      </c>
      <c r="BX262" s="283">
        <v>18</v>
      </c>
      <c r="BY262" s="283">
        <v>23</v>
      </c>
      <c r="BZ262" s="283">
        <v>26</v>
      </c>
      <c r="CA262" s="283">
        <v>22</v>
      </c>
      <c r="CB262" s="283">
        <v>18</v>
      </c>
      <c r="CC262" s="283">
        <v>21</v>
      </c>
      <c r="CD262" s="283">
        <v>16</v>
      </c>
      <c r="CE262" s="283">
        <v>13</v>
      </c>
      <c r="CF262" s="283">
        <v>16</v>
      </c>
      <c r="CG262" s="283">
        <v>15</v>
      </c>
      <c r="CH262" s="283">
        <v>11</v>
      </c>
      <c r="CI262" s="283">
        <v>14</v>
      </c>
      <c r="CJ262" s="283">
        <v>19</v>
      </c>
      <c r="CK262" s="283"/>
      <c r="CL262" s="283"/>
      <c r="CM262" s="283"/>
      <c r="CN262" s="283"/>
      <c r="CO262" s="283"/>
      <c r="CP262" s="283"/>
      <c r="CQ262" s="283"/>
      <c r="CR262" s="283"/>
      <c r="CS262" s="283"/>
      <c r="CT262" s="283"/>
      <c r="CU262" s="283"/>
      <c r="CV262" s="283"/>
      <c r="CW262" s="283"/>
      <c r="CX262" s="283"/>
      <c r="CY262" s="283"/>
      <c r="CZ262" s="283"/>
      <c r="DA262" s="283"/>
      <c r="DB262" s="283"/>
      <c r="DC262" s="283"/>
      <c r="DD262" s="283"/>
      <c r="DE262" s="283"/>
      <c r="DF262" s="283"/>
      <c r="DG262" s="283"/>
      <c r="DH262" s="283"/>
      <c r="DI262" s="283"/>
      <c r="DJ262" s="283"/>
      <c r="DK262" s="283"/>
      <c r="DL262" s="283"/>
      <c r="DM262" s="283"/>
      <c r="DN262" s="283"/>
      <c r="DO262" s="283"/>
      <c r="DP262" s="283"/>
      <c r="DQ262" s="283"/>
      <c r="DR262" s="283"/>
      <c r="DS262" s="283"/>
      <c r="DT262" s="283"/>
      <c r="DU262" s="283"/>
      <c r="DV262" s="283"/>
      <c r="DW262" s="283"/>
      <c r="DX262" s="283"/>
      <c r="DY262" s="283"/>
      <c r="DZ262" s="283"/>
      <c r="EA262" s="283"/>
      <c r="EB262" s="283"/>
      <c r="EC262" s="283"/>
      <c r="ED262" s="283"/>
      <c r="EE262" s="283"/>
      <c r="EF262" s="283"/>
      <c r="EG262" s="283"/>
      <c r="EH262" s="283"/>
      <c r="EI262" s="283"/>
      <c r="EJ262" s="283"/>
      <c r="EK262" s="283"/>
      <c r="EL262" s="283"/>
      <c r="EM262" s="244"/>
      <c r="EN262" s="244"/>
      <c r="EO262" s="244"/>
      <c r="EP262" s="244"/>
      <c r="EQ262" s="244"/>
      <c r="ER262" s="244"/>
      <c r="ES262" s="244"/>
      <c r="ET262" s="244"/>
      <c r="EU262" s="244"/>
      <c r="EV262" s="244"/>
      <c r="EW262" s="244"/>
    </row>
    <row r="263" spans="1:153" s="293" customFormat="1" x14ac:dyDescent="0.25">
      <c r="A263" s="134" t="s">
        <v>50</v>
      </c>
      <c r="B263" s="281" t="e">
        <f t="shared" si="292"/>
        <v>#DIV/0!</v>
      </c>
      <c r="C263" s="134" t="e">
        <f t="shared" si="293"/>
        <v>#DIV/0!</v>
      </c>
      <c r="D263" s="135"/>
      <c r="E263" s="281" t="s">
        <v>304</v>
      </c>
      <c r="F263" s="281" t="s">
        <v>304</v>
      </c>
      <c r="G263" s="281" t="s">
        <v>304</v>
      </c>
      <c r="H263" s="281" t="s">
        <v>304</v>
      </c>
      <c r="I263" s="281" t="s">
        <v>304</v>
      </c>
      <c r="J263" s="281" t="s">
        <v>304</v>
      </c>
      <c r="K263" s="281" t="s">
        <v>304</v>
      </c>
      <c r="L263" s="281" t="s">
        <v>304</v>
      </c>
      <c r="M263" s="281" t="s">
        <v>304</v>
      </c>
      <c r="N263" s="281" t="s">
        <v>304</v>
      </c>
      <c r="O263" s="281" t="s">
        <v>304</v>
      </c>
      <c r="P263" s="281" t="s">
        <v>304</v>
      </c>
      <c r="Q263" s="281" t="s">
        <v>304</v>
      </c>
      <c r="R263" s="281" t="s">
        <v>304</v>
      </c>
      <c r="S263" s="281" t="s">
        <v>304</v>
      </c>
      <c r="T263" s="281" t="s">
        <v>304</v>
      </c>
      <c r="U263" s="281" t="s">
        <v>304</v>
      </c>
      <c r="V263" s="281" t="s">
        <v>304</v>
      </c>
      <c r="W263" s="281" t="s">
        <v>304</v>
      </c>
      <c r="X263" s="281" t="s">
        <v>304</v>
      </c>
      <c r="Y263" s="281" t="s">
        <v>304</v>
      </c>
      <c r="Z263" s="281" t="s">
        <v>304</v>
      </c>
      <c r="AA263" s="281" t="s">
        <v>304</v>
      </c>
      <c r="AB263" s="281" t="s">
        <v>304</v>
      </c>
      <c r="AC263" s="281" t="s">
        <v>304</v>
      </c>
      <c r="AD263" s="281" t="s">
        <v>304</v>
      </c>
      <c r="AE263" s="281" t="s">
        <v>304</v>
      </c>
      <c r="AF263" s="281" t="s">
        <v>304</v>
      </c>
      <c r="AG263" s="281" t="s">
        <v>304</v>
      </c>
      <c r="AH263" s="281" t="s">
        <v>304</v>
      </c>
      <c r="AI263" s="281" t="s">
        <v>304</v>
      </c>
      <c r="AJ263" s="281" t="s">
        <v>304</v>
      </c>
      <c r="AK263" s="281" t="s">
        <v>304</v>
      </c>
      <c r="AL263" s="281" t="s">
        <v>304</v>
      </c>
      <c r="AM263" s="281" t="s">
        <v>304</v>
      </c>
      <c r="AN263" s="281" t="s">
        <v>304</v>
      </c>
      <c r="AO263" s="281" t="s">
        <v>304</v>
      </c>
      <c r="AP263" s="281" t="s">
        <v>304</v>
      </c>
      <c r="AQ263" s="281" t="s">
        <v>304</v>
      </c>
      <c r="AR263" s="281" t="s">
        <v>304</v>
      </c>
      <c r="AS263" s="281" t="s">
        <v>304</v>
      </c>
      <c r="AT263" s="281" t="s">
        <v>304</v>
      </c>
      <c r="AU263" s="281" t="s">
        <v>304</v>
      </c>
      <c r="AV263" s="281" t="s">
        <v>304</v>
      </c>
      <c r="AW263" s="281" t="s">
        <v>304</v>
      </c>
      <c r="AX263" s="281" t="s">
        <v>304</v>
      </c>
      <c r="AY263" s="281" t="s">
        <v>304</v>
      </c>
      <c r="AZ263" s="281" t="s">
        <v>304</v>
      </c>
      <c r="BA263" s="281" t="s">
        <v>304</v>
      </c>
      <c r="BB263" s="281" t="s">
        <v>304</v>
      </c>
      <c r="BC263" s="281" t="s">
        <v>304</v>
      </c>
      <c r="BD263" s="281" t="s">
        <v>304</v>
      </c>
      <c r="BE263" s="281" t="s">
        <v>304</v>
      </c>
      <c r="BF263" s="281" t="s">
        <v>304</v>
      </c>
      <c r="BG263" s="281">
        <f t="shared" ref="BG263" si="294">AVERAGE(BG251:BG262)</f>
        <v>16.916666666666668</v>
      </c>
      <c r="BH263" s="281">
        <f t="shared" ref="BH263" si="295">AVERAGE(BH251:BH262)</f>
        <v>15.583333333333334</v>
      </c>
      <c r="BI263" s="281">
        <f t="shared" ref="BI263:BQ263" si="296">AVERAGE(BI251:BI262)</f>
        <v>19.083333333333332</v>
      </c>
      <c r="BJ263" s="281">
        <f t="shared" si="296"/>
        <v>15.25</v>
      </c>
      <c r="BK263" s="281">
        <f t="shared" si="296"/>
        <v>20</v>
      </c>
      <c r="BL263" s="281">
        <f t="shared" si="296"/>
        <v>19.166666666666668</v>
      </c>
      <c r="BM263" s="281">
        <f t="shared" si="296"/>
        <v>17.833333333333332</v>
      </c>
      <c r="BN263" s="281">
        <f t="shared" si="296"/>
        <v>19.75</v>
      </c>
      <c r="BO263" s="128">
        <f t="shared" si="296"/>
        <v>19</v>
      </c>
      <c r="BP263" s="128">
        <f t="shared" si="296"/>
        <v>17.75</v>
      </c>
      <c r="BQ263" s="128">
        <f t="shared" si="296"/>
        <v>19.416666666666668</v>
      </c>
      <c r="BR263" s="128">
        <f t="shared" ref="BR263:EC263" si="297">AVERAGE(BR251:BR262)</f>
        <v>19.583333333333332</v>
      </c>
      <c r="BS263" s="128">
        <f t="shared" si="297"/>
        <v>18.916666666666668</v>
      </c>
      <c r="BT263" s="128">
        <f t="shared" si="297"/>
        <v>21.166666666666668</v>
      </c>
      <c r="BU263" s="128">
        <f t="shared" si="297"/>
        <v>17.916666666666668</v>
      </c>
      <c r="BV263" s="128">
        <f t="shared" si="297"/>
        <v>16.416666666666668</v>
      </c>
      <c r="BW263" s="128">
        <f t="shared" si="297"/>
        <v>16.666666666666668</v>
      </c>
      <c r="BX263" s="128">
        <f t="shared" si="297"/>
        <v>17.5</v>
      </c>
      <c r="BY263" s="128">
        <f t="shared" si="297"/>
        <v>16.75</v>
      </c>
      <c r="BZ263" s="128">
        <f t="shared" si="297"/>
        <v>18.25</v>
      </c>
      <c r="CA263" s="128">
        <f t="shared" si="297"/>
        <v>19.5</v>
      </c>
      <c r="CB263" s="128">
        <f t="shared" si="297"/>
        <v>16</v>
      </c>
      <c r="CC263" s="128">
        <f t="shared" si="297"/>
        <v>16.5</v>
      </c>
      <c r="CD263" s="128">
        <f t="shared" si="297"/>
        <v>16.666666666666668</v>
      </c>
      <c r="CE263" s="281">
        <f t="shared" si="297"/>
        <v>17.583333333333332</v>
      </c>
      <c r="CF263" s="281">
        <f t="shared" si="297"/>
        <v>14.666666666666666</v>
      </c>
      <c r="CG263" s="281">
        <f t="shared" si="297"/>
        <v>14.416666666666666</v>
      </c>
      <c r="CH263" s="281">
        <f t="shared" si="297"/>
        <v>11.416666666666666</v>
      </c>
      <c r="CI263" s="281">
        <f t="shared" si="297"/>
        <v>13.25</v>
      </c>
      <c r="CJ263" s="281">
        <f t="shared" si="297"/>
        <v>14.083333333333334</v>
      </c>
      <c r="CK263" s="281" t="e">
        <f t="shared" si="297"/>
        <v>#DIV/0!</v>
      </c>
      <c r="CL263" s="281" t="e">
        <f t="shared" si="297"/>
        <v>#DIV/0!</v>
      </c>
      <c r="CM263" s="281" t="e">
        <f t="shared" si="297"/>
        <v>#DIV/0!</v>
      </c>
      <c r="CN263" s="281" t="e">
        <f t="shared" si="297"/>
        <v>#DIV/0!</v>
      </c>
      <c r="CO263" s="281" t="e">
        <f t="shared" si="297"/>
        <v>#DIV/0!</v>
      </c>
      <c r="CP263" s="281" t="e">
        <f t="shared" si="297"/>
        <v>#DIV/0!</v>
      </c>
      <c r="CQ263" s="281" t="e">
        <f t="shared" si="297"/>
        <v>#DIV/0!</v>
      </c>
      <c r="CR263" s="281" t="e">
        <f t="shared" si="297"/>
        <v>#DIV/0!</v>
      </c>
      <c r="CS263" s="281" t="e">
        <f t="shared" si="297"/>
        <v>#DIV/0!</v>
      </c>
      <c r="CT263" s="281" t="e">
        <f t="shared" si="297"/>
        <v>#DIV/0!</v>
      </c>
      <c r="CU263" s="281" t="e">
        <f t="shared" si="297"/>
        <v>#DIV/0!</v>
      </c>
      <c r="CV263" s="281" t="e">
        <f t="shared" si="297"/>
        <v>#DIV/0!</v>
      </c>
      <c r="CW263" s="281" t="e">
        <f t="shared" si="297"/>
        <v>#DIV/0!</v>
      </c>
      <c r="CX263" s="281" t="e">
        <f t="shared" si="297"/>
        <v>#DIV/0!</v>
      </c>
      <c r="CY263" s="281" t="e">
        <f t="shared" si="297"/>
        <v>#DIV/0!</v>
      </c>
      <c r="CZ263" s="281" t="e">
        <f t="shared" si="297"/>
        <v>#DIV/0!</v>
      </c>
      <c r="DA263" s="281" t="e">
        <f t="shared" si="297"/>
        <v>#DIV/0!</v>
      </c>
      <c r="DB263" s="281" t="e">
        <f t="shared" si="297"/>
        <v>#DIV/0!</v>
      </c>
      <c r="DC263" s="281" t="e">
        <f t="shared" si="297"/>
        <v>#DIV/0!</v>
      </c>
      <c r="DD263" s="281" t="e">
        <f t="shared" si="297"/>
        <v>#DIV/0!</v>
      </c>
      <c r="DE263" s="281" t="e">
        <f t="shared" si="297"/>
        <v>#DIV/0!</v>
      </c>
      <c r="DF263" s="281" t="e">
        <f t="shared" si="297"/>
        <v>#DIV/0!</v>
      </c>
      <c r="DG263" s="281" t="e">
        <f t="shared" si="297"/>
        <v>#DIV/0!</v>
      </c>
      <c r="DH263" s="281" t="e">
        <f t="shared" si="297"/>
        <v>#DIV/0!</v>
      </c>
      <c r="DI263" s="281" t="e">
        <f t="shared" si="297"/>
        <v>#DIV/0!</v>
      </c>
      <c r="DJ263" s="281" t="e">
        <f t="shared" si="297"/>
        <v>#DIV/0!</v>
      </c>
      <c r="DK263" s="281" t="e">
        <f t="shared" si="297"/>
        <v>#DIV/0!</v>
      </c>
      <c r="DL263" s="281" t="e">
        <f t="shared" si="297"/>
        <v>#DIV/0!</v>
      </c>
      <c r="DM263" s="281" t="e">
        <f t="shared" si="297"/>
        <v>#DIV/0!</v>
      </c>
      <c r="DN263" s="281" t="e">
        <f t="shared" si="297"/>
        <v>#DIV/0!</v>
      </c>
      <c r="DO263" s="281" t="e">
        <f t="shared" si="297"/>
        <v>#DIV/0!</v>
      </c>
      <c r="DP263" s="281" t="e">
        <f t="shared" si="297"/>
        <v>#DIV/0!</v>
      </c>
      <c r="DQ263" s="281" t="e">
        <f t="shared" si="297"/>
        <v>#DIV/0!</v>
      </c>
      <c r="DR263" s="281" t="e">
        <f t="shared" si="297"/>
        <v>#DIV/0!</v>
      </c>
      <c r="DS263" s="281" t="e">
        <f t="shared" si="297"/>
        <v>#DIV/0!</v>
      </c>
      <c r="DT263" s="281" t="e">
        <f t="shared" si="297"/>
        <v>#DIV/0!</v>
      </c>
      <c r="DU263" s="281" t="e">
        <f t="shared" si="297"/>
        <v>#DIV/0!</v>
      </c>
      <c r="DV263" s="281" t="e">
        <f t="shared" si="297"/>
        <v>#DIV/0!</v>
      </c>
      <c r="DW263" s="281" t="e">
        <f t="shared" si="297"/>
        <v>#DIV/0!</v>
      </c>
      <c r="DX263" s="281" t="e">
        <f t="shared" si="297"/>
        <v>#DIV/0!</v>
      </c>
      <c r="DY263" s="281" t="e">
        <f t="shared" si="297"/>
        <v>#DIV/0!</v>
      </c>
      <c r="DZ263" s="281" t="e">
        <f t="shared" si="297"/>
        <v>#DIV/0!</v>
      </c>
      <c r="EA263" s="281" t="e">
        <f t="shared" si="297"/>
        <v>#DIV/0!</v>
      </c>
      <c r="EB263" s="281" t="e">
        <f t="shared" si="297"/>
        <v>#DIV/0!</v>
      </c>
      <c r="EC263" s="281" t="e">
        <f t="shared" si="297"/>
        <v>#DIV/0!</v>
      </c>
      <c r="ED263" s="281" t="e">
        <f t="shared" ref="ED263:EL263" si="298">AVERAGE(ED251:ED262)</f>
        <v>#DIV/0!</v>
      </c>
      <c r="EE263" s="281" t="e">
        <f t="shared" si="298"/>
        <v>#DIV/0!</v>
      </c>
      <c r="EF263" s="281" t="e">
        <f t="shared" si="298"/>
        <v>#DIV/0!</v>
      </c>
      <c r="EG263" s="281" t="e">
        <f t="shared" si="298"/>
        <v>#DIV/0!</v>
      </c>
      <c r="EH263" s="281" t="e">
        <f t="shared" si="298"/>
        <v>#DIV/0!</v>
      </c>
      <c r="EI263" s="281" t="e">
        <f t="shared" si="298"/>
        <v>#DIV/0!</v>
      </c>
      <c r="EJ263" s="281" t="e">
        <f t="shared" si="298"/>
        <v>#DIV/0!</v>
      </c>
      <c r="EK263" s="281" t="e">
        <f t="shared" si="298"/>
        <v>#DIV/0!</v>
      </c>
      <c r="EL263" s="281">
        <f t="shared" si="298"/>
        <v>16</v>
      </c>
      <c r="EM263" s="134"/>
      <c r="EN263" s="134"/>
      <c r="EO263" s="134"/>
      <c r="EP263" s="134"/>
      <c r="EQ263" s="134"/>
      <c r="ER263" s="134"/>
      <c r="ES263" s="134"/>
      <c r="ET263" s="134"/>
      <c r="EU263" s="134"/>
      <c r="EV263" s="134"/>
      <c r="EW263" s="134"/>
    </row>
    <row r="264" spans="1:153" s="293" customFormat="1" ht="15.75" thickBot="1" x14ac:dyDescent="0.3">
      <c r="A264" s="20"/>
      <c r="B264" s="21"/>
      <c r="C264" s="20"/>
      <c r="D264" s="27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  <c r="Q264" s="281"/>
      <c r="R264" s="281"/>
      <c r="S264" s="281"/>
      <c r="T264" s="281"/>
      <c r="U264" s="281"/>
      <c r="V264" s="281"/>
      <c r="W264" s="281"/>
      <c r="X264" s="281"/>
      <c r="Y264" s="281"/>
      <c r="Z264" s="281"/>
      <c r="AA264" s="281"/>
      <c r="AB264" s="281"/>
      <c r="AC264" s="281"/>
      <c r="AD264" s="281"/>
      <c r="AE264" s="281"/>
      <c r="AF264" s="281"/>
      <c r="AG264" s="281"/>
      <c r="AH264" s="281"/>
      <c r="AI264" s="281"/>
      <c r="AJ264" s="281"/>
      <c r="AK264" s="281"/>
      <c r="AL264" s="281"/>
      <c r="AM264" s="281"/>
      <c r="AN264" s="281"/>
      <c r="AO264" s="281"/>
      <c r="AP264" s="281"/>
      <c r="AQ264" s="281"/>
      <c r="AR264" s="281"/>
      <c r="AS264" s="281"/>
      <c r="AT264" s="281"/>
      <c r="AU264" s="281"/>
      <c r="AV264" s="281"/>
      <c r="AW264" s="281"/>
      <c r="AX264" s="281"/>
      <c r="AY264" s="281"/>
      <c r="AZ264" s="281"/>
      <c r="BA264" s="281"/>
      <c r="BB264" s="281"/>
      <c r="BC264" s="281"/>
      <c r="BD264" s="281"/>
      <c r="BE264" s="281"/>
      <c r="BF264" s="281"/>
      <c r="BG264" s="281"/>
      <c r="BH264" s="281"/>
      <c r="BI264" s="281"/>
      <c r="BJ264" s="281"/>
      <c r="BK264" s="281"/>
      <c r="BL264" s="281"/>
      <c r="BM264" s="281"/>
      <c r="BN264" s="281"/>
      <c r="BO264" s="281"/>
      <c r="BP264" s="281"/>
      <c r="BQ264" s="281"/>
      <c r="BR264" s="281"/>
      <c r="BS264" s="281"/>
      <c r="BT264" s="281"/>
      <c r="BU264" s="281"/>
      <c r="BV264" s="281"/>
      <c r="BW264" s="281"/>
      <c r="BX264" s="281"/>
      <c r="BY264" s="281"/>
      <c r="BZ264" s="281"/>
      <c r="CA264" s="281"/>
      <c r="CB264" s="281"/>
      <c r="CC264" s="281"/>
      <c r="CD264" s="281"/>
      <c r="CE264" s="281"/>
      <c r="CF264" s="281"/>
      <c r="CG264" s="281"/>
      <c r="CH264" s="281"/>
      <c r="CI264" s="281"/>
      <c r="CJ264" s="281"/>
      <c r="CK264" s="281"/>
      <c r="CL264" s="281"/>
      <c r="CM264" s="281"/>
      <c r="CN264" s="281"/>
      <c r="CO264" s="281"/>
      <c r="CP264" s="281"/>
      <c r="CQ264" s="281"/>
      <c r="CR264" s="281"/>
      <c r="CS264" s="281"/>
      <c r="CT264" s="281"/>
      <c r="CU264" s="281"/>
      <c r="CV264" s="281"/>
      <c r="CW264" s="281"/>
      <c r="CX264" s="281"/>
      <c r="CY264" s="281"/>
      <c r="CZ264" s="281"/>
      <c r="DA264" s="281"/>
      <c r="DB264" s="281"/>
      <c r="DC264" s="281"/>
      <c r="DD264" s="281"/>
      <c r="DE264" s="281"/>
      <c r="DF264" s="281"/>
      <c r="DG264" s="281"/>
      <c r="DH264" s="281"/>
      <c r="DI264" s="281"/>
      <c r="DJ264" s="281"/>
      <c r="DK264" s="281"/>
      <c r="DL264" s="281"/>
      <c r="DM264" s="281"/>
      <c r="DN264" s="281"/>
      <c r="DO264" s="281"/>
      <c r="DP264" s="281"/>
      <c r="DQ264" s="281"/>
      <c r="DR264" s="281"/>
      <c r="DS264" s="281"/>
      <c r="DT264" s="281"/>
      <c r="DU264" s="281"/>
      <c r="DV264" s="281"/>
      <c r="DW264" s="281"/>
      <c r="DX264" s="281"/>
      <c r="DY264" s="281"/>
      <c r="DZ264" s="281"/>
      <c r="EA264" s="281"/>
      <c r="EB264" s="281"/>
      <c r="EC264" s="281"/>
      <c r="ED264" s="281"/>
      <c r="EE264" s="281"/>
      <c r="EF264" s="281"/>
      <c r="EG264" s="281"/>
      <c r="EH264" s="281"/>
      <c r="EI264" s="281"/>
      <c r="EJ264" s="281"/>
      <c r="EK264" s="281"/>
      <c r="EL264" s="281"/>
      <c r="EM264" s="134"/>
      <c r="EN264" s="134"/>
      <c r="EO264" s="134"/>
      <c r="EP264" s="134"/>
      <c r="EQ264" s="134"/>
      <c r="ER264" s="134"/>
      <c r="ES264" s="134"/>
      <c r="ET264" s="134"/>
      <c r="EU264" s="134"/>
      <c r="EV264" s="134"/>
      <c r="EW264" s="134"/>
    </row>
    <row r="265" spans="1:153" s="296" customFormat="1" ht="15.75" thickBot="1" x14ac:dyDescent="0.3">
      <c r="A265" s="171" t="s">
        <v>1426</v>
      </c>
      <c r="B265" s="291" t="e">
        <f>AVERAGE(B253:B255)</f>
        <v>#DIV/0!</v>
      </c>
      <c r="C265" s="291">
        <f>AVERAGE(C253:C255)</f>
        <v>17.433333333333334</v>
      </c>
      <c r="D265" s="291" t="s">
        <v>1012</v>
      </c>
      <c r="E265" s="291" t="s">
        <v>304</v>
      </c>
      <c r="F265" s="291" t="s">
        <v>304</v>
      </c>
      <c r="G265" s="291" t="s">
        <v>304</v>
      </c>
      <c r="H265" s="291" t="s">
        <v>304</v>
      </c>
      <c r="I265" s="291" t="s">
        <v>304</v>
      </c>
      <c r="J265" s="291" t="s">
        <v>304</v>
      </c>
      <c r="K265" s="291" t="s">
        <v>304</v>
      </c>
      <c r="L265" s="291" t="s">
        <v>304</v>
      </c>
      <c r="M265" s="291" t="s">
        <v>304</v>
      </c>
      <c r="N265" s="291" t="s">
        <v>304</v>
      </c>
      <c r="O265" s="291" t="s">
        <v>304</v>
      </c>
      <c r="P265" s="291" t="s">
        <v>304</v>
      </c>
      <c r="Q265" s="291" t="s">
        <v>304</v>
      </c>
      <c r="R265" s="291" t="s">
        <v>304</v>
      </c>
      <c r="S265" s="291" t="s">
        <v>304</v>
      </c>
      <c r="T265" s="291" t="s">
        <v>304</v>
      </c>
      <c r="U265" s="291" t="s">
        <v>304</v>
      </c>
      <c r="V265" s="291" t="s">
        <v>304</v>
      </c>
      <c r="W265" s="291" t="s">
        <v>304</v>
      </c>
      <c r="X265" s="291" t="s">
        <v>304</v>
      </c>
      <c r="Y265" s="291" t="s">
        <v>304</v>
      </c>
      <c r="Z265" s="291" t="s">
        <v>304</v>
      </c>
      <c r="AA265" s="291" t="s">
        <v>304</v>
      </c>
      <c r="AB265" s="291" t="s">
        <v>304</v>
      </c>
      <c r="AC265" s="291" t="s">
        <v>304</v>
      </c>
      <c r="AD265" s="291" t="s">
        <v>304</v>
      </c>
      <c r="AE265" s="291" t="s">
        <v>304</v>
      </c>
      <c r="AF265" s="291" t="s">
        <v>304</v>
      </c>
      <c r="AG265" s="291" t="s">
        <v>304</v>
      </c>
      <c r="AH265" s="291" t="s">
        <v>304</v>
      </c>
      <c r="AI265" s="291" t="s">
        <v>304</v>
      </c>
      <c r="AJ265" s="291" t="s">
        <v>304</v>
      </c>
      <c r="AK265" s="291" t="s">
        <v>304</v>
      </c>
      <c r="AL265" s="291" t="s">
        <v>304</v>
      </c>
      <c r="AM265" s="291" t="s">
        <v>304</v>
      </c>
      <c r="AN265" s="291" t="s">
        <v>304</v>
      </c>
      <c r="AO265" s="291" t="s">
        <v>304</v>
      </c>
      <c r="AP265" s="291" t="s">
        <v>304</v>
      </c>
      <c r="AQ265" s="291" t="s">
        <v>304</v>
      </c>
      <c r="AR265" s="291" t="s">
        <v>304</v>
      </c>
      <c r="AS265" s="291" t="s">
        <v>304</v>
      </c>
      <c r="AT265" s="291" t="s">
        <v>304</v>
      </c>
      <c r="AU265" s="291" t="s">
        <v>304</v>
      </c>
      <c r="AV265" s="291" t="s">
        <v>304</v>
      </c>
      <c r="AW265" s="291" t="s">
        <v>304</v>
      </c>
      <c r="AX265" s="291" t="s">
        <v>304</v>
      </c>
      <c r="AY265" s="291" t="s">
        <v>304</v>
      </c>
      <c r="AZ265" s="291" t="s">
        <v>304</v>
      </c>
      <c r="BA265" s="291" t="s">
        <v>304</v>
      </c>
      <c r="BB265" s="291" t="s">
        <v>304</v>
      </c>
      <c r="BC265" s="291" t="s">
        <v>304</v>
      </c>
      <c r="BD265" s="291" t="s">
        <v>304</v>
      </c>
      <c r="BE265" s="291" t="s">
        <v>304</v>
      </c>
      <c r="BF265" s="291" t="s">
        <v>304</v>
      </c>
      <c r="BG265" s="291">
        <f>AVERAGE(BG253:BG255)</f>
        <v>12.333333333333334</v>
      </c>
      <c r="BH265" s="291">
        <f t="shared" ref="BH265:DS265" si="299">AVERAGE(BH253:BH255)</f>
        <v>15.333333333333334</v>
      </c>
      <c r="BI265" s="291">
        <f t="shared" si="299"/>
        <v>20</v>
      </c>
      <c r="BJ265" s="291">
        <f t="shared" si="299"/>
        <v>14.666666666666666</v>
      </c>
      <c r="BK265" s="291">
        <f t="shared" si="299"/>
        <v>22</v>
      </c>
      <c r="BL265" s="291">
        <f t="shared" si="299"/>
        <v>19.666666666666668</v>
      </c>
      <c r="BM265" s="291">
        <f t="shared" si="299"/>
        <v>20</v>
      </c>
      <c r="BN265" s="291">
        <f t="shared" si="299"/>
        <v>23.666666666666668</v>
      </c>
      <c r="BO265" s="291">
        <f t="shared" si="299"/>
        <v>24</v>
      </c>
      <c r="BP265" s="291">
        <f t="shared" si="299"/>
        <v>17.666666666666668</v>
      </c>
      <c r="BQ265" s="291">
        <f t="shared" si="299"/>
        <v>16</v>
      </c>
      <c r="BR265" s="291">
        <f t="shared" si="299"/>
        <v>21.333333333333332</v>
      </c>
      <c r="BS265" s="291">
        <f t="shared" si="299"/>
        <v>18.333333333333332</v>
      </c>
      <c r="BT265" s="291">
        <f t="shared" si="299"/>
        <v>24.666666666666668</v>
      </c>
      <c r="BU265" s="291">
        <f t="shared" si="299"/>
        <v>17</v>
      </c>
      <c r="BV265" s="291">
        <f t="shared" si="299"/>
        <v>20</v>
      </c>
      <c r="BW265" s="291">
        <f t="shared" si="299"/>
        <v>16</v>
      </c>
      <c r="BX265" s="291">
        <f t="shared" si="299"/>
        <v>16.666666666666668</v>
      </c>
      <c r="BY265" s="291">
        <f t="shared" si="299"/>
        <v>15</v>
      </c>
      <c r="BZ265" s="291">
        <f t="shared" si="299"/>
        <v>17.666666666666668</v>
      </c>
      <c r="CA265" s="291">
        <f t="shared" si="299"/>
        <v>19</v>
      </c>
      <c r="CB265" s="291">
        <f t="shared" si="299"/>
        <v>15.666666666666666</v>
      </c>
      <c r="CC265" s="291">
        <f t="shared" si="299"/>
        <v>15</v>
      </c>
      <c r="CD265" s="291">
        <f t="shared" si="299"/>
        <v>17.333333333333332</v>
      </c>
      <c r="CE265" s="291">
        <f t="shared" si="299"/>
        <v>18.333333333333332</v>
      </c>
      <c r="CF265" s="291">
        <f t="shared" si="299"/>
        <v>15</v>
      </c>
      <c r="CG265" s="291">
        <f t="shared" si="299"/>
        <v>14</v>
      </c>
      <c r="CH265" s="291">
        <f t="shared" si="299"/>
        <v>11.333333333333334</v>
      </c>
      <c r="CI265" s="291">
        <f t="shared" si="299"/>
        <v>11.666666666666666</v>
      </c>
      <c r="CJ265" s="291">
        <f t="shared" si="299"/>
        <v>13.666666666666666</v>
      </c>
      <c r="CK265" s="291" t="e">
        <f t="shared" si="299"/>
        <v>#DIV/0!</v>
      </c>
      <c r="CL265" s="291" t="e">
        <f t="shared" si="299"/>
        <v>#DIV/0!</v>
      </c>
      <c r="CM265" s="291" t="e">
        <f t="shared" si="299"/>
        <v>#DIV/0!</v>
      </c>
      <c r="CN265" s="291" t="e">
        <f t="shared" si="299"/>
        <v>#DIV/0!</v>
      </c>
      <c r="CO265" s="291" t="e">
        <f t="shared" si="299"/>
        <v>#DIV/0!</v>
      </c>
      <c r="CP265" s="291" t="e">
        <f t="shared" si="299"/>
        <v>#DIV/0!</v>
      </c>
      <c r="CQ265" s="291" t="e">
        <f t="shared" si="299"/>
        <v>#DIV/0!</v>
      </c>
      <c r="CR265" s="291" t="e">
        <f t="shared" si="299"/>
        <v>#DIV/0!</v>
      </c>
      <c r="CS265" s="291" t="e">
        <f t="shared" si="299"/>
        <v>#DIV/0!</v>
      </c>
      <c r="CT265" s="291" t="e">
        <f t="shared" si="299"/>
        <v>#DIV/0!</v>
      </c>
      <c r="CU265" s="291" t="e">
        <f t="shared" si="299"/>
        <v>#DIV/0!</v>
      </c>
      <c r="CV265" s="291" t="e">
        <f t="shared" si="299"/>
        <v>#DIV/0!</v>
      </c>
      <c r="CW265" s="291" t="e">
        <f t="shared" si="299"/>
        <v>#DIV/0!</v>
      </c>
      <c r="CX265" s="291" t="e">
        <f t="shared" si="299"/>
        <v>#DIV/0!</v>
      </c>
      <c r="CY265" s="291" t="e">
        <f t="shared" si="299"/>
        <v>#DIV/0!</v>
      </c>
      <c r="CZ265" s="291" t="e">
        <f t="shared" si="299"/>
        <v>#DIV/0!</v>
      </c>
      <c r="DA265" s="291" t="e">
        <f t="shared" si="299"/>
        <v>#DIV/0!</v>
      </c>
      <c r="DB265" s="291" t="e">
        <f t="shared" si="299"/>
        <v>#DIV/0!</v>
      </c>
      <c r="DC265" s="291" t="e">
        <f t="shared" si="299"/>
        <v>#DIV/0!</v>
      </c>
      <c r="DD265" s="291" t="e">
        <f t="shared" si="299"/>
        <v>#DIV/0!</v>
      </c>
      <c r="DE265" s="291" t="e">
        <f t="shared" si="299"/>
        <v>#DIV/0!</v>
      </c>
      <c r="DF265" s="291" t="e">
        <f t="shared" si="299"/>
        <v>#DIV/0!</v>
      </c>
      <c r="DG265" s="291" t="e">
        <f t="shared" si="299"/>
        <v>#DIV/0!</v>
      </c>
      <c r="DH265" s="291" t="e">
        <f t="shared" si="299"/>
        <v>#DIV/0!</v>
      </c>
      <c r="DI265" s="291" t="e">
        <f t="shared" si="299"/>
        <v>#DIV/0!</v>
      </c>
      <c r="DJ265" s="291" t="e">
        <f t="shared" si="299"/>
        <v>#DIV/0!</v>
      </c>
      <c r="DK265" s="291" t="e">
        <f t="shared" si="299"/>
        <v>#DIV/0!</v>
      </c>
      <c r="DL265" s="291" t="e">
        <f t="shared" si="299"/>
        <v>#DIV/0!</v>
      </c>
      <c r="DM265" s="291" t="e">
        <f t="shared" si="299"/>
        <v>#DIV/0!</v>
      </c>
      <c r="DN265" s="291" t="e">
        <f t="shared" si="299"/>
        <v>#DIV/0!</v>
      </c>
      <c r="DO265" s="291" t="e">
        <f t="shared" si="299"/>
        <v>#DIV/0!</v>
      </c>
      <c r="DP265" s="291" t="e">
        <f t="shared" si="299"/>
        <v>#DIV/0!</v>
      </c>
      <c r="DQ265" s="291" t="e">
        <f t="shared" si="299"/>
        <v>#DIV/0!</v>
      </c>
      <c r="DR265" s="291" t="e">
        <f t="shared" si="299"/>
        <v>#DIV/0!</v>
      </c>
      <c r="DS265" s="291" t="e">
        <f t="shared" si="299"/>
        <v>#DIV/0!</v>
      </c>
      <c r="DT265" s="291" t="e">
        <f t="shared" ref="DT265:EL265" si="300">AVERAGE(DT253:DT255)</f>
        <v>#DIV/0!</v>
      </c>
      <c r="DU265" s="291" t="e">
        <f t="shared" si="300"/>
        <v>#DIV/0!</v>
      </c>
      <c r="DV265" s="291" t="e">
        <f t="shared" si="300"/>
        <v>#DIV/0!</v>
      </c>
      <c r="DW265" s="291" t="e">
        <f t="shared" si="300"/>
        <v>#DIV/0!</v>
      </c>
      <c r="DX265" s="291" t="e">
        <f t="shared" si="300"/>
        <v>#DIV/0!</v>
      </c>
      <c r="DY265" s="291" t="e">
        <f t="shared" si="300"/>
        <v>#DIV/0!</v>
      </c>
      <c r="DZ265" s="291" t="e">
        <f t="shared" si="300"/>
        <v>#DIV/0!</v>
      </c>
      <c r="EA265" s="291" t="e">
        <f t="shared" si="300"/>
        <v>#DIV/0!</v>
      </c>
      <c r="EB265" s="291" t="e">
        <f t="shared" si="300"/>
        <v>#DIV/0!</v>
      </c>
      <c r="EC265" s="291" t="e">
        <f t="shared" si="300"/>
        <v>#DIV/0!</v>
      </c>
      <c r="ED265" s="291" t="e">
        <f t="shared" si="300"/>
        <v>#DIV/0!</v>
      </c>
      <c r="EE265" s="291" t="e">
        <f t="shared" si="300"/>
        <v>#DIV/0!</v>
      </c>
      <c r="EF265" s="291" t="e">
        <f t="shared" si="300"/>
        <v>#DIV/0!</v>
      </c>
      <c r="EG265" s="291" t="e">
        <f t="shared" si="300"/>
        <v>#DIV/0!</v>
      </c>
      <c r="EH265" s="291" t="e">
        <f t="shared" si="300"/>
        <v>#DIV/0!</v>
      </c>
      <c r="EI265" s="291" t="e">
        <f t="shared" si="300"/>
        <v>#DIV/0!</v>
      </c>
      <c r="EJ265" s="291" t="e">
        <f t="shared" si="300"/>
        <v>#DIV/0!</v>
      </c>
      <c r="EK265" s="291" t="e">
        <f t="shared" si="300"/>
        <v>#DIV/0!</v>
      </c>
      <c r="EL265" s="291" t="e">
        <f t="shared" si="300"/>
        <v>#DIV/0!</v>
      </c>
      <c r="EM265" s="171"/>
      <c r="EN265" s="171"/>
      <c r="EO265" s="171"/>
      <c r="EP265" s="171"/>
      <c r="EQ265" s="171"/>
      <c r="ER265" s="171"/>
      <c r="ES265" s="171"/>
      <c r="ET265" s="171"/>
      <c r="EU265" s="171"/>
      <c r="EV265" s="171"/>
      <c r="EW265" s="171"/>
    </row>
    <row r="266" spans="1:153" s="296" customFormat="1" ht="15.75" thickBot="1" x14ac:dyDescent="0.3">
      <c r="A266" s="171" t="s">
        <v>1427</v>
      </c>
      <c r="B266" s="291" t="e">
        <f>AVERAGE(B256:B258)</f>
        <v>#DIV/0!</v>
      </c>
      <c r="C266" s="291">
        <f t="shared" ref="C266" si="301">AVERAGE(C256:C258)</f>
        <v>13.9</v>
      </c>
      <c r="D266" s="291" t="s">
        <v>993</v>
      </c>
      <c r="E266" s="291" t="s">
        <v>304</v>
      </c>
      <c r="F266" s="291" t="s">
        <v>304</v>
      </c>
      <c r="G266" s="291" t="s">
        <v>304</v>
      </c>
      <c r="H266" s="291" t="s">
        <v>304</v>
      </c>
      <c r="I266" s="291" t="s">
        <v>304</v>
      </c>
      <c r="J266" s="291" t="s">
        <v>304</v>
      </c>
      <c r="K266" s="291" t="s">
        <v>304</v>
      </c>
      <c r="L266" s="291" t="s">
        <v>304</v>
      </c>
      <c r="M266" s="291" t="s">
        <v>304</v>
      </c>
      <c r="N266" s="291" t="s">
        <v>304</v>
      </c>
      <c r="O266" s="291" t="s">
        <v>304</v>
      </c>
      <c r="P266" s="291" t="s">
        <v>304</v>
      </c>
      <c r="Q266" s="291" t="s">
        <v>304</v>
      </c>
      <c r="R266" s="291" t="s">
        <v>304</v>
      </c>
      <c r="S266" s="291" t="s">
        <v>304</v>
      </c>
      <c r="T266" s="291" t="s">
        <v>304</v>
      </c>
      <c r="U266" s="291" t="s">
        <v>304</v>
      </c>
      <c r="V266" s="291" t="s">
        <v>304</v>
      </c>
      <c r="W266" s="291" t="s">
        <v>304</v>
      </c>
      <c r="X266" s="291" t="s">
        <v>304</v>
      </c>
      <c r="Y266" s="291" t="s">
        <v>304</v>
      </c>
      <c r="Z266" s="291" t="s">
        <v>304</v>
      </c>
      <c r="AA266" s="291" t="s">
        <v>304</v>
      </c>
      <c r="AB266" s="291" t="s">
        <v>304</v>
      </c>
      <c r="AC266" s="291" t="s">
        <v>304</v>
      </c>
      <c r="AD266" s="291" t="s">
        <v>304</v>
      </c>
      <c r="AE266" s="291" t="s">
        <v>304</v>
      </c>
      <c r="AF266" s="291" t="s">
        <v>304</v>
      </c>
      <c r="AG266" s="291" t="s">
        <v>304</v>
      </c>
      <c r="AH266" s="291" t="s">
        <v>304</v>
      </c>
      <c r="AI266" s="291" t="s">
        <v>304</v>
      </c>
      <c r="AJ266" s="291" t="s">
        <v>304</v>
      </c>
      <c r="AK266" s="291" t="s">
        <v>304</v>
      </c>
      <c r="AL266" s="291" t="s">
        <v>304</v>
      </c>
      <c r="AM266" s="291" t="s">
        <v>304</v>
      </c>
      <c r="AN266" s="291" t="s">
        <v>304</v>
      </c>
      <c r="AO266" s="291" t="s">
        <v>304</v>
      </c>
      <c r="AP266" s="291" t="s">
        <v>304</v>
      </c>
      <c r="AQ266" s="291" t="s">
        <v>304</v>
      </c>
      <c r="AR266" s="291" t="s">
        <v>304</v>
      </c>
      <c r="AS266" s="291" t="s">
        <v>304</v>
      </c>
      <c r="AT266" s="291" t="s">
        <v>304</v>
      </c>
      <c r="AU266" s="291" t="s">
        <v>304</v>
      </c>
      <c r="AV266" s="291" t="s">
        <v>304</v>
      </c>
      <c r="AW266" s="291" t="s">
        <v>304</v>
      </c>
      <c r="AX266" s="291" t="s">
        <v>304</v>
      </c>
      <c r="AY266" s="291" t="s">
        <v>304</v>
      </c>
      <c r="AZ266" s="291" t="s">
        <v>304</v>
      </c>
      <c r="BA266" s="291" t="s">
        <v>304</v>
      </c>
      <c r="BB266" s="291" t="s">
        <v>304</v>
      </c>
      <c r="BC266" s="291" t="s">
        <v>304</v>
      </c>
      <c r="BD266" s="291" t="s">
        <v>304</v>
      </c>
      <c r="BE266" s="291" t="s">
        <v>304</v>
      </c>
      <c r="BF266" s="291" t="s">
        <v>304</v>
      </c>
      <c r="BG266" s="291">
        <f>AVERAGE(BG256:BG258)</f>
        <v>11.333333333333334</v>
      </c>
      <c r="BH266" s="291">
        <f t="shared" ref="BH266:DS266" si="302">AVERAGE(BH256:BH258)</f>
        <v>9.6666666666666661</v>
      </c>
      <c r="BI266" s="291">
        <f t="shared" si="302"/>
        <v>14</v>
      </c>
      <c r="BJ266" s="291">
        <f t="shared" si="302"/>
        <v>10.666666666666666</v>
      </c>
      <c r="BK266" s="291">
        <f t="shared" si="302"/>
        <v>17</v>
      </c>
      <c r="BL266" s="291">
        <f t="shared" si="302"/>
        <v>15.666666666666666</v>
      </c>
      <c r="BM266" s="291">
        <f t="shared" si="302"/>
        <v>14</v>
      </c>
      <c r="BN266" s="291">
        <f t="shared" si="302"/>
        <v>17.333333333333332</v>
      </c>
      <c r="BO266" s="291">
        <f t="shared" si="302"/>
        <v>13.333333333333334</v>
      </c>
      <c r="BP266" s="291">
        <f t="shared" si="302"/>
        <v>16</v>
      </c>
      <c r="BQ266" s="291">
        <f t="shared" si="302"/>
        <v>15</v>
      </c>
      <c r="BR266" s="291">
        <f t="shared" si="302"/>
        <v>15.333333333333334</v>
      </c>
      <c r="BS266" s="291">
        <f t="shared" si="302"/>
        <v>14.333333333333334</v>
      </c>
      <c r="BT266" s="291">
        <f t="shared" si="302"/>
        <v>15</v>
      </c>
      <c r="BU266" s="291">
        <f t="shared" si="302"/>
        <v>13.666666666666666</v>
      </c>
      <c r="BV266" s="291">
        <f t="shared" si="302"/>
        <v>10.666666666666666</v>
      </c>
      <c r="BW266" s="291">
        <f t="shared" si="302"/>
        <v>15.333333333333334</v>
      </c>
      <c r="BX266" s="291">
        <f t="shared" si="302"/>
        <v>15</v>
      </c>
      <c r="BY266" s="291">
        <f t="shared" si="302"/>
        <v>14.333333333333334</v>
      </c>
      <c r="BZ266" s="291">
        <f t="shared" si="302"/>
        <v>14</v>
      </c>
      <c r="CA266" s="291">
        <f t="shared" si="302"/>
        <v>15</v>
      </c>
      <c r="CB266" s="291">
        <f t="shared" si="302"/>
        <v>14.666666666666666</v>
      </c>
      <c r="CC266" s="291">
        <f t="shared" si="302"/>
        <v>13.333333333333334</v>
      </c>
      <c r="CD266" s="291">
        <f t="shared" si="302"/>
        <v>14.333333333333334</v>
      </c>
      <c r="CE266" s="291">
        <f t="shared" si="302"/>
        <v>17.333333333333332</v>
      </c>
      <c r="CF266" s="291">
        <f t="shared" si="302"/>
        <v>13.666666666666666</v>
      </c>
      <c r="CG266" s="291">
        <f t="shared" si="302"/>
        <v>12.666666666666666</v>
      </c>
      <c r="CH266" s="291">
        <f t="shared" si="302"/>
        <v>10.333333333333334</v>
      </c>
      <c r="CI266" s="291">
        <f t="shared" si="302"/>
        <v>11.666666666666666</v>
      </c>
      <c r="CJ266" s="291">
        <f t="shared" si="302"/>
        <v>12.333333333333334</v>
      </c>
      <c r="CK266" s="291" t="e">
        <f t="shared" si="302"/>
        <v>#DIV/0!</v>
      </c>
      <c r="CL266" s="291" t="e">
        <f t="shared" si="302"/>
        <v>#DIV/0!</v>
      </c>
      <c r="CM266" s="291" t="e">
        <f t="shared" si="302"/>
        <v>#DIV/0!</v>
      </c>
      <c r="CN266" s="291" t="e">
        <f t="shared" si="302"/>
        <v>#DIV/0!</v>
      </c>
      <c r="CO266" s="291" t="e">
        <f t="shared" si="302"/>
        <v>#DIV/0!</v>
      </c>
      <c r="CP266" s="291" t="e">
        <f t="shared" si="302"/>
        <v>#DIV/0!</v>
      </c>
      <c r="CQ266" s="291" t="e">
        <f t="shared" si="302"/>
        <v>#DIV/0!</v>
      </c>
      <c r="CR266" s="291" t="e">
        <f t="shared" si="302"/>
        <v>#DIV/0!</v>
      </c>
      <c r="CS266" s="291" t="e">
        <f t="shared" si="302"/>
        <v>#DIV/0!</v>
      </c>
      <c r="CT266" s="291" t="e">
        <f t="shared" si="302"/>
        <v>#DIV/0!</v>
      </c>
      <c r="CU266" s="291" t="e">
        <f t="shared" si="302"/>
        <v>#DIV/0!</v>
      </c>
      <c r="CV266" s="291" t="e">
        <f t="shared" si="302"/>
        <v>#DIV/0!</v>
      </c>
      <c r="CW266" s="291" t="e">
        <f t="shared" si="302"/>
        <v>#DIV/0!</v>
      </c>
      <c r="CX266" s="291" t="e">
        <f t="shared" si="302"/>
        <v>#DIV/0!</v>
      </c>
      <c r="CY266" s="291" t="e">
        <f t="shared" si="302"/>
        <v>#DIV/0!</v>
      </c>
      <c r="CZ266" s="291" t="e">
        <f t="shared" si="302"/>
        <v>#DIV/0!</v>
      </c>
      <c r="DA266" s="291" t="e">
        <f t="shared" si="302"/>
        <v>#DIV/0!</v>
      </c>
      <c r="DB266" s="291" t="e">
        <f t="shared" si="302"/>
        <v>#DIV/0!</v>
      </c>
      <c r="DC266" s="291" t="e">
        <f t="shared" si="302"/>
        <v>#DIV/0!</v>
      </c>
      <c r="DD266" s="291" t="e">
        <f t="shared" si="302"/>
        <v>#DIV/0!</v>
      </c>
      <c r="DE266" s="291" t="e">
        <f t="shared" si="302"/>
        <v>#DIV/0!</v>
      </c>
      <c r="DF266" s="291" t="e">
        <f t="shared" si="302"/>
        <v>#DIV/0!</v>
      </c>
      <c r="DG266" s="291" t="e">
        <f t="shared" si="302"/>
        <v>#DIV/0!</v>
      </c>
      <c r="DH266" s="291" t="e">
        <f t="shared" si="302"/>
        <v>#DIV/0!</v>
      </c>
      <c r="DI266" s="291" t="e">
        <f t="shared" si="302"/>
        <v>#DIV/0!</v>
      </c>
      <c r="DJ266" s="291" t="e">
        <f t="shared" si="302"/>
        <v>#DIV/0!</v>
      </c>
      <c r="DK266" s="291" t="e">
        <f t="shared" si="302"/>
        <v>#DIV/0!</v>
      </c>
      <c r="DL266" s="291" t="e">
        <f t="shared" si="302"/>
        <v>#DIV/0!</v>
      </c>
      <c r="DM266" s="291" t="e">
        <f t="shared" si="302"/>
        <v>#DIV/0!</v>
      </c>
      <c r="DN266" s="291" t="e">
        <f t="shared" si="302"/>
        <v>#DIV/0!</v>
      </c>
      <c r="DO266" s="291" t="e">
        <f t="shared" si="302"/>
        <v>#DIV/0!</v>
      </c>
      <c r="DP266" s="291" t="e">
        <f t="shared" si="302"/>
        <v>#DIV/0!</v>
      </c>
      <c r="DQ266" s="291" t="e">
        <f t="shared" si="302"/>
        <v>#DIV/0!</v>
      </c>
      <c r="DR266" s="291" t="e">
        <f t="shared" si="302"/>
        <v>#DIV/0!</v>
      </c>
      <c r="DS266" s="291" t="e">
        <f t="shared" si="302"/>
        <v>#DIV/0!</v>
      </c>
      <c r="DT266" s="291" t="e">
        <f t="shared" ref="DT266:EL266" si="303">AVERAGE(DT256:DT258)</f>
        <v>#DIV/0!</v>
      </c>
      <c r="DU266" s="291" t="e">
        <f t="shared" si="303"/>
        <v>#DIV/0!</v>
      </c>
      <c r="DV266" s="291" t="e">
        <f t="shared" si="303"/>
        <v>#DIV/0!</v>
      </c>
      <c r="DW266" s="291" t="e">
        <f t="shared" si="303"/>
        <v>#DIV/0!</v>
      </c>
      <c r="DX266" s="291" t="e">
        <f t="shared" si="303"/>
        <v>#DIV/0!</v>
      </c>
      <c r="DY266" s="291" t="e">
        <f t="shared" si="303"/>
        <v>#DIV/0!</v>
      </c>
      <c r="DZ266" s="291" t="e">
        <f t="shared" si="303"/>
        <v>#DIV/0!</v>
      </c>
      <c r="EA266" s="291" t="e">
        <f t="shared" si="303"/>
        <v>#DIV/0!</v>
      </c>
      <c r="EB266" s="291" t="e">
        <f t="shared" si="303"/>
        <v>#DIV/0!</v>
      </c>
      <c r="EC266" s="291" t="e">
        <f t="shared" si="303"/>
        <v>#DIV/0!</v>
      </c>
      <c r="ED266" s="291" t="e">
        <f t="shared" si="303"/>
        <v>#DIV/0!</v>
      </c>
      <c r="EE266" s="291" t="e">
        <f t="shared" si="303"/>
        <v>#DIV/0!</v>
      </c>
      <c r="EF266" s="291" t="e">
        <f t="shared" si="303"/>
        <v>#DIV/0!</v>
      </c>
      <c r="EG266" s="291" t="e">
        <f t="shared" si="303"/>
        <v>#DIV/0!</v>
      </c>
      <c r="EH266" s="291" t="e">
        <f t="shared" si="303"/>
        <v>#DIV/0!</v>
      </c>
      <c r="EI266" s="291" t="e">
        <f t="shared" si="303"/>
        <v>#DIV/0!</v>
      </c>
      <c r="EJ266" s="291" t="e">
        <f t="shared" si="303"/>
        <v>#DIV/0!</v>
      </c>
      <c r="EK266" s="291" t="e">
        <f t="shared" si="303"/>
        <v>#DIV/0!</v>
      </c>
      <c r="EL266" s="291" t="e">
        <f t="shared" si="303"/>
        <v>#DIV/0!</v>
      </c>
      <c r="EM266" s="171"/>
      <c r="EN266" s="171"/>
      <c r="EO266" s="171"/>
      <c r="EP266" s="171"/>
      <c r="EQ266" s="171"/>
      <c r="ER266" s="171"/>
      <c r="ES266" s="171"/>
      <c r="ET266" s="171"/>
      <c r="EU266" s="171"/>
      <c r="EV266" s="171"/>
      <c r="EW266" s="171"/>
    </row>
    <row r="267" spans="1:153" s="296" customFormat="1" ht="15.75" thickBot="1" x14ac:dyDescent="0.3">
      <c r="A267" s="171" t="s">
        <v>1428</v>
      </c>
      <c r="B267" s="291" t="e">
        <f>AVERAGE(B259:B261)</f>
        <v>#DIV/0!</v>
      </c>
      <c r="C267" s="291">
        <f t="shared" ref="C267" si="304">AVERAGE(C259:C261)</f>
        <v>16.511111111111109</v>
      </c>
      <c r="D267" s="291" t="s">
        <v>996</v>
      </c>
      <c r="E267" s="291" t="s">
        <v>304</v>
      </c>
      <c r="F267" s="291" t="s">
        <v>304</v>
      </c>
      <c r="G267" s="291" t="s">
        <v>304</v>
      </c>
      <c r="H267" s="291" t="s">
        <v>304</v>
      </c>
      <c r="I267" s="291" t="s">
        <v>304</v>
      </c>
      <c r="J267" s="291" t="s">
        <v>304</v>
      </c>
      <c r="K267" s="291" t="s">
        <v>304</v>
      </c>
      <c r="L267" s="291" t="s">
        <v>304</v>
      </c>
      <c r="M267" s="291" t="s">
        <v>304</v>
      </c>
      <c r="N267" s="291" t="s">
        <v>304</v>
      </c>
      <c r="O267" s="291" t="s">
        <v>304</v>
      </c>
      <c r="P267" s="291" t="s">
        <v>304</v>
      </c>
      <c r="Q267" s="291" t="s">
        <v>304</v>
      </c>
      <c r="R267" s="291" t="s">
        <v>304</v>
      </c>
      <c r="S267" s="291" t="s">
        <v>304</v>
      </c>
      <c r="T267" s="291" t="s">
        <v>304</v>
      </c>
      <c r="U267" s="291" t="s">
        <v>304</v>
      </c>
      <c r="V267" s="291" t="s">
        <v>304</v>
      </c>
      <c r="W267" s="291" t="s">
        <v>304</v>
      </c>
      <c r="X267" s="291" t="s">
        <v>304</v>
      </c>
      <c r="Y267" s="291" t="s">
        <v>304</v>
      </c>
      <c r="Z267" s="291" t="s">
        <v>304</v>
      </c>
      <c r="AA267" s="291" t="s">
        <v>304</v>
      </c>
      <c r="AB267" s="291" t="s">
        <v>304</v>
      </c>
      <c r="AC267" s="291" t="s">
        <v>304</v>
      </c>
      <c r="AD267" s="291" t="s">
        <v>304</v>
      </c>
      <c r="AE267" s="291" t="s">
        <v>304</v>
      </c>
      <c r="AF267" s="291" t="s">
        <v>304</v>
      </c>
      <c r="AG267" s="291" t="s">
        <v>304</v>
      </c>
      <c r="AH267" s="291" t="s">
        <v>304</v>
      </c>
      <c r="AI267" s="291" t="s">
        <v>304</v>
      </c>
      <c r="AJ267" s="291" t="s">
        <v>304</v>
      </c>
      <c r="AK267" s="291" t="s">
        <v>304</v>
      </c>
      <c r="AL267" s="291" t="s">
        <v>304</v>
      </c>
      <c r="AM267" s="291" t="s">
        <v>304</v>
      </c>
      <c r="AN267" s="291" t="s">
        <v>304</v>
      </c>
      <c r="AO267" s="291" t="s">
        <v>304</v>
      </c>
      <c r="AP267" s="291" t="s">
        <v>304</v>
      </c>
      <c r="AQ267" s="291" t="s">
        <v>304</v>
      </c>
      <c r="AR267" s="291" t="s">
        <v>304</v>
      </c>
      <c r="AS267" s="291" t="s">
        <v>304</v>
      </c>
      <c r="AT267" s="291" t="s">
        <v>304</v>
      </c>
      <c r="AU267" s="291" t="s">
        <v>304</v>
      </c>
      <c r="AV267" s="291" t="s">
        <v>304</v>
      </c>
      <c r="AW267" s="291" t="s">
        <v>304</v>
      </c>
      <c r="AX267" s="291" t="s">
        <v>304</v>
      </c>
      <c r="AY267" s="291" t="s">
        <v>304</v>
      </c>
      <c r="AZ267" s="291" t="s">
        <v>304</v>
      </c>
      <c r="BA267" s="291" t="s">
        <v>304</v>
      </c>
      <c r="BB267" s="291" t="s">
        <v>304</v>
      </c>
      <c r="BC267" s="291" t="s">
        <v>304</v>
      </c>
      <c r="BD267" s="291" t="s">
        <v>304</v>
      </c>
      <c r="BE267" s="291" t="s">
        <v>304</v>
      </c>
      <c r="BF267" s="291" t="s">
        <v>304</v>
      </c>
      <c r="BG267" s="291">
        <f>AVERAGE(BG259:BG261)</f>
        <v>20.666666666666668</v>
      </c>
      <c r="BH267" s="291">
        <f t="shared" ref="BH267:DS267" si="305">AVERAGE(BH259:BH261)</f>
        <v>14.333333333333334</v>
      </c>
      <c r="BI267" s="291">
        <f t="shared" si="305"/>
        <v>19</v>
      </c>
      <c r="BJ267" s="291">
        <f t="shared" si="305"/>
        <v>16.333333333333332</v>
      </c>
      <c r="BK267" s="291">
        <f t="shared" si="305"/>
        <v>21.333333333333332</v>
      </c>
      <c r="BL267" s="291">
        <f t="shared" si="305"/>
        <v>19.333333333333332</v>
      </c>
      <c r="BM267" s="291">
        <f t="shared" si="305"/>
        <v>19.666666666666668</v>
      </c>
      <c r="BN267" s="291">
        <f t="shared" si="305"/>
        <v>14.666666666666666</v>
      </c>
      <c r="BO267" s="291">
        <f t="shared" si="305"/>
        <v>14.666666666666666</v>
      </c>
      <c r="BP267" s="291">
        <f t="shared" si="305"/>
        <v>14</v>
      </c>
      <c r="BQ267" s="291">
        <f t="shared" si="305"/>
        <v>17.666666666666668</v>
      </c>
      <c r="BR267" s="291">
        <f t="shared" si="305"/>
        <v>19.666666666666668</v>
      </c>
      <c r="BS267" s="291">
        <f t="shared" si="305"/>
        <v>16</v>
      </c>
      <c r="BT267" s="291">
        <f t="shared" si="305"/>
        <v>17</v>
      </c>
      <c r="BU267" s="291">
        <f t="shared" si="305"/>
        <v>16.666666666666668</v>
      </c>
      <c r="BV267" s="291">
        <f t="shared" si="305"/>
        <v>17</v>
      </c>
      <c r="BW267" s="291">
        <f t="shared" si="305"/>
        <v>16</v>
      </c>
      <c r="BX267" s="291">
        <f t="shared" si="305"/>
        <v>19.333333333333332</v>
      </c>
      <c r="BY267" s="291">
        <f t="shared" si="305"/>
        <v>16</v>
      </c>
      <c r="BZ267" s="291">
        <f t="shared" si="305"/>
        <v>16.666666666666668</v>
      </c>
      <c r="CA267" s="291">
        <f t="shared" si="305"/>
        <v>22</v>
      </c>
      <c r="CB267" s="291">
        <f t="shared" si="305"/>
        <v>14.666666666666666</v>
      </c>
      <c r="CC267" s="291">
        <f t="shared" si="305"/>
        <v>15</v>
      </c>
      <c r="CD267" s="291">
        <f t="shared" si="305"/>
        <v>15.666666666666666</v>
      </c>
      <c r="CE267" s="291">
        <f t="shared" si="305"/>
        <v>15.666666666666666</v>
      </c>
      <c r="CF267" s="291">
        <f t="shared" si="305"/>
        <v>13.666666666666666</v>
      </c>
      <c r="CG267" s="291">
        <f t="shared" si="305"/>
        <v>12</v>
      </c>
      <c r="CH267" s="291">
        <f t="shared" si="305"/>
        <v>13.333333333333334</v>
      </c>
      <c r="CI267" s="291">
        <f t="shared" si="305"/>
        <v>14.666666666666666</v>
      </c>
      <c r="CJ267" s="291">
        <f t="shared" si="305"/>
        <v>12.666666666666666</v>
      </c>
      <c r="CK267" s="291" t="e">
        <f t="shared" si="305"/>
        <v>#DIV/0!</v>
      </c>
      <c r="CL267" s="291" t="e">
        <f t="shared" si="305"/>
        <v>#DIV/0!</v>
      </c>
      <c r="CM267" s="291" t="e">
        <f t="shared" si="305"/>
        <v>#DIV/0!</v>
      </c>
      <c r="CN267" s="291" t="e">
        <f t="shared" si="305"/>
        <v>#DIV/0!</v>
      </c>
      <c r="CO267" s="291" t="e">
        <f t="shared" si="305"/>
        <v>#DIV/0!</v>
      </c>
      <c r="CP267" s="291" t="e">
        <f t="shared" si="305"/>
        <v>#DIV/0!</v>
      </c>
      <c r="CQ267" s="291" t="e">
        <f t="shared" si="305"/>
        <v>#DIV/0!</v>
      </c>
      <c r="CR267" s="291" t="e">
        <f t="shared" si="305"/>
        <v>#DIV/0!</v>
      </c>
      <c r="CS267" s="291" t="e">
        <f t="shared" si="305"/>
        <v>#DIV/0!</v>
      </c>
      <c r="CT267" s="291" t="e">
        <f t="shared" si="305"/>
        <v>#DIV/0!</v>
      </c>
      <c r="CU267" s="291" t="e">
        <f t="shared" si="305"/>
        <v>#DIV/0!</v>
      </c>
      <c r="CV267" s="291" t="e">
        <f t="shared" si="305"/>
        <v>#DIV/0!</v>
      </c>
      <c r="CW267" s="291" t="e">
        <f t="shared" si="305"/>
        <v>#DIV/0!</v>
      </c>
      <c r="CX267" s="291" t="e">
        <f t="shared" si="305"/>
        <v>#DIV/0!</v>
      </c>
      <c r="CY267" s="291" t="e">
        <f t="shared" si="305"/>
        <v>#DIV/0!</v>
      </c>
      <c r="CZ267" s="291" t="e">
        <f t="shared" si="305"/>
        <v>#DIV/0!</v>
      </c>
      <c r="DA267" s="291" t="e">
        <f t="shared" si="305"/>
        <v>#DIV/0!</v>
      </c>
      <c r="DB267" s="291" t="e">
        <f t="shared" si="305"/>
        <v>#DIV/0!</v>
      </c>
      <c r="DC267" s="291" t="e">
        <f t="shared" si="305"/>
        <v>#DIV/0!</v>
      </c>
      <c r="DD267" s="291" t="e">
        <f t="shared" si="305"/>
        <v>#DIV/0!</v>
      </c>
      <c r="DE267" s="291" t="e">
        <f t="shared" si="305"/>
        <v>#DIV/0!</v>
      </c>
      <c r="DF267" s="291" t="e">
        <f t="shared" si="305"/>
        <v>#DIV/0!</v>
      </c>
      <c r="DG267" s="291" t="e">
        <f t="shared" si="305"/>
        <v>#DIV/0!</v>
      </c>
      <c r="DH267" s="291" t="e">
        <f t="shared" si="305"/>
        <v>#DIV/0!</v>
      </c>
      <c r="DI267" s="291" t="e">
        <f t="shared" si="305"/>
        <v>#DIV/0!</v>
      </c>
      <c r="DJ267" s="291" t="e">
        <f t="shared" si="305"/>
        <v>#DIV/0!</v>
      </c>
      <c r="DK267" s="291" t="e">
        <f t="shared" si="305"/>
        <v>#DIV/0!</v>
      </c>
      <c r="DL267" s="291" t="e">
        <f t="shared" si="305"/>
        <v>#DIV/0!</v>
      </c>
      <c r="DM267" s="291" t="e">
        <f t="shared" si="305"/>
        <v>#DIV/0!</v>
      </c>
      <c r="DN267" s="291" t="e">
        <f t="shared" si="305"/>
        <v>#DIV/0!</v>
      </c>
      <c r="DO267" s="291" t="e">
        <f t="shared" si="305"/>
        <v>#DIV/0!</v>
      </c>
      <c r="DP267" s="291" t="e">
        <f t="shared" si="305"/>
        <v>#DIV/0!</v>
      </c>
      <c r="DQ267" s="291" t="e">
        <f t="shared" si="305"/>
        <v>#DIV/0!</v>
      </c>
      <c r="DR267" s="291" t="e">
        <f t="shared" si="305"/>
        <v>#DIV/0!</v>
      </c>
      <c r="DS267" s="291" t="e">
        <f t="shared" si="305"/>
        <v>#DIV/0!</v>
      </c>
      <c r="DT267" s="291" t="e">
        <f t="shared" ref="DT267:EL267" si="306">AVERAGE(DT259:DT261)</f>
        <v>#DIV/0!</v>
      </c>
      <c r="DU267" s="291" t="e">
        <f t="shared" si="306"/>
        <v>#DIV/0!</v>
      </c>
      <c r="DV267" s="291" t="e">
        <f t="shared" si="306"/>
        <v>#DIV/0!</v>
      </c>
      <c r="DW267" s="291" t="e">
        <f t="shared" si="306"/>
        <v>#DIV/0!</v>
      </c>
      <c r="DX267" s="291" t="e">
        <f t="shared" si="306"/>
        <v>#DIV/0!</v>
      </c>
      <c r="DY267" s="291" t="e">
        <f t="shared" si="306"/>
        <v>#DIV/0!</v>
      </c>
      <c r="DZ267" s="291" t="e">
        <f t="shared" si="306"/>
        <v>#DIV/0!</v>
      </c>
      <c r="EA267" s="291" t="e">
        <f t="shared" si="306"/>
        <v>#DIV/0!</v>
      </c>
      <c r="EB267" s="291" t="e">
        <f t="shared" si="306"/>
        <v>#DIV/0!</v>
      </c>
      <c r="EC267" s="291" t="e">
        <f t="shared" si="306"/>
        <v>#DIV/0!</v>
      </c>
      <c r="ED267" s="291" t="e">
        <f t="shared" si="306"/>
        <v>#DIV/0!</v>
      </c>
      <c r="EE267" s="291" t="e">
        <f t="shared" si="306"/>
        <v>#DIV/0!</v>
      </c>
      <c r="EF267" s="291" t="e">
        <f t="shared" si="306"/>
        <v>#DIV/0!</v>
      </c>
      <c r="EG267" s="291" t="e">
        <f t="shared" si="306"/>
        <v>#DIV/0!</v>
      </c>
      <c r="EH267" s="291" t="e">
        <f t="shared" si="306"/>
        <v>#DIV/0!</v>
      </c>
      <c r="EI267" s="291" t="e">
        <f t="shared" si="306"/>
        <v>#DIV/0!</v>
      </c>
      <c r="EJ267" s="291" t="e">
        <f t="shared" si="306"/>
        <v>#DIV/0!</v>
      </c>
      <c r="EK267" s="291" t="e">
        <f t="shared" si="306"/>
        <v>#DIV/0!</v>
      </c>
      <c r="EL267" s="291">
        <f t="shared" si="306"/>
        <v>16</v>
      </c>
      <c r="EM267" s="171"/>
      <c r="EN267" s="171"/>
      <c r="EO267" s="171"/>
      <c r="EP267" s="171"/>
      <c r="EQ267" s="171"/>
      <c r="ER267" s="171"/>
      <c r="ES267" s="171"/>
      <c r="ET267" s="171"/>
      <c r="EU267" s="171"/>
      <c r="EV267" s="171"/>
      <c r="EW267" s="171"/>
    </row>
    <row r="268" spans="1:153" s="296" customFormat="1" ht="15.75" thickBot="1" x14ac:dyDescent="0.3">
      <c r="A268" s="171" t="s">
        <v>1429</v>
      </c>
      <c r="B268" s="291" t="e">
        <f>AVERAGE(B262,B251:B252)</f>
        <v>#DIV/0!</v>
      </c>
      <c r="C268" s="291">
        <f t="shared" ref="C268" si="307">AVERAGE(C262,C251:C252)</f>
        <v>21.088888888888889</v>
      </c>
      <c r="D268" s="291" t="s">
        <v>1367</v>
      </c>
      <c r="E268" s="291" t="s">
        <v>304</v>
      </c>
      <c r="F268" s="291" t="s">
        <v>304</v>
      </c>
      <c r="G268" s="291" t="s">
        <v>304</v>
      </c>
      <c r="H268" s="291" t="s">
        <v>304</v>
      </c>
      <c r="I268" s="291" t="s">
        <v>304</v>
      </c>
      <c r="J268" s="291" t="s">
        <v>304</v>
      </c>
      <c r="K268" s="291" t="s">
        <v>304</v>
      </c>
      <c r="L268" s="291" t="s">
        <v>304</v>
      </c>
      <c r="M268" s="291" t="s">
        <v>304</v>
      </c>
      <c r="N268" s="291" t="s">
        <v>304</v>
      </c>
      <c r="O268" s="291" t="s">
        <v>304</v>
      </c>
      <c r="P268" s="291" t="s">
        <v>304</v>
      </c>
      <c r="Q268" s="291" t="s">
        <v>304</v>
      </c>
      <c r="R268" s="291" t="s">
        <v>304</v>
      </c>
      <c r="S268" s="291" t="s">
        <v>304</v>
      </c>
      <c r="T268" s="291" t="s">
        <v>304</v>
      </c>
      <c r="U268" s="291" t="s">
        <v>304</v>
      </c>
      <c r="V268" s="291" t="s">
        <v>304</v>
      </c>
      <c r="W268" s="291" t="s">
        <v>304</v>
      </c>
      <c r="X268" s="291" t="s">
        <v>304</v>
      </c>
      <c r="Y268" s="291" t="s">
        <v>304</v>
      </c>
      <c r="Z268" s="291" t="s">
        <v>304</v>
      </c>
      <c r="AA268" s="291" t="s">
        <v>304</v>
      </c>
      <c r="AB268" s="291" t="s">
        <v>304</v>
      </c>
      <c r="AC268" s="291" t="s">
        <v>304</v>
      </c>
      <c r="AD268" s="291" t="s">
        <v>304</v>
      </c>
      <c r="AE268" s="291" t="s">
        <v>304</v>
      </c>
      <c r="AF268" s="291" t="s">
        <v>304</v>
      </c>
      <c r="AG268" s="291" t="s">
        <v>304</v>
      </c>
      <c r="AH268" s="291" t="s">
        <v>304</v>
      </c>
      <c r="AI268" s="291" t="s">
        <v>304</v>
      </c>
      <c r="AJ268" s="291" t="s">
        <v>304</v>
      </c>
      <c r="AK268" s="291" t="s">
        <v>304</v>
      </c>
      <c r="AL268" s="291" t="s">
        <v>304</v>
      </c>
      <c r="AM268" s="291" t="s">
        <v>304</v>
      </c>
      <c r="AN268" s="291" t="s">
        <v>304</v>
      </c>
      <c r="AO268" s="291" t="s">
        <v>304</v>
      </c>
      <c r="AP268" s="291" t="s">
        <v>304</v>
      </c>
      <c r="AQ268" s="291" t="s">
        <v>304</v>
      </c>
      <c r="AR268" s="291" t="s">
        <v>304</v>
      </c>
      <c r="AS268" s="291" t="s">
        <v>304</v>
      </c>
      <c r="AT268" s="291" t="s">
        <v>304</v>
      </c>
      <c r="AU268" s="291" t="s">
        <v>304</v>
      </c>
      <c r="AV268" s="291" t="s">
        <v>304</v>
      </c>
      <c r="AW268" s="291" t="s">
        <v>304</v>
      </c>
      <c r="AX268" s="291" t="s">
        <v>304</v>
      </c>
      <c r="AY268" s="291" t="s">
        <v>304</v>
      </c>
      <c r="AZ268" s="291" t="s">
        <v>304</v>
      </c>
      <c r="BA268" s="291" t="s">
        <v>304</v>
      </c>
      <c r="BB268" s="291" t="s">
        <v>304</v>
      </c>
      <c r="BC268" s="291" t="s">
        <v>304</v>
      </c>
      <c r="BD268" s="291" t="s">
        <v>304</v>
      </c>
      <c r="BE268" s="291" t="s">
        <v>304</v>
      </c>
      <c r="BF268" s="291" t="s">
        <v>304</v>
      </c>
      <c r="BG268" s="291">
        <f>AVERAGE(BG251:BG252,BG262)</f>
        <v>23.333333333333332</v>
      </c>
      <c r="BH268" s="291">
        <f t="shared" ref="BH268:DS268" si="308">AVERAGE(BH251:BH252,BH262)</f>
        <v>23</v>
      </c>
      <c r="BI268" s="291">
        <f t="shared" si="308"/>
        <v>23.333333333333332</v>
      </c>
      <c r="BJ268" s="291">
        <f t="shared" si="308"/>
        <v>19.333333333333332</v>
      </c>
      <c r="BK268" s="291">
        <f t="shared" si="308"/>
        <v>19.666666666666668</v>
      </c>
      <c r="BL268" s="291">
        <f t="shared" si="308"/>
        <v>22</v>
      </c>
      <c r="BM268" s="291">
        <f t="shared" si="308"/>
        <v>17.666666666666668</v>
      </c>
      <c r="BN268" s="291">
        <f t="shared" si="308"/>
        <v>23.333333333333332</v>
      </c>
      <c r="BO268" s="291">
        <f t="shared" si="308"/>
        <v>24</v>
      </c>
      <c r="BP268" s="291">
        <f t="shared" si="308"/>
        <v>23.333333333333332</v>
      </c>
      <c r="BQ268" s="291">
        <f t="shared" si="308"/>
        <v>29</v>
      </c>
      <c r="BR268" s="291">
        <f t="shared" si="308"/>
        <v>22</v>
      </c>
      <c r="BS268" s="291">
        <f t="shared" si="308"/>
        <v>27</v>
      </c>
      <c r="BT268" s="291">
        <f t="shared" si="308"/>
        <v>28</v>
      </c>
      <c r="BU268" s="291">
        <f t="shared" si="308"/>
        <v>24.333333333333332</v>
      </c>
      <c r="BV268" s="291">
        <f t="shared" si="308"/>
        <v>18</v>
      </c>
      <c r="BW268" s="291">
        <f t="shared" si="308"/>
        <v>19.333333333333332</v>
      </c>
      <c r="BX268" s="291">
        <f t="shared" si="308"/>
        <v>19</v>
      </c>
      <c r="BY268" s="291">
        <f t="shared" si="308"/>
        <v>21.666666666666668</v>
      </c>
      <c r="BZ268" s="291">
        <f t="shared" si="308"/>
        <v>24.666666666666668</v>
      </c>
      <c r="CA268" s="291">
        <f t="shared" si="308"/>
        <v>22</v>
      </c>
      <c r="CB268" s="291">
        <f t="shared" si="308"/>
        <v>19</v>
      </c>
      <c r="CC268" s="291">
        <f t="shared" si="308"/>
        <v>22.666666666666668</v>
      </c>
      <c r="CD268" s="291">
        <f t="shared" si="308"/>
        <v>19.333333333333332</v>
      </c>
      <c r="CE268" s="291">
        <f t="shared" si="308"/>
        <v>19</v>
      </c>
      <c r="CF268" s="291">
        <f t="shared" si="308"/>
        <v>16.333333333333332</v>
      </c>
      <c r="CG268" s="291">
        <f t="shared" si="308"/>
        <v>19</v>
      </c>
      <c r="CH268" s="291">
        <f t="shared" si="308"/>
        <v>10.666666666666666</v>
      </c>
      <c r="CI268" s="291">
        <f t="shared" si="308"/>
        <v>15</v>
      </c>
      <c r="CJ268" s="291">
        <f t="shared" si="308"/>
        <v>17.666666666666668</v>
      </c>
      <c r="CK268" s="291" t="e">
        <f t="shared" si="308"/>
        <v>#DIV/0!</v>
      </c>
      <c r="CL268" s="291" t="e">
        <f t="shared" si="308"/>
        <v>#DIV/0!</v>
      </c>
      <c r="CM268" s="291" t="e">
        <f t="shared" si="308"/>
        <v>#DIV/0!</v>
      </c>
      <c r="CN268" s="291" t="e">
        <f t="shared" si="308"/>
        <v>#DIV/0!</v>
      </c>
      <c r="CO268" s="291" t="e">
        <f t="shared" si="308"/>
        <v>#DIV/0!</v>
      </c>
      <c r="CP268" s="291" t="e">
        <f t="shared" si="308"/>
        <v>#DIV/0!</v>
      </c>
      <c r="CQ268" s="291" t="e">
        <f t="shared" si="308"/>
        <v>#DIV/0!</v>
      </c>
      <c r="CR268" s="291" t="e">
        <f t="shared" si="308"/>
        <v>#DIV/0!</v>
      </c>
      <c r="CS268" s="291" t="e">
        <f t="shared" si="308"/>
        <v>#DIV/0!</v>
      </c>
      <c r="CT268" s="291" t="e">
        <f t="shared" si="308"/>
        <v>#DIV/0!</v>
      </c>
      <c r="CU268" s="291" t="e">
        <f t="shared" si="308"/>
        <v>#DIV/0!</v>
      </c>
      <c r="CV268" s="291" t="e">
        <f t="shared" si="308"/>
        <v>#DIV/0!</v>
      </c>
      <c r="CW268" s="291" t="e">
        <f t="shared" si="308"/>
        <v>#DIV/0!</v>
      </c>
      <c r="CX268" s="291" t="e">
        <f t="shared" si="308"/>
        <v>#DIV/0!</v>
      </c>
      <c r="CY268" s="291" t="e">
        <f t="shared" si="308"/>
        <v>#DIV/0!</v>
      </c>
      <c r="CZ268" s="291" t="e">
        <f t="shared" si="308"/>
        <v>#DIV/0!</v>
      </c>
      <c r="DA268" s="291" t="e">
        <f t="shared" si="308"/>
        <v>#DIV/0!</v>
      </c>
      <c r="DB268" s="291" t="e">
        <f t="shared" si="308"/>
        <v>#DIV/0!</v>
      </c>
      <c r="DC268" s="291" t="e">
        <f t="shared" si="308"/>
        <v>#DIV/0!</v>
      </c>
      <c r="DD268" s="291" t="e">
        <f t="shared" si="308"/>
        <v>#DIV/0!</v>
      </c>
      <c r="DE268" s="291" t="e">
        <f t="shared" si="308"/>
        <v>#DIV/0!</v>
      </c>
      <c r="DF268" s="291" t="e">
        <f t="shared" si="308"/>
        <v>#DIV/0!</v>
      </c>
      <c r="DG268" s="291" t="e">
        <f t="shared" si="308"/>
        <v>#DIV/0!</v>
      </c>
      <c r="DH268" s="291" t="e">
        <f t="shared" si="308"/>
        <v>#DIV/0!</v>
      </c>
      <c r="DI268" s="291" t="e">
        <f t="shared" si="308"/>
        <v>#DIV/0!</v>
      </c>
      <c r="DJ268" s="291" t="e">
        <f t="shared" si="308"/>
        <v>#DIV/0!</v>
      </c>
      <c r="DK268" s="291" t="e">
        <f t="shared" si="308"/>
        <v>#DIV/0!</v>
      </c>
      <c r="DL268" s="291" t="e">
        <f t="shared" si="308"/>
        <v>#DIV/0!</v>
      </c>
      <c r="DM268" s="291" t="e">
        <f t="shared" si="308"/>
        <v>#DIV/0!</v>
      </c>
      <c r="DN268" s="291" t="e">
        <f t="shared" si="308"/>
        <v>#DIV/0!</v>
      </c>
      <c r="DO268" s="291" t="e">
        <f t="shared" si="308"/>
        <v>#DIV/0!</v>
      </c>
      <c r="DP268" s="291" t="e">
        <f t="shared" si="308"/>
        <v>#DIV/0!</v>
      </c>
      <c r="DQ268" s="291" t="e">
        <f t="shared" si="308"/>
        <v>#DIV/0!</v>
      </c>
      <c r="DR268" s="291" t="e">
        <f t="shared" si="308"/>
        <v>#DIV/0!</v>
      </c>
      <c r="DS268" s="291" t="e">
        <f t="shared" si="308"/>
        <v>#DIV/0!</v>
      </c>
      <c r="DT268" s="291" t="e">
        <f t="shared" ref="DT268:EL268" si="309">AVERAGE(DT251:DT252,DT262)</f>
        <v>#DIV/0!</v>
      </c>
      <c r="DU268" s="291" t="e">
        <f t="shared" si="309"/>
        <v>#DIV/0!</v>
      </c>
      <c r="DV268" s="291" t="e">
        <f t="shared" si="309"/>
        <v>#DIV/0!</v>
      </c>
      <c r="DW268" s="291" t="e">
        <f t="shared" si="309"/>
        <v>#DIV/0!</v>
      </c>
      <c r="DX268" s="291" t="e">
        <f t="shared" si="309"/>
        <v>#DIV/0!</v>
      </c>
      <c r="DY268" s="291" t="e">
        <f t="shared" si="309"/>
        <v>#DIV/0!</v>
      </c>
      <c r="DZ268" s="291" t="e">
        <f t="shared" si="309"/>
        <v>#DIV/0!</v>
      </c>
      <c r="EA268" s="291" t="e">
        <f t="shared" si="309"/>
        <v>#DIV/0!</v>
      </c>
      <c r="EB268" s="291" t="e">
        <f t="shared" si="309"/>
        <v>#DIV/0!</v>
      </c>
      <c r="EC268" s="291" t="e">
        <f t="shared" si="309"/>
        <v>#DIV/0!</v>
      </c>
      <c r="ED268" s="291" t="e">
        <f t="shared" si="309"/>
        <v>#DIV/0!</v>
      </c>
      <c r="EE268" s="291" t="e">
        <f t="shared" si="309"/>
        <v>#DIV/0!</v>
      </c>
      <c r="EF268" s="291" t="e">
        <f t="shared" si="309"/>
        <v>#DIV/0!</v>
      </c>
      <c r="EG268" s="291" t="e">
        <f t="shared" si="309"/>
        <v>#DIV/0!</v>
      </c>
      <c r="EH268" s="291" t="e">
        <f t="shared" si="309"/>
        <v>#DIV/0!</v>
      </c>
      <c r="EI268" s="291" t="e">
        <f t="shared" si="309"/>
        <v>#DIV/0!</v>
      </c>
      <c r="EJ268" s="291" t="e">
        <f t="shared" si="309"/>
        <v>#DIV/0!</v>
      </c>
      <c r="EK268" s="291" t="e">
        <f t="shared" si="309"/>
        <v>#DIV/0!</v>
      </c>
      <c r="EL268" s="291" t="e">
        <f t="shared" si="309"/>
        <v>#DIV/0!</v>
      </c>
      <c r="EM268" s="171"/>
      <c r="EN268" s="171"/>
      <c r="EO268" s="171"/>
      <c r="EP268" s="171"/>
      <c r="EQ268" s="171"/>
      <c r="ER268" s="171"/>
      <c r="ES268" s="171"/>
      <c r="ET268" s="171"/>
      <c r="EU268" s="171"/>
      <c r="EV268" s="171"/>
      <c r="EW268" s="171"/>
    </row>
    <row r="269" spans="1:153" s="292" customFormat="1" x14ac:dyDescent="0.25">
      <c r="A269" s="49"/>
      <c r="B269" s="60"/>
      <c r="C269" s="60"/>
      <c r="D269" s="104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49"/>
      <c r="EN269" s="49"/>
      <c r="EO269" s="49"/>
      <c r="EP269" s="49"/>
      <c r="EQ269" s="49"/>
      <c r="ER269" s="49"/>
      <c r="ES269" s="49"/>
      <c r="ET269" s="49"/>
      <c r="EU269" s="49"/>
      <c r="EV269" s="49"/>
      <c r="EW269" s="49"/>
    </row>
    <row r="270" spans="1:153" s="292" customFormat="1" x14ac:dyDescent="0.25">
      <c r="A270" s="49"/>
      <c r="B270" s="60"/>
      <c r="C270" s="60"/>
      <c r="D270" s="104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49"/>
    </row>
    <row r="271" spans="1:153" s="292" customFormat="1" x14ac:dyDescent="0.25">
      <c r="A271" s="49"/>
      <c r="B271" s="60"/>
      <c r="C271" s="60"/>
      <c r="D271" s="104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49"/>
    </row>
    <row r="272" spans="1:153" ht="15.75" thickBot="1" x14ac:dyDescent="0.3"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</row>
    <row r="273" spans="1:153" s="166" customFormat="1" ht="30" customHeight="1" thickBot="1" x14ac:dyDescent="0.3">
      <c r="A273" s="198" t="s">
        <v>52</v>
      </c>
      <c r="B273" s="178" t="s">
        <v>891</v>
      </c>
      <c r="C273" s="178" t="s">
        <v>1408</v>
      </c>
      <c r="D273" s="195" t="s">
        <v>14</v>
      </c>
      <c r="E273" s="195" t="s">
        <v>1044</v>
      </c>
      <c r="F273" s="195" t="s">
        <v>1045</v>
      </c>
      <c r="G273" s="195" t="s">
        <v>1046</v>
      </c>
      <c r="H273" s="195" t="s">
        <v>1047</v>
      </c>
      <c r="I273" s="195" t="s">
        <v>1048</v>
      </c>
      <c r="J273" s="195" t="s">
        <v>1049</v>
      </c>
      <c r="K273" s="195" t="s">
        <v>1050</v>
      </c>
      <c r="L273" s="195" t="s">
        <v>1051</v>
      </c>
      <c r="M273" s="195" t="s">
        <v>1052</v>
      </c>
      <c r="N273" s="195" t="s">
        <v>1053</v>
      </c>
      <c r="O273" s="195" t="s">
        <v>1054</v>
      </c>
      <c r="P273" s="195" t="s">
        <v>1055</v>
      </c>
      <c r="Q273" s="195" t="s">
        <v>1056</v>
      </c>
      <c r="R273" s="195" t="s">
        <v>1057</v>
      </c>
      <c r="S273" s="195" t="s">
        <v>1058</v>
      </c>
      <c r="T273" s="195" t="s">
        <v>1025</v>
      </c>
      <c r="U273" s="195" t="s">
        <v>1026</v>
      </c>
      <c r="V273" s="195" t="s">
        <v>1027</v>
      </c>
      <c r="W273" s="195" t="s">
        <v>1028</v>
      </c>
      <c r="X273" s="195" t="s">
        <v>1029</v>
      </c>
      <c r="Y273" s="195" t="s">
        <v>1030</v>
      </c>
      <c r="Z273" s="195" t="s">
        <v>1031</v>
      </c>
      <c r="AA273" s="195" t="s">
        <v>1032</v>
      </c>
      <c r="AB273" s="195" t="s">
        <v>1033</v>
      </c>
      <c r="AC273" s="195" t="s">
        <v>1034</v>
      </c>
      <c r="AD273" s="195" t="s">
        <v>1035</v>
      </c>
      <c r="AE273" s="195" t="s">
        <v>1036</v>
      </c>
      <c r="AF273" s="195" t="s">
        <v>1037</v>
      </c>
      <c r="AG273" s="195" t="s">
        <v>1038</v>
      </c>
      <c r="AH273" s="195" t="s">
        <v>1039</v>
      </c>
      <c r="AI273" s="195" t="s">
        <v>1040</v>
      </c>
      <c r="AJ273" s="195" t="s">
        <v>1041</v>
      </c>
      <c r="AK273" s="195" t="s">
        <v>1042</v>
      </c>
      <c r="AL273" s="195" t="s">
        <v>1043</v>
      </c>
      <c r="AM273" s="195" t="s">
        <v>1024</v>
      </c>
      <c r="AN273" s="195" t="s">
        <v>182</v>
      </c>
      <c r="AO273" s="195" t="s">
        <v>183</v>
      </c>
      <c r="AP273" s="195" t="s">
        <v>184</v>
      </c>
      <c r="AQ273" s="195" t="s">
        <v>185</v>
      </c>
      <c r="AR273" s="195" t="s">
        <v>181</v>
      </c>
      <c r="AS273" s="195" t="s">
        <v>180</v>
      </c>
      <c r="AT273" s="195" t="s">
        <v>179</v>
      </c>
      <c r="AU273" s="195" t="s">
        <v>178</v>
      </c>
      <c r="AV273" s="195" t="s">
        <v>177</v>
      </c>
      <c r="AW273" s="195" t="s">
        <v>176</v>
      </c>
      <c r="AX273" s="195" t="s">
        <v>175</v>
      </c>
      <c r="AY273" s="195" t="s">
        <v>174</v>
      </c>
      <c r="AZ273" s="195" t="s">
        <v>173</v>
      </c>
      <c r="BA273" s="195" t="s">
        <v>172</v>
      </c>
      <c r="BB273" s="195" t="s">
        <v>171</v>
      </c>
      <c r="BC273" s="195" t="s">
        <v>170</v>
      </c>
      <c r="BD273" s="195" t="s">
        <v>169</v>
      </c>
      <c r="BE273" s="195" t="s">
        <v>168</v>
      </c>
      <c r="BF273" s="195" t="s">
        <v>167</v>
      </c>
      <c r="BG273" s="195" t="s">
        <v>166</v>
      </c>
      <c r="BH273" s="195" t="s">
        <v>165</v>
      </c>
      <c r="BI273" s="195" t="s">
        <v>164</v>
      </c>
      <c r="BJ273" s="195" t="s">
        <v>163</v>
      </c>
      <c r="BK273" s="195" t="s">
        <v>162</v>
      </c>
      <c r="BL273" s="195" t="s">
        <v>161</v>
      </c>
      <c r="BM273" s="195" t="s">
        <v>160</v>
      </c>
      <c r="BN273" s="223" t="s">
        <v>159</v>
      </c>
      <c r="BO273" s="195" t="s">
        <v>158</v>
      </c>
      <c r="BP273" s="196">
        <v>1945</v>
      </c>
      <c r="BQ273" s="196" t="s">
        <v>134</v>
      </c>
      <c r="BR273" s="196" t="s">
        <v>133</v>
      </c>
      <c r="BS273" s="196" t="s">
        <v>132</v>
      </c>
      <c r="BT273" s="196" t="s">
        <v>131</v>
      </c>
      <c r="BU273" s="196" t="s">
        <v>130</v>
      </c>
      <c r="BV273" s="196" t="s">
        <v>129</v>
      </c>
      <c r="BW273" s="196" t="s">
        <v>128</v>
      </c>
      <c r="BX273" s="196" t="s">
        <v>127</v>
      </c>
      <c r="BY273" s="196" t="s">
        <v>126</v>
      </c>
      <c r="BZ273" s="196" t="s">
        <v>125</v>
      </c>
      <c r="CA273" s="196" t="s">
        <v>124</v>
      </c>
      <c r="CB273" s="196" t="s">
        <v>123</v>
      </c>
      <c r="CC273" s="196" t="s">
        <v>122</v>
      </c>
      <c r="CD273" s="196" t="s">
        <v>121</v>
      </c>
      <c r="CE273" s="196" t="s">
        <v>120</v>
      </c>
      <c r="CF273" s="196" t="s">
        <v>119</v>
      </c>
      <c r="CG273" s="196" t="s">
        <v>118</v>
      </c>
      <c r="CH273" s="196" t="s">
        <v>117</v>
      </c>
      <c r="CI273" s="196" t="s">
        <v>116</v>
      </c>
      <c r="CJ273" s="196" t="s">
        <v>115</v>
      </c>
      <c r="CK273" s="196" t="s">
        <v>114</v>
      </c>
      <c r="CL273" s="195" t="s">
        <v>102</v>
      </c>
      <c r="CM273" s="195" t="s">
        <v>101</v>
      </c>
      <c r="CN273" s="195" t="s">
        <v>100</v>
      </c>
      <c r="CO273" s="195" t="s">
        <v>99</v>
      </c>
      <c r="CP273" s="195" t="s">
        <v>98</v>
      </c>
      <c r="CQ273" s="195" t="s">
        <v>97</v>
      </c>
      <c r="CR273" s="166">
        <v>1973</v>
      </c>
      <c r="CS273" s="166">
        <v>1974</v>
      </c>
      <c r="CT273" s="166">
        <v>1975</v>
      </c>
      <c r="CU273" s="166">
        <v>1976</v>
      </c>
      <c r="CV273" s="166">
        <v>1977</v>
      </c>
      <c r="CW273" s="166">
        <v>1978</v>
      </c>
      <c r="CX273" s="166">
        <v>1979</v>
      </c>
      <c r="CY273" s="166">
        <v>1980</v>
      </c>
      <c r="CZ273" s="166">
        <v>1981</v>
      </c>
      <c r="DA273" s="166">
        <v>1982</v>
      </c>
      <c r="DB273" s="166">
        <v>1983</v>
      </c>
      <c r="DC273" s="166">
        <v>1984</v>
      </c>
      <c r="DD273" s="166">
        <v>1985</v>
      </c>
      <c r="DE273" s="166">
        <v>1986</v>
      </c>
      <c r="DF273" s="166">
        <v>1987</v>
      </c>
      <c r="DG273" s="166">
        <v>1988</v>
      </c>
      <c r="DH273" s="166">
        <v>1989</v>
      </c>
      <c r="DI273" s="166">
        <v>1990</v>
      </c>
      <c r="DJ273" s="166">
        <v>1991</v>
      </c>
      <c r="DK273" s="166">
        <v>1992</v>
      </c>
      <c r="DL273" s="166">
        <v>1993</v>
      </c>
      <c r="DM273" s="166">
        <v>1994</v>
      </c>
      <c r="DN273" s="166">
        <v>1995</v>
      </c>
      <c r="DO273" s="166">
        <v>1996</v>
      </c>
      <c r="DP273" s="166">
        <v>1997</v>
      </c>
      <c r="DQ273" s="166">
        <v>1998</v>
      </c>
      <c r="DR273" s="166">
        <v>1999</v>
      </c>
      <c r="DS273" s="166">
        <v>2000</v>
      </c>
      <c r="DT273" s="166">
        <v>2001</v>
      </c>
      <c r="DU273" s="166">
        <v>2002</v>
      </c>
      <c r="DV273" s="166">
        <v>2003</v>
      </c>
      <c r="DW273" s="166">
        <v>2004</v>
      </c>
      <c r="DX273" s="166">
        <v>2005</v>
      </c>
      <c r="DY273" s="166">
        <v>2006</v>
      </c>
      <c r="DZ273" s="166">
        <v>2007</v>
      </c>
      <c r="EA273" s="166">
        <v>2008</v>
      </c>
      <c r="EB273" s="166">
        <v>2009</v>
      </c>
      <c r="EC273" s="166">
        <v>2010</v>
      </c>
      <c r="ED273" s="209">
        <v>2011</v>
      </c>
      <c r="EE273" s="166">
        <v>2012</v>
      </c>
      <c r="EF273" s="166">
        <v>2013</v>
      </c>
      <c r="EG273" s="166">
        <v>2014</v>
      </c>
      <c r="EH273" s="196">
        <v>2015</v>
      </c>
      <c r="EI273" s="166">
        <v>2016</v>
      </c>
      <c r="EJ273" s="166">
        <v>2017</v>
      </c>
      <c r="EK273" s="166">
        <v>2018</v>
      </c>
      <c r="EL273" s="209" t="s">
        <v>1675</v>
      </c>
    </row>
    <row r="274" spans="1:153" ht="15" customHeight="1" x14ac:dyDescent="0.25">
      <c r="A274" s="3" t="s">
        <v>0</v>
      </c>
      <c r="B274" s="27">
        <f>AVERAGE(CZ274:EC274)</f>
        <v>80.433333333333337</v>
      </c>
      <c r="C274" s="27">
        <f>AVERAGE(E274:EK274)</f>
        <v>82.205882352941174</v>
      </c>
      <c r="D274" s="141" t="s">
        <v>1007</v>
      </c>
      <c r="E274" s="27">
        <v>83</v>
      </c>
      <c r="F274" s="27">
        <v>77</v>
      </c>
      <c r="G274" s="27">
        <v>79</v>
      </c>
      <c r="H274" s="27">
        <v>82</v>
      </c>
      <c r="I274" s="235">
        <v>84</v>
      </c>
      <c r="J274" s="235">
        <v>85</v>
      </c>
      <c r="K274" s="235">
        <v>84</v>
      </c>
      <c r="L274" s="27">
        <v>83</v>
      </c>
      <c r="M274" s="27">
        <v>84</v>
      </c>
      <c r="N274" s="235">
        <v>87</v>
      </c>
      <c r="O274" s="27">
        <v>79</v>
      </c>
      <c r="P274" s="235">
        <v>87</v>
      </c>
      <c r="Q274" s="27">
        <v>77</v>
      </c>
      <c r="R274" s="235">
        <v>86</v>
      </c>
      <c r="S274" s="235">
        <v>85</v>
      </c>
      <c r="T274" s="27">
        <v>83</v>
      </c>
      <c r="U274" s="235">
        <v>85</v>
      </c>
      <c r="V274" s="27">
        <v>80</v>
      </c>
      <c r="W274" s="27">
        <v>86</v>
      </c>
      <c r="X274" s="27">
        <v>85</v>
      </c>
      <c r="Y274" s="27">
        <v>80</v>
      </c>
      <c r="Z274" s="27">
        <v>75</v>
      </c>
      <c r="AA274" s="235">
        <v>79</v>
      </c>
      <c r="AB274" s="27">
        <v>73</v>
      </c>
      <c r="AC274" s="27">
        <v>74</v>
      </c>
      <c r="AD274" s="27">
        <v>78</v>
      </c>
      <c r="AE274" s="27">
        <v>79</v>
      </c>
      <c r="AF274" s="27">
        <v>78</v>
      </c>
      <c r="AG274" s="27">
        <v>75</v>
      </c>
      <c r="AH274" s="235">
        <v>82</v>
      </c>
      <c r="AI274" s="27">
        <v>78</v>
      </c>
      <c r="AJ274" s="27">
        <v>76</v>
      </c>
      <c r="AK274" s="27">
        <v>81</v>
      </c>
      <c r="AL274" s="27">
        <v>80</v>
      </c>
      <c r="AM274" s="27" t="s">
        <v>304</v>
      </c>
      <c r="AN274" s="258">
        <v>89</v>
      </c>
      <c r="AO274" s="258">
        <v>88</v>
      </c>
      <c r="AP274" s="31">
        <v>86</v>
      </c>
      <c r="AQ274" s="31">
        <v>84</v>
      </c>
      <c r="AR274" s="258">
        <v>81</v>
      </c>
      <c r="AS274" s="31">
        <v>84</v>
      </c>
      <c r="AT274" s="31">
        <v>86</v>
      </c>
      <c r="AU274" s="258">
        <v>81</v>
      </c>
      <c r="AV274" s="31">
        <v>80</v>
      </c>
      <c r="AW274" s="31">
        <v>84</v>
      </c>
      <c r="AX274" s="239">
        <v>84</v>
      </c>
      <c r="AY274" s="31">
        <v>82</v>
      </c>
      <c r="AZ274" s="258">
        <v>81</v>
      </c>
      <c r="BA274" s="31">
        <v>81</v>
      </c>
      <c r="BB274" s="31">
        <v>82</v>
      </c>
      <c r="BC274" s="31">
        <v>82</v>
      </c>
      <c r="BD274" s="258">
        <v>86</v>
      </c>
      <c r="BE274" s="31">
        <v>75</v>
      </c>
      <c r="BF274" s="258">
        <v>84</v>
      </c>
      <c r="BG274" s="31">
        <v>78</v>
      </c>
      <c r="BH274" s="31">
        <v>77</v>
      </c>
      <c r="BI274" s="258">
        <v>84</v>
      </c>
      <c r="BJ274" s="31">
        <v>84</v>
      </c>
      <c r="BK274" s="31">
        <v>80</v>
      </c>
      <c r="BL274" s="31">
        <v>82</v>
      </c>
      <c r="BM274" s="31">
        <v>82</v>
      </c>
      <c r="BN274" s="27">
        <v>82</v>
      </c>
      <c r="BO274" s="31">
        <v>85</v>
      </c>
      <c r="BP274" s="31">
        <v>81</v>
      </c>
      <c r="BQ274" s="31">
        <v>76</v>
      </c>
      <c r="BR274" s="31">
        <v>83</v>
      </c>
      <c r="BS274" s="31">
        <v>82</v>
      </c>
      <c r="BT274" s="31">
        <v>83</v>
      </c>
      <c r="BU274" s="31">
        <v>81</v>
      </c>
      <c r="BV274" s="258">
        <v>82</v>
      </c>
      <c r="BW274" s="31">
        <v>81</v>
      </c>
      <c r="BX274" s="258">
        <v>91</v>
      </c>
      <c r="BY274" s="31">
        <v>82</v>
      </c>
      <c r="BZ274" s="31">
        <v>85</v>
      </c>
      <c r="CA274" s="31">
        <v>84</v>
      </c>
      <c r="CB274" s="31">
        <v>84</v>
      </c>
      <c r="CC274" s="31">
        <v>83</v>
      </c>
      <c r="CD274" s="31">
        <v>80</v>
      </c>
      <c r="CE274" s="258">
        <v>88</v>
      </c>
      <c r="CF274" s="31">
        <v>80</v>
      </c>
      <c r="CG274" s="31">
        <v>81</v>
      </c>
      <c r="CH274" s="258">
        <v>88</v>
      </c>
      <c r="CI274" s="31">
        <v>86</v>
      </c>
      <c r="CJ274" s="31">
        <v>88</v>
      </c>
      <c r="CK274" s="258">
        <v>87</v>
      </c>
      <c r="CL274" s="31">
        <v>86</v>
      </c>
      <c r="CM274" s="258">
        <v>87</v>
      </c>
      <c r="CN274" s="31">
        <v>89</v>
      </c>
      <c r="CO274" s="31">
        <v>87</v>
      </c>
      <c r="CP274" s="31">
        <v>78</v>
      </c>
      <c r="CQ274" s="258">
        <v>84</v>
      </c>
      <c r="CR274" s="258">
        <v>84</v>
      </c>
      <c r="CS274" s="31">
        <v>84</v>
      </c>
      <c r="CT274" s="4">
        <v>82</v>
      </c>
      <c r="CU274" s="4">
        <v>86</v>
      </c>
      <c r="CV274" s="4">
        <v>85</v>
      </c>
      <c r="CW274" s="4">
        <v>83</v>
      </c>
      <c r="CX274" s="259">
        <v>88</v>
      </c>
      <c r="CY274" s="259">
        <v>87</v>
      </c>
      <c r="CZ274" s="4">
        <v>85</v>
      </c>
      <c r="DA274" s="4">
        <v>81</v>
      </c>
      <c r="DB274" s="4">
        <v>81</v>
      </c>
      <c r="DC274" s="4">
        <v>81</v>
      </c>
      <c r="DD274" s="259">
        <v>82</v>
      </c>
      <c r="DE274" s="4">
        <v>80</v>
      </c>
      <c r="DF274" s="4">
        <v>84</v>
      </c>
      <c r="DG274" s="4">
        <v>79</v>
      </c>
      <c r="DH274" s="259">
        <v>82</v>
      </c>
      <c r="DI274" s="4">
        <v>76</v>
      </c>
      <c r="DJ274" s="4">
        <v>68</v>
      </c>
      <c r="DK274" s="4">
        <v>80</v>
      </c>
      <c r="DL274" s="4">
        <v>72</v>
      </c>
      <c r="DM274" s="4">
        <v>78</v>
      </c>
      <c r="DN274" s="4">
        <v>81</v>
      </c>
      <c r="DO274" s="4">
        <v>82</v>
      </c>
      <c r="DP274" s="259">
        <v>86</v>
      </c>
      <c r="DQ274" s="4">
        <v>81</v>
      </c>
      <c r="DR274" s="4">
        <v>80</v>
      </c>
      <c r="DS274" s="259">
        <v>83</v>
      </c>
      <c r="DT274" s="4">
        <v>82</v>
      </c>
      <c r="DU274" s="4">
        <v>81</v>
      </c>
      <c r="DV274" s="259">
        <v>85</v>
      </c>
      <c r="DW274" s="4">
        <v>85</v>
      </c>
      <c r="DX274" s="4">
        <v>83</v>
      </c>
      <c r="DY274" s="4">
        <v>83</v>
      </c>
      <c r="DZ274" s="4">
        <v>73</v>
      </c>
      <c r="EA274" s="4">
        <v>73</v>
      </c>
      <c r="EB274" s="4">
        <v>83</v>
      </c>
      <c r="EC274" s="4">
        <v>83</v>
      </c>
      <c r="ED274" s="260">
        <v>83</v>
      </c>
      <c r="EE274" s="259">
        <v>83</v>
      </c>
      <c r="EF274" s="27">
        <v>85</v>
      </c>
      <c r="EG274" s="259">
        <v>88</v>
      </c>
      <c r="EH274" s="258">
        <v>84</v>
      </c>
      <c r="EI274" s="31">
        <v>84</v>
      </c>
      <c r="EJ274" s="258">
        <v>87</v>
      </c>
      <c r="EK274" s="31">
        <v>84</v>
      </c>
      <c r="EL274" s="146">
        <v>85</v>
      </c>
    </row>
    <row r="275" spans="1:153" ht="15" customHeight="1" x14ac:dyDescent="0.25">
      <c r="A275" s="3" t="s">
        <v>1</v>
      </c>
      <c r="B275" s="27">
        <f t="shared" ref="B275:B286" si="310">AVERAGE(CZ275:EC275)</f>
        <v>78.166666666666671</v>
      </c>
      <c r="C275" s="27">
        <f t="shared" ref="C275:C286" si="311">AVERAGE(E275:EK275)</f>
        <v>80.058823529411768</v>
      </c>
      <c r="D275" s="141" t="s">
        <v>1007</v>
      </c>
      <c r="E275" s="27">
        <v>79</v>
      </c>
      <c r="F275" s="27">
        <v>81</v>
      </c>
      <c r="G275" s="27">
        <v>78</v>
      </c>
      <c r="H275" s="27">
        <v>80</v>
      </c>
      <c r="I275" s="27">
        <v>81</v>
      </c>
      <c r="J275" s="27">
        <v>77</v>
      </c>
      <c r="K275" s="27">
        <v>81</v>
      </c>
      <c r="L275" s="27">
        <v>83</v>
      </c>
      <c r="M275" s="27">
        <v>81</v>
      </c>
      <c r="N275" s="27">
        <v>83</v>
      </c>
      <c r="O275" s="27">
        <v>78</v>
      </c>
      <c r="P275" s="27">
        <v>77</v>
      </c>
      <c r="Q275" s="27">
        <v>76</v>
      </c>
      <c r="R275" s="27">
        <v>85</v>
      </c>
      <c r="S275" s="27">
        <v>80</v>
      </c>
      <c r="T275" s="27">
        <v>80</v>
      </c>
      <c r="U275" s="27">
        <v>81</v>
      </c>
      <c r="V275" s="27">
        <v>79</v>
      </c>
      <c r="W275" s="27">
        <v>83</v>
      </c>
      <c r="X275" s="235">
        <v>85</v>
      </c>
      <c r="Y275" s="27">
        <v>79</v>
      </c>
      <c r="Z275" s="27">
        <v>72</v>
      </c>
      <c r="AA275" s="27">
        <v>76</v>
      </c>
      <c r="AB275" s="27">
        <v>76</v>
      </c>
      <c r="AC275" s="27">
        <v>76</v>
      </c>
      <c r="AD275" s="235">
        <v>79</v>
      </c>
      <c r="AE275" s="27">
        <v>77</v>
      </c>
      <c r="AF275" s="27">
        <v>82</v>
      </c>
      <c r="AG275" s="27">
        <v>76</v>
      </c>
      <c r="AH275" s="27">
        <v>74</v>
      </c>
      <c r="AI275" s="235">
        <v>81</v>
      </c>
      <c r="AJ275" s="27">
        <v>68</v>
      </c>
      <c r="AK275" s="27">
        <v>76</v>
      </c>
      <c r="AL275" s="27">
        <v>77</v>
      </c>
      <c r="AM275" s="27" t="s">
        <v>304</v>
      </c>
      <c r="AN275" s="31">
        <v>87</v>
      </c>
      <c r="AO275" s="31">
        <v>79</v>
      </c>
      <c r="AP275" s="31">
        <v>88</v>
      </c>
      <c r="AQ275" s="31">
        <v>78</v>
      </c>
      <c r="AR275" s="258">
        <v>81</v>
      </c>
      <c r="AS275" s="31">
        <v>84</v>
      </c>
      <c r="AT275" s="31">
        <v>84</v>
      </c>
      <c r="AU275" s="31">
        <v>79</v>
      </c>
      <c r="AV275" s="31">
        <v>75</v>
      </c>
      <c r="AW275" s="31">
        <v>84</v>
      </c>
      <c r="AX275" s="24">
        <v>81</v>
      </c>
      <c r="AY275" s="31">
        <v>77</v>
      </c>
      <c r="AZ275" s="31">
        <v>77</v>
      </c>
      <c r="BA275" s="31">
        <v>78</v>
      </c>
      <c r="BB275" s="258">
        <v>84</v>
      </c>
      <c r="BC275" s="31">
        <v>78</v>
      </c>
      <c r="BD275" s="31">
        <v>81</v>
      </c>
      <c r="BE275" s="31">
        <v>80</v>
      </c>
      <c r="BF275" s="31">
        <v>73</v>
      </c>
      <c r="BG275" s="258">
        <v>84</v>
      </c>
      <c r="BH275" s="31">
        <v>81</v>
      </c>
      <c r="BI275" s="31">
        <v>78</v>
      </c>
      <c r="BJ275" s="31">
        <v>79</v>
      </c>
      <c r="BK275" s="31">
        <v>75</v>
      </c>
      <c r="BL275" s="31">
        <v>80</v>
      </c>
      <c r="BM275" s="31">
        <v>84</v>
      </c>
      <c r="BN275" s="27">
        <v>78</v>
      </c>
      <c r="BO275" s="258">
        <v>86</v>
      </c>
      <c r="BP275" s="31">
        <v>79</v>
      </c>
      <c r="BQ275" s="31">
        <v>84</v>
      </c>
      <c r="BR275" s="31">
        <v>82</v>
      </c>
      <c r="BS275" s="31">
        <v>83</v>
      </c>
      <c r="BT275" s="31">
        <v>85</v>
      </c>
      <c r="BU275" s="31">
        <v>78</v>
      </c>
      <c r="BV275" s="31">
        <v>80</v>
      </c>
      <c r="BW275" s="31">
        <v>85</v>
      </c>
      <c r="BX275" s="31">
        <v>86</v>
      </c>
      <c r="BY275" s="31">
        <v>76</v>
      </c>
      <c r="BZ275" s="31">
        <v>83</v>
      </c>
      <c r="CA275" s="31">
        <v>86</v>
      </c>
      <c r="CB275" s="31">
        <v>83</v>
      </c>
      <c r="CC275" s="31">
        <v>82</v>
      </c>
      <c r="CD275" s="31">
        <v>83</v>
      </c>
      <c r="CE275" s="31">
        <v>77</v>
      </c>
      <c r="CF275" s="258">
        <v>84</v>
      </c>
      <c r="CG275" s="31">
        <v>84</v>
      </c>
      <c r="CH275" s="31">
        <v>86</v>
      </c>
      <c r="CI275" s="31">
        <v>84</v>
      </c>
      <c r="CJ275" s="258">
        <v>89</v>
      </c>
      <c r="CK275" s="31">
        <v>85</v>
      </c>
      <c r="CL275" s="31">
        <v>79</v>
      </c>
      <c r="CM275" s="258">
        <v>87</v>
      </c>
      <c r="CN275" s="31">
        <v>82</v>
      </c>
      <c r="CO275" s="31">
        <v>86</v>
      </c>
      <c r="CP275" s="31">
        <v>86</v>
      </c>
      <c r="CQ275" s="31">
        <v>83</v>
      </c>
      <c r="CR275" s="31">
        <v>83</v>
      </c>
      <c r="CS275" s="258">
        <v>85</v>
      </c>
      <c r="CT275" s="4">
        <v>80</v>
      </c>
      <c r="CU275" s="4">
        <v>81</v>
      </c>
      <c r="CV275" s="4">
        <v>85</v>
      </c>
      <c r="CW275" s="4">
        <v>83</v>
      </c>
      <c r="CX275" s="4">
        <v>81</v>
      </c>
      <c r="CY275" s="4">
        <v>82</v>
      </c>
      <c r="CZ275" s="4">
        <v>81</v>
      </c>
      <c r="DA275" s="4">
        <v>78</v>
      </c>
      <c r="DB275" s="259">
        <v>87</v>
      </c>
      <c r="DC275" s="4">
        <v>84</v>
      </c>
      <c r="DD275" s="4">
        <v>77</v>
      </c>
      <c r="DE275" s="4">
        <v>81</v>
      </c>
      <c r="DF275" s="4">
        <v>82</v>
      </c>
      <c r="DG275" s="4">
        <v>79</v>
      </c>
      <c r="DH275" s="4">
        <v>78</v>
      </c>
      <c r="DI275" s="4">
        <v>68</v>
      </c>
      <c r="DJ275" s="4">
        <v>64</v>
      </c>
      <c r="DK275" s="4">
        <v>77</v>
      </c>
      <c r="DL275" s="4">
        <v>80</v>
      </c>
      <c r="DM275" s="4">
        <v>76</v>
      </c>
      <c r="DN275" s="4">
        <v>75</v>
      </c>
      <c r="DO275" s="4">
        <v>78</v>
      </c>
      <c r="DP275" s="4">
        <v>76</v>
      </c>
      <c r="DQ275" s="4">
        <v>74</v>
      </c>
      <c r="DR275" s="4">
        <v>83</v>
      </c>
      <c r="DS275" s="4">
        <v>81</v>
      </c>
      <c r="DT275" s="4">
        <v>81</v>
      </c>
      <c r="DU275" s="4">
        <v>75</v>
      </c>
      <c r="DV275" s="4">
        <v>75</v>
      </c>
      <c r="DW275" s="4">
        <v>79</v>
      </c>
      <c r="DX275" s="4">
        <v>82</v>
      </c>
      <c r="DY275" s="259">
        <v>87</v>
      </c>
      <c r="DZ275" s="259">
        <v>79</v>
      </c>
      <c r="EA275" s="4">
        <v>71</v>
      </c>
      <c r="EB275" s="4">
        <v>81</v>
      </c>
      <c r="EC275" s="4">
        <v>76</v>
      </c>
      <c r="ED275" s="34">
        <v>71</v>
      </c>
      <c r="EE275" s="4">
        <v>81</v>
      </c>
      <c r="EF275" s="235">
        <v>88</v>
      </c>
      <c r="EG275" s="4">
        <v>73</v>
      </c>
      <c r="EH275" s="31">
        <v>80</v>
      </c>
      <c r="EI275" s="31">
        <v>80</v>
      </c>
      <c r="EJ275" s="31">
        <v>79</v>
      </c>
      <c r="EK275" s="31">
        <v>74</v>
      </c>
      <c r="EL275" s="146">
        <v>74</v>
      </c>
    </row>
    <row r="276" spans="1:153" ht="15" customHeight="1" x14ac:dyDescent="0.25">
      <c r="A276" s="3" t="s">
        <v>2</v>
      </c>
      <c r="B276" s="27">
        <f t="shared" si="310"/>
        <v>73.433333333333337</v>
      </c>
      <c r="C276" s="27">
        <f t="shared" si="311"/>
        <v>74.903703703703698</v>
      </c>
      <c r="D276" s="141" t="s">
        <v>1007</v>
      </c>
      <c r="E276" s="236">
        <v>71</v>
      </c>
      <c r="F276" s="27">
        <v>77</v>
      </c>
      <c r="G276" s="27">
        <v>76</v>
      </c>
      <c r="H276" s="27">
        <v>78</v>
      </c>
      <c r="I276" s="27">
        <v>77</v>
      </c>
      <c r="J276" s="27">
        <v>78</v>
      </c>
      <c r="K276" s="27">
        <v>76</v>
      </c>
      <c r="L276" s="27">
        <v>81</v>
      </c>
      <c r="M276" s="27">
        <v>74</v>
      </c>
      <c r="N276" s="27">
        <v>77</v>
      </c>
      <c r="O276" s="27">
        <v>73</v>
      </c>
      <c r="P276" s="27">
        <v>70</v>
      </c>
      <c r="Q276" s="27">
        <v>74</v>
      </c>
      <c r="R276" s="27">
        <v>78</v>
      </c>
      <c r="S276" s="27">
        <v>73</v>
      </c>
      <c r="T276" s="27">
        <v>76</v>
      </c>
      <c r="U276" s="27">
        <v>75</v>
      </c>
      <c r="V276" s="27" t="s">
        <v>304</v>
      </c>
      <c r="W276" s="27">
        <v>79</v>
      </c>
      <c r="X276" s="27">
        <v>81</v>
      </c>
      <c r="Y276" s="27">
        <v>75</v>
      </c>
      <c r="Z276" s="27">
        <v>69</v>
      </c>
      <c r="AA276" s="27">
        <v>74</v>
      </c>
      <c r="AB276" s="27">
        <v>74</v>
      </c>
      <c r="AC276" s="27">
        <v>70</v>
      </c>
      <c r="AD276" s="27">
        <v>74</v>
      </c>
      <c r="AE276" s="27">
        <v>69</v>
      </c>
      <c r="AF276" s="27">
        <v>70</v>
      </c>
      <c r="AG276" s="27">
        <v>72</v>
      </c>
      <c r="AH276" s="27">
        <v>73</v>
      </c>
      <c r="AI276" s="27">
        <v>70</v>
      </c>
      <c r="AJ276" s="27">
        <v>64</v>
      </c>
      <c r="AK276" s="27">
        <v>70</v>
      </c>
      <c r="AL276" s="27">
        <v>75</v>
      </c>
      <c r="AM276" s="27" t="s">
        <v>304</v>
      </c>
      <c r="AN276" s="31">
        <v>82</v>
      </c>
      <c r="AO276" s="31">
        <v>75</v>
      </c>
      <c r="AP276" s="31">
        <v>77</v>
      </c>
      <c r="AQ276" s="31">
        <v>70</v>
      </c>
      <c r="AR276" s="261">
        <v>58</v>
      </c>
      <c r="AS276" s="31">
        <v>76</v>
      </c>
      <c r="AT276" s="31">
        <v>80</v>
      </c>
      <c r="AU276" s="31">
        <v>73</v>
      </c>
      <c r="AV276" s="31">
        <v>82</v>
      </c>
      <c r="AW276" s="31">
        <v>75</v>
      </c>
      <c r="AX276" s="24">
        <v>75</v>
      </c>
      <c r="AY276" s="31">
        <v>71</v>
      </c>
      <c r="AZ276" s="31">
        <v>78</v>
      </c>
      <c r="BA276" s="31">
        <v>72</v>
      </c>
      <c r="BB276" s="31">
        <v>72</v>
      </c>
      <c r="BC276" s="31">
        <v>72</v>
      </c>
      <c r="BD276" s="261">
        <v>67</v>
      </c>
      <c r="BE276" s="31">
        <v>75</v>
      </c>
      <c r="BF276" s="31">
        <v>73</v>
      </c>
      <c r="BG276" s="31">
        <v>79</v>
      </c>
      <c r="BH276" s="31">
        <v>78</v>
      </c>
      <c r="BI276" s="31">
        <v>71</v>
      </c>
      <c r="BJ276" s="31">
        <v>83</v>
      </c>
      <c r="BK276" s="31">
        <v>78</v>
      </c>
      <c r="BL276" s="31">
        <v>80</v>
      </c>
      <c r="BM276" s="31">
        <v>75</v>
      </c>
      <c r="BN276" s="27">
        <v>62</v>
      </c>
      <c r="BO276" s="31">
        <v>85</v>
      </c>
      <c r="BP276" s="31">
        <v>74</v>
      </c>
      <c r="BQ276" s="31">
        <v>82</v>
      </c>
      <c r="BR276" s="31">
        <v>78</v>
      </c>
      <c r="BS276" s="31">
        <v>75</v>
      </c>
      <c r="BT276" s="31">
        <v>79</v>
      </c>
      <c r="BU276" s="31">
        <v>78</v>
      </c>
      <c r="BV276" s="31">
        <v>75</v>
      </c>
      <c r="BW276" s="31">
        <v>73</v>
      </c>
      <c r="BX276" s="31">
        <v>63</v>
      </c>
      <c r="BY276" s="31">
        <v>75</v>
      </c>
      <c r="BZ276" s="31">
        <v>80</v>
      </c>
      <c r="CA276" s="31">
        <v>81</v>
      </c>
      <c r="CB276" s="31">
        <v>74</v>
      </c>
      <c r="CC276" s="31">
        <v>84</v>
      </c>
      <c r="CD276" s="31">
        <v>75</v>
      </c>
      <c r="CE276" s="31">
        <v>82</v>
      </c>
      <c r="CF276" s="31">
        <v>78</v>
      </c>
      <c r="CG276" s="31">
        <v>78</v>
      </c>
      <c r="CH276" s="31">
        <v>77</v>
      </c>
      <c r="CI276" s="31">
        <v>84</v>
      </c>
      <c r="CJ276" s="31">
        <v>81</v>
      </c>
      <c r="CK276" s="31">
        <v>80</v>
      </c>
      <c r="CL276" s="31">
        <v>74</v>
      </c>
      <c r="CM276" s="31">
        <v>75</v>
      </c>
      <c r="CN276" s="31">
        <v>80</v>
      </c>
      <c r="CO276" s="31">
        <v>85</v>
      </c>
      <c r="CP276" s="31">
        <v>78</v>
      </c>
      <c r="CQ276" s="261">
        <v>69</v>
      </c>
      <c r="CR276" s="31">
        <v>77</v>
      </c>
      <c r="CS276" s="31">
        <v>75</v>
      </c>
      <c r="CT276" s="4">
        <v>78</v>
      </c>
      <c r="CU276" s="4">
        <v>76</v>
      </c>
      <c r="CV276" s="4">
        <v>81</v>
      </c>
      <c r="CW276" s="4">
        <v>77</v>
      </c>
      <c r="CX276" s="4">
        <v>81</v>
      </c>
      <c r="CY276" s="4">
        <v>77</v>
      </c>
      <c r="CZ276" s="4">
        <v>74</v>
      </c>
      <c r="DA276" s="4">
        <v>70</v>
      </c>
      <c r="DB276" s="4">
        <v>77</v>
      </c>
      <c r="DC276" s="262">
        <v>73</v>
      </c>
      <c r="DD276" s="4">
        <v>76</v>
      </c>
      <c r="DE276" s="4">
        <v>73</v>
      </c>
      <c r="DF276" s="4">
        <v>73</v>
      </c>
      <c r="DG276" s="4">
        <v>78</v>
      </c>
      <c r="DH276" s="4">
        <v>67</v>
      </c>
      <c r="DI276" s="4">
        <v>71</v>
      </c>
      <c r="DJ276" s="262">
        <v>61</v>
      </c>
      <c r="DK276" s="4">
        <v>68</v>
      </c>
      <c r="DL276" s="4">
        <v>71</v>
      </c>
      <c r="DM276" s="4">
        <v>75</v>
      </c>
      <c r="DN276" s="4">
        <v>71</v>
      </c>
      <c r="DO276" s="4">
        <v>79</v>
      </c>
      <c r="DP276" s="4">
        <v>77</v>
      </c>
      <c r="DQ276" s="4">
        <v>71</v>
      </c>
      <c r="DR276" s="4">
        <v>76</v>
      </c>
      <c r="DS276" s="259">
        <v>83</v>
      </c>
      <c r="DT276" s="4">
        <v>81</v>
      </c>
      <c r="DU276" s="4">
        <v>73</v>
      </c>
      <c r="DV276" s="4">
        <v>72</v>
      </c>
      <c r="DW276" s="4">
        <v>74</v>
      </c>
      <c r="DX276" s="4">
        <v>72</v>
      </c>
      <c r="DY276" s="4">
        <v>81</v>
      </c>
      <c r="DZ276" s="4">
        <v>72</v>
      </c>
      <c r="EA276" s="4">
        <v>69</v>
      </c>
      <c r="EB276" s="4">
        <v>75</v>
      </c>
      <c r="EC276" s="4">
        <v>70</v>
      </c>
      <c r="ED276" s="34">
        <v>69</v>
      </c>
      <c r="EE276" s="4">
        <v>70</v>
      </c>
      <c r="EF276" s="27">
        <v>76</v>
      </c>
      <c r="EG276" s="4">
        <v>72</v>
      </c>
      <c r="EH276" s="31">
        <v>74</v>
      </c>
      <c r="EI276" s="31">
        <v>80</v>
      </c>
      <c r="EJ276" s="31">
        <v>71</v>
      </c>
      <c r="EK276" s="31">
        <v>71</v>
      </c>
      <c r="EL276" s="146">
        <v>75</v>
      </c>
    </row>
    <row r="277" spans="1:153" x14ac:dyDescent="0.25">
      <c r="A277" s="3" t="s">
        <v>3</v>
      </c>
      <c r="B277" s="27">
        <f t="shared" si="310"/>
        <v>68.233333333333334</v>
      </c>
      <c r="C277" s="27">
        <f t="shared" si="311"/>
        <v>69.888888888888886</v>
      </c>
      <c r="D277" s="141" t="s">
        <v>1007</v>
      </c>
      <c r="E277" s="27" t="s">
        <v>304</v>
      </c>
      <c r="F277" s="27">
        <v>71</v>
      </c>
      <c r="G277" s="27">
        <v>73</v>
      </c>
      <c r="H277" s="27">
        <v>63</v>
      </c>
      <c r="I277" s="27">
        <v>68</v>
      </c>
      <c r="J277" s="27">
        <v>69</v>
      </c>
      <c r="K277" s="27">
        <v>69</v>
      </c>
      <c r="L277" s="27">
        <v>78</v>
      </c>
      <c r="M277" s="27">
        <v>72</v>
      </c>
      <c r="N277" s="27">
        <v>75</v>
      </c>
      <c r="O277" s="27">
        <v>62</v>
      </c>
      <c r="P277" s="236">
        <v>59</v>
      </c>
      <c r="Q277" s="27">
        <v>71</v>
      </c>
      <c r="R277" s="27">
        <v>68</v>
      </c>
      <c r="S277" s="27">
        <v>73</v>
      </c>
      <c r="T277" s="27">
        <v>70</v>
      </c>
      <c r="U277" s="27">
        <v>76</v>
      </c>
      <c r="V277" s="27">
        <v>70</v>
      </c>
      <c r="W277" s="27">
        <v>68</v>
      </c>
      <c r="X277" s="27">
        <v>69</v>
      </c>
      <c r="Y277" s="236">
        <v>67</v>
      </c>
      <c r="Z277" s="27">
        <v>71</v>
      </c>
      <c r="AA277" s="27">
        <v>67</v>
      </c>
      <c r="AB277" s="27">
        <v>71</v>
      </c>
      <c r="AC277" s="236">
        <v>61</v>
      </c>
      <c r="AD277" s="27">
        <v>66</v>
      </c>
      <c r="AE277" s="27">
        <v>73</v>
      </c>
      <c r="AF277" s="27">
        <v>65</v>
      </c>
      <c r="AG277" s="236">
        <v>64</v>
      </c>
      <c r="AH277" s="27">
        <v>63</v>
      </c>
      <c r="AI277" s="236">
        <v>62</v>
      </c>
      <c r="AJ277" s="27">
        <v>64</v>
      </c>
      <c r="AK277" s="236">
        <v>62</v>
      </c>
      <c r="AL277" s="27">
        <v>72</v>
      </c>
      <c r="AM277" s="27" t="s">
        <v>304</v>
      </c>
      <c r="AN277" s="31">
        <v>73</v>
      </c>
      <c r="AO277" s="31">
        <v>75</v>
      </c>
      <c r="AP277" s="31">
        <v>74</v>
      </c>
      <c r="AQ277" s="31">
        <v>72</v>
      </c>
      <c r="AR277" s="31">
        <v>66</v>
      </c>
      <c r="AS277" s="31">
        <v>73</v>
      </c>
      <c r="AT277" s="31">
        <v>70</v>
      </c>
      <c r="AU277" s="261">
        <v>67</v>
      </c>
      <c r="AV277" s="31">
        <v>70</v>
      </c>
      <c r="AW277" s="261">
        <v>64</v>
      </c>
      <c r="AX277" s="24">
        <v>77</v>
      </c>
      <c r="AY277" s="31">
        <v>76</v>
      </c>
      <c r="AZ277" s="31">
        <v>71</v>
      </c>
      <c r="BA277" s="31">
        <v>76</v>
      </c>
      <c r="BB277" s="31">
        <v>70</v>
      </c>
      <c r="BC277" s="261">
        <v>67</v>
      </c>
      <c r="BD277" s="31">
        <v>69</v>
      </c>
      <c r="BE277" s="31">
        <v>67</v>
      </c>
      <c r="BF277" s="31">
        <v>72</v>
      </c>
      <c r="BG277" s="31">
        <v>72</v>
      </c>
      <c r="BH277" s="31">
        <v>77</v>
      </c>
      <c r="BI277" s="31">
        <v>76</v>
      </c>
      <c r="BJ277" s="31">
        <v>73</v>
      </c>
      <c r="BK277" s="261">
        <v>68</v>
      </c>
      <c r="BL277" s="31">
        <v>77</v>
      </c>
      <c r="BM277" s="31">
        <v>71</v>
      </c>
      <c r="BN277" s="27">
        <v>70</v>
      </c>
      <c r="BO277" s="31">
        <v>71</v>
      </c>
      <c r="BP277" s="31">
        <v>69</v>
      </c>
      <c r="BQ277" s="261">
        <v>67</v>
      </c>
      <c r="BR277" s="31">
        <v>66</v>
      </c>
      <c r="BS277" s="31">
        <v>61</v>
      </c>
      <c r="BT277" s="261">
        <v>70</v>
      </c>
      <c r="BU277" s="31">
        <v>71</v>
      </c>
      <c r="BV277" s="261">
        <v>57</v>
      </c>
      <c r="BW277" s="31">
        <v>66</v>
      </c>
      <c r="BX277" s="261">
        <v>58</v>
      </c>
      <c r="BY277" s="31">
        <v>71</v>
      </c>
      <c r="BZ277" s="31">
        <v>77</v>
      </c>
      <c r="CA277" s="31">
        <v>86</v>
      </c>
      <c r="CB277" s="31">
        <v>72</v>
      </c>
      <c r="CC277" s="31">
        <v>78</v>
      </c>
      <c r="CD277" s="31">
        <v>71</v>
      </c>
      <c r="CE277" s="31">
        <v>71</v>
      </c>
      <c r="CF277" s="31">
        <v>71</v>
      </c>
      <c r="CG277" s="31">
        <v>70</v>
      </c>
      <c r="CH277" s="31">
        <v>74</v>
      </c>
      <c r="CI277" s="31">
        <v>77</v>
      </c>
      <c r="CJ277" s="31">
        <v>76</v>
      </c>
      <c r="CK277" s="31">
        <v>77</v>
      </c>
      <c r="CL277" s="31">
        <v>76</v>
      </c>
      <c r="CM277" s="261">
        <v>65</v>
      </c>
      <c r="CN277" s="31">
        <v>74</v>
      </c>
      <c r="CO277" s="31">
        <v>79</v>
      </c>
      <c r="CP277" s="31">
        <v>72</v>
      </c>
      <c r="CQ277" s="31">
        <v>74</v>
      </c>
      <c r="CR277" s="31">
        <v>74</v>
      </c>
      <c r="CS277" s="261">
        <v>68</v>
      </c>
      <c r="CT277" s="4">
        <v>74</v>
      </c>
      <c r="CU277" s="4">
        <v>70</v>
      </c>
      <c r="CV277" s="4">
        <v>77</v>
      </c>
      <c r="CW277" s="4">
        <v>74</v>
      </c>
      <c r="CX277" s="4">
        <v>78</v>
      </c>
      <c r="CY277" s="4">
        <v>77</v>
      </c>
      <c r="CZ277" s="262">
        <v>65</v>
      </c>
      <c r="DA277" s="4">
        <v>67</v>
      </c>
      <c r="DB277" s="4">
        <v>73</v>
      </c>
      <c r="DC277" s="4">
        <v>75</v>
      </c>
      <c r="DD277" s="4">
        <v>70</v>
      </c>
      <c r="DE277" s="4">
        <v>77</v>
      </c>
      <c r="DF277" s="262">
        <v>68</v>
      </c>
      <c r="DG277" s="262">
        <v>57</v>
      </c>
      <c r="DH277" s="4">
        <v>70</v>
      </c>
      <c r="DI277" s="4">
        <v>69</v>
      </c>
      <c r="DJ277" s="4">
        <v>67</v>
      </c>
      <c r="DK277" s="262">
        <v>57</v>
      </c>
      <c r="DL277" s="262">
        <v>60</v>
      </c>
      <c r="DM277" s="4">
        <v>70</v>
      </c>
      <c r="DN277" s="4">
        <v>76</v>
      </c>
      <c r="DO277" s="262">
        <v>67</v>
      </c>
      <c r="DP277" s="4">
        <v>71</v>
      </c>
      <c r="DQ277" s="4">
        <v>70</v>
      </c>
      <c r="DR277" s="4">
        <v>72</v>
      </c>
      <c r="DS277" s="4">
        <v>69</v>
      </c>
      <c r="DT277" s="4">
        <v>75</v>
      </c>
      <c r="DU277" s="4">
        <v>71</v>
      </c>
      <c r="DV277" s="4">
        <v>60</v>
      </c>
      <c r="DW277" s="4">
        <v>70</v>
      </c>
      <c r="DX277" s="262">
        <v>64</v>
      </c>
      <c r="DY277" s="4">
        <v>74</v>
      </c>
      <c r="DZ277" s="262">
        <v>60</v>
      </c>
      <c r="EA277" s="4">
        <v>75</v>
      </c>
      <c r="EB277" s="262">
        <v>63</v>
      </c>
      <c r="EC277" s="4">
        <v>65</v>
      </c>
      <c r="ED277" s="34">
        <v>67</v>
      </c>
      <c r="EE277" s="4">
        <v>63</v>
      </c>
      <c r="EF277" s="27">
        <v>68</v>
      </c>
      <c r="EG277" s="4">
        <v>72</v>
      </c>
      <c r="EH277" s="31">
        <v>68</v>
      </c>
      <c r="EI277" s="31">
        <v>70</v>
      </c>
      <c r="EJ277" s="31">
        <v>73</v>
      </c>
      <c r="EK277" s="31">
        <v>63</v>
      </c>
      <c r="EL277" s="146">
        <v>58</v>
      </c>
    </row>
    <row r="278" spans="1:153" x14ac:dyDescent="0.25">
      <c r="A278" s="3" t="s">
        <v>4</v>
      </c>
      <c r="B278" s="27">
        <f t="shared" si="310"/>
        <v>68.466666666666669</v>
      </c>
      <c r="C278" s="27">
        <f t="shared" si="311"/>
        <v>68.42647058823529</v>
      </c>
      <c r="D278" s="141" t="s">
        <v>1002</v>
      </c>
      <c r="E278" s="27">
        <v>74</v>
      </c>
      <c r="F278" s="236">
        <v>64</v>
      </c>
      <c r="G278" s="236">
        <v>64</v>
      </c>
      <c r="H278" s="27">
        <v>63</v>
      </c>
      <c r="I278" s="236">
        <v>60</v>
      </c>
      <c r="J278" s="27">
        <v>75</v>
      </c>
      <c r="K278" s="236">
        <v>59</v>
      </c>
      <c r="L278" s="27">
        <v>67</v>
      </c>
      <c r="M278" s="236">
        <v>67</v>
      </c>
      <c r="N278" s="236">
        <v>64</v>
      </c>
      <c r="O278" s="27">
        <v>62</v>
      </c>
      <c r="P278" s="27">
        <v>67</v>
      </c>
      <c r="Q278" s="27">
        <v>74</v>
      </c>
      <c r="R278" s="27">
        <v>67</v>
      </c>
      <c r="S278" s="27">
        <v>69</v>
      </c>
      <c r="T278" s="27">
        <v>74</v>
      </c>
      <c r="U278" s="27">
        <v>72</v>
      </c>
      <c r="V278" s="27">
        <v>73</v>
      </c>
      <c r="W278" s="236">
        <v>66</v>
      </c>
      <c r="X278" s="236">
        <v>66</v>
      </c>
      <c r="Y278" s="27">
        <v>68</v>
      </c>
      <c r="Z278" s="27">
        <v>69</v>
      </c>
      <c r="AA278" s="27">
        <v>66</v>
      </c>
      <c r="AB278" s="236">
        <v>63</v>
      </c>
      <c r="AC278" s="27">
        <v>67</v>
      </c>
      <c r="AD278" s="236">
        <v>61</v>
      </c>
      <c r="AE278" s="27">
        <v>72</v>
      </c>
      <c r="AF278" s="236">
        <v>56</v>
      </c>
      <c r="AG278" s="27">
        <v>66</v>
      </c>
      <c r="AH278" s="27">
        <v>66</v>
      </c>
      <c r="AI278" s="27">
        <v>65</v>
      </c>
      <c r="AJ278" s="236">
        <v>63</v>
      </c>
      <c r="AK278" s="27">
        <v>70</v>
      </c>
      <c r="AL278" s="27">
        <v>58</v>
      </c>
      <c r="AM278" s="27" t="s">
        <v>304</v>
      </c>
      <c r="AN278" s="31">
        <v>58</v>
      </c>
      <c r="AO278" s="31">
        <v>62</v>
      </c>
      <c r="AP278" s="261">
        <v>65</v>
      </c>
      <c r="AQ278" s="31">
        <v>68</v>
      </c>
      <c r="AR278" s="31">
        <v>65</v>
      </c>
      <c r="AS278" s="261">
        <v>60</v>
      </c>
      <c r="AT278" s="31">
        <v>71</v>
      </c>
      <c r="AU278" s="31">
        <v>70</v>
      </c>
      <c r="AV278" s="261">
        <v>64</v>
      </c>
      <c r="AW278" s="31">
        <v>72</v>
      </c>
      <c r="AX278" s="265">
        <v>69</v>
      </c>
      <c r="AY278" s="31">
        <v>68</v>
      </c>
      <c r="AZ278" s="31">
        <v>70</v>
      </c>
      <c r="BA278" s="31">
        <v>72</v>
      </c>
      <c r="BB278" s="261">
        <v>67</v>
      </c>
      <c r="BC278" s="31">
        <v>72</v>
      </c>
      <c r="BD278" s="31">
        <v>72</v>
      </c>
      <c r="BE278" s="31">
        <v>60</v>
      </c>
      <c r="BF278" s="31">
        <v>62</v>
      </c>
      <c r="BG278" s="31">
        <v>78</v>
      </c>
      <c r="BH278" s="261">
        <v>64</v>
      </c>
      <c r="BI278" s="261">
        <v>65</v>
      </c>
      <c r="BJ278" s="31">
        <v>81</v>
      </c>
      <c r="BK278" s="31">
        <v>75</v>
      </c>
      <c r="BL278" s="31">
        <v>78</v>
      </c>
      <c r="BM278" s="261">
        <v>66</v>
      </c>
      <c r="BN278" s="236">
        <v>60</v>
      </c>
      <c r="BO278" s="31">
        <v>67</v>
      </c>
      <c r="BP278" s="31">
        <v>69</v>
      </c>
      <c r="BQ278" s="261">
        <v>67</v>
      </c>
      <c r="BR278" s="261">
        <v>60</v>
      </c>
      <c r="BS278" s="31">
        <v>70</v>
      </c>
      <c r="BT278" s="31">
        <v>74</v>
      </c>
      <c r="BU278" s="31">
        <v>71</v>
      </c>
      <c r="BV278" s="31">
        <v>75</v>
      </c>
      <c r="BW278" s="31">
        <v>71</v>
      </c>
      <c r="BX278" s="31">
        <v>68</v>
      </c>
      <c r="BY278" s="31">
        <v>64</v>
      </c>
      <c r="BZ278" s="261">
        <v>71</v>
      </c>
      <c r="CA278" s="261">
        <v>71</v>
      </c>
      <c r="CB278" s="31">
        <v>66</v>
      </c>
      <c r="CC278" s="261">
        <v>73</v>
      </c>
      <c r="CD278" s="31">
        <v>70</v>
      </c>
      <c r="CE278" s="31">
        <v>72</v>
      </c>
      <c r="CF278" s="31">
        <v>80</v>
      </c>
      <c r="CG278" s="31">
        <v>74</v>
      </c>
      <c r="CH278" s="31">
        <v>75</v>
      </c>
      <c r="CI278" s="31">
        <v>69</v>
      </c>
      <c r="CJ278" s="31">
        <v>76</v>
      </c>
      <c r="CK278" s="261">
        <v>66</v>
      </c>
      <c r="CL278" s="31">
        <v>71</v>
      </c>
      <c r="CM278" s="31">
        <v>75</v>
      </c>
      <c r="CN278" s="31">
        <v>73</v>
      </c>
      <c r="CO278" s="31">
        <v>75</v>
      </c>
      <c r="CP278" s="31">
        <v>75</v>
      </c>
      <c r="CQ278" s="31">
        <v>76</v>
      </c>
      <c r="CR278" s="31">
        <v>72</v>
      </c>
      <c r="CS278" s="31">
        <v>77</v>
      </c>
      <c r="CT278" s="4">
        <v>72</v>
      </c>
      <c r="CU278" s="4">
        <v>63</v>
      </c>
      <c r="CV278" s="262">
        <v>72</v>
      </c>
      <c r="CW278" s="4">
        <v>76</v>
      </c>
      <c r="CX278" s="262">
        <v>65</v>
      </c>
      <c r="CY278" s="262">
        <v>66</v>
      </c>
      <c r="CZ278" s="4">
        <v>67</v>
      </c>
      <c r="DA278" s="4">
        <v>68</v>
      </c>
      <c r="DB278" s="4">
        <v>74</v>
      </c>
      <c r="DC278" s="4">
        <v>77</v>
      </c>
      <c r="DD278" s="4">
        <v>71</v>
      </c>
      <c r="DE278" s="4">
        <v>70</v>
      </c>
      <c r="DF278" s="4">
        <v>72</v>
      </c>
      <c r="DG278" s="4">
        <v>60</v>
      </c>
      <c r="DH278" s="262">
        <v>60</v>
      </c>
      <c r="DI278" s="262">
        <v>59</v>
      </c>
      <c r="DJ278" s="4">
        <v>70</v>
      </c>
      <c r="DK278" s="4">
        <v>59</v>
      </c>
      <c r="DL278" s="4">
        <v>62</v>
      </c>
      <c r="DM278" s="4">
        <v>67</v>
      </c>
      <c r="DN278" s="4">
        <v>68</v>
      </c>
      <c r="DO278" s="4">
        <v>82</v>
      </c>
      <c r="DP278" s="4">
        <v>73</v>
      </c>
      <c r="DQ278" s="262">
        <v>66</v>
      </c>
      <c r="DR278" s="4">
        <v>66</v>
      </c>
      <c r="DS278" s="4">
        <v>63</v>
      </c>
      <c r="DT278" s="262">
        <v>68</v>
      </c>
      <c r="DU278" s="4">
        <v>74</v>
      </c>
      <c r="DV278" s="4">
        <v>65</v>
      </c>
      <c r="DW278" s="4">
        <v>78</v>
      </c>
      <c r="DX278" s="4">
        <v>74</v>
      </c>
      <c r="DY278" s="4">
        <v>65</v>
      </c>
      <c r="DZ278" s="4">
        <v>66</v>
      </c>
      <c r="EA278" s="4">
        <v>66</v>
      </c>
      <c r="EB278" s="4">
        <v>66</v>
      </c>
      <c r="EC278" s="4">
        <v>78</v>
      </c>
      <c r="ED278" s="263">
        <v>61</v>
      </c>
      <c r="EE278" s="4">
        <v>60</v>
      </c>
      <c r="EF278" s="27">
        <v>78</v>
      </c>
      <c r="EG278" s="4">
        <v>74</v>
      </c>
      <c r="EH278" s="31">
        <v>64</v>
      </c>
      <c r="EI278" s="261">
        <v>67</v>
      </c>
      <c r="EJ278" s="31">
        <v>68</v>
      </c>
      <c r="EK278" s="31">
        <v>62</v>
      </c>
      <c r="EL278" s="146">
        <v>72</v>
      </c>
    </row>
    <row r="279" spans="1:153" x14ac:dyDescent="0.25">
      <c r="A279" s="3" t="s">
        <v>5</v>
      </c>
      <c r="B279" s="27">
        <f t="shared" si="310"/>
        <v>69.599999999999994</v>
      </c>
      <c r="C279" s="27">
        <f t="shared" si="311"/>
        <v>68.683823529411768</v>
      </c>
      <c r="D279" s="141" t="s">
        <v>998</v>
      </c>
      <c r="E279" s="236">
        <v>71</v>
      </c>
      <c r="F279" s="27">
        <v>72</v>
      </c>
      <c r="G279" s="27">
        <v>72</v>
      </c>
      <c r="H279" s="236">
        <v>60</v>
      </c>
      <c r="I279" s="27">
        <v>68</v>
      </c>
      <c r="J279" s="27">
        <v>68</v>
      </c>
      <c r="K279" s="27">
        <v>65</v>
      </c>
      <c r="L279" s="236">
        <v>63</v>
      </c>
      <c r="M279" s="27">
        <v>73</v>
      </c>
      <c r="N279" s="27">
        <v>72</v>
      </c>
      <c r="O279" s="27">
        <v>65</v>
      </c>
      <c r="P279" s="27">
        <v>60</v>
      </c>
      <c r="Q279" s="236">
        <v>69</v>
      </c>
      <c r="R279" s="27">
        <v>66</v>
      </c>
      <c r="S279" s="236">
        <v>68</v>
      </c>
      <c r="T279" s="236">
        <v>63</v>
      </c>
      <c r="U279" s="236">
        <v>65</v>
      </c>
      <c r="V279" s="236">
        <v>69</v>
      </c>
      <c r="W279" s="27">
        <v>68</v>
      </c>
      <c r="X279" s="27">
        <v>67</v>
      </c>
      <c r="Y279" s="27">
        <v>68</v>
      </c>
      <c r="Z279" s="236">
        <v>65</v>
      </c>
      <c r="AA279" s="27">
        <v>63</v>
      </c>
      <c r="AB279" s="236">
        <v>63</v>
      </c>
      <c r="AC279" s="27">
        <v>70</v>
      </c>
      <c r="AD279" s="27">
        <v>65</v>
      </c>
      <c r="AE279" s="236">
        <v>67</v>
      </c>
      <c r="AF279" s="27">
        <v>68</v>
      </c>
      <c r="AG279" s="27">
        <v>66</v>
      </c>
      <c r="AH279" s="27">
        <v>61</v>
      </c>
      <c r="AI279" s="27">
        <v>71</v>
      </c>
      <c r="AJ279" s="264">
        <v>65</v>
      </c>
      <c r="AK279" s="27">
        <v>71</v>
      </c>
      <c r="AL279" s="236">
        <v>54</v>
      </c>
      <c r="AM279" s="27" t="s">
        <v>304</v>
      </c>
      <c r="AN279" s="261">
        <v>51</v>
      </c>
      <c r="AO279" s="261">
        <v>60</v>
      </c>
      <c r="AP279" s="261">
        <v>65</v>
      </c>
      <c r="AQ279" s="31">
        <v>69</v>
      </c>
      <c r="AR279" s="31">
        <v>69</v>
      </c>
      <c r="AS279" s="31">
        <v>66</v>
      </c>
      <c r="AT279" s="31">
        <v>78</v>
      </c>
      <c r="AU279" s="31">
        <v>70</v>
      </c>
      <c r="AV279" s="31">
        <v>68</v>
      </c>
      <c r="AW279" s="31">
        <v>80</v>
      </c>
      <c r="AX279" s="24">
        <v>73</v>
      </c>
      <c r="AY279" s="31">
        <v>66</v>
      </c>
      <c r="AZ279" s="31">
        <v>70</v>
      </c>
      <c r="BA279" s="261">
        <v>60</v>
      </c>
      <c r="BB279" s="31">
        <v>68</v>
      </c>
      <c r="BC279" s="31">
        <v>73</v>
      </c>
      <c r="BD279" s="31">
        <v>73</v>
      </c>
      <c r="BE279" s="261">
        <v>53</v>
      </c>
      <c r="BF279" s="266">
        <v>60</v>
      </c>
      <c r="BG279" s="261">
        <v>69</v>
      </c>
      <c r="BH279" s="31">
        <v>66</v>
      </c>
      <c r="BI279" s="31">
        <v>68</v>
      </c>
      <c r="BJ279" s="261">
        <v>71</v>
      </c>
      <c r="BK279" s="31">
        <v>70</v>
      </c>
      <c r="BL279" s="261">
        <v>71</v>
      </c>
      <c r="BM279" s="31">
        <v>68</v>
      </c>
      <c r="BN279" s="27">
        <v>74</v>
      </c>
      <c r="BO279" s="31">
        <v>71</v>
      </c>
      <c r="BP279" s="261">
        <v>68</v>
      </c>
      <c r="BQ279" s="31">
        <v>73</v>
      </c>
      <c r="BR279" s="31">
        <v>63</v>
      </c>
      <c r="BS279" s="261">
        <v>60</v>
      </c>
      <c r="BT279" s="31">
        <v>78</v>
      </c>
      <c r="BU279" s="261">
        <v>63</v>
      </c>
      <c r="BV279" s="31">
        <v>69</v>
      </c>
      <c r="BW279" s="31">
        <v>67</v>
      </c>
      <c r="BX279" s="31">
        <v>72</v>
      </c>
      <c r="BY279" s="261">
        <v>63</v>
      </c>
      <c r="BZ279" s="31">
        <v>76</v>
      </c>
      <c r="CA279" s="31">
        <v>81</v>
      </c>
      <c r="CB279" s="261">
        <v>63</v>
      </c>
      <c r="CC279" s="261">
        <v>73</v>
      </c>
      <c r="CD279" s="261">
        <v>64</v>
      </c>
      <c r="CE279" s="261">
        <v>69</v>
      </c>
      <c r="CF279" s="261">
        <v>70</v>
      </c>
      <c r="CG279" s="261">
        <v>66</v>
      </c>
      <c r="CH279" s="31">
        <v>70</v>
      </c>
      <c r="CI279" s="31">
        <v>65</v>
      </c>
      <c r="CJ279" s="31">
        <v>72</v>
      </c>
      <c r="CK279" s="31">
        <v>71</v>
      </c>
      <c r="CL279" s="31">
        <v>76</v>
      </c>
      <c r="CM279" s="31">
        <v>72</v>
      </c>
      <c r="CN279" s="31">
        <v>75</v>
      </c>
      <c r="CO279" s="31">
        <v>70</v>
      </c>
      <c r="CP279" s="31">
        <v>80</v>
      </c>
      <c r="CQ279" s="31">
        <v>74</v>
      </c>
      <c r="CR279" s="31">
        <v>70</v>
      </c>
      <c r="CS279" s="31">
        <v>77</v>
      </c>
      <c r="CT279" s="4">
        <v>75</v>
      </c>
      <c r="CU279" s="4">
        <v>60</v>
      </c>
      <c r="CV279" s="4">
        <v>77</v>
      </c>
      <c r="CW279" s="262">
        <v>69</v>
      </c>
      <c r="CX279" s="4">
        <v>70</v>
      </c>
      <c r="CY279" s="4">
        <v>77</v>
      </c>
      <c r="CZ279" s="4">
        <v>71</v>
      </c>
      <c r="DA279" s="4">
        <v>67</v>
      </c>
      <c r="DB279" s="4">
        <v>65</v>
      </c>
      <c r="DC279" s="4">
        <v>74</v>
      </c>
      <c r="DD279" s="4">
        <v>72</v>
      </c>
      <c r="DE279" s="4">
        <v>69</v>
      </c>
      <c r="DF279" s="4">
        <v>77</v>
      </c>
      <c r="DG279" s="4">
        <v>75</v>
      </c>
      <c r="DH279" s="4">
        <v>66</v>
      </c>
      <c r="DI279" s="4">
        <v>71</v>
      </c>
      <c r="DJ279" s="4">
        <v>68</v>
      </c>
      <c r="DK279" s="4">
        <v>64</v>
      </c>
      <c r="DL279" s="4">
        <v>70</v>
      </c>
      <c r="DM279" s="4">
        <v>64</v>
      </c>
      <c r="DN279" s="4">
        <v>77</v>
      </c>
      <c r="DO279" s="4">
        <v>75</v>
      </c>
      <c r="DP279" s="4">
        <v>70</v>
      </c>
      <c r="DQ279" s="4">
        <v>73</v>
      </c>
      <c r="DR279" s="4">
        <v>75</v>
      </c>
      <c r="DS279" s="262">
        <v>61</v>
      </c>
      <c r="DT279" s="4">
        <v>77</v>
      </c>
      <c r="DU279" s="4">
        <v>72</v>
      </c>
      <c r="DV279" s="4">
        <v>59</v>
      </c>
      <c r="DW279" s="4">
        <v>74</v>
      </c>
      <c r="DX279" s="4">
        <v>69</v>
      </c>
      <c r="DY279" s="4">
        <v>68</v>
      </c>
      <c r="DZ279" s="4">
        <v>64</v>
      </c>
      <c r="EA279" s="262">
        <v>63</v>
      </c>
      <c r="EB279" s="4">
        <v>72</v>
      </c>
      <c r="EC279" s="4">
        <v>66</v>
      </c>
      <c r="ED279" s="31">
        <v>66</v>
      </c>
      <c r="EE279" s="4">
        <v>69</v>
      </c>
      <c r="EF279" s="27">
        <v>78</v>
      </c>
      <c r="EG279" s="262">
        <v>66</v>
      </c>
      <c r="EH279" s="31">
        <v>70</v>
      </c>
      <c r="EI279" s="31">
        <v>73</v>
      </c>
      <c r="EJ279" s="261">
        <v>65</v>
      </c>
      <c r="EK279" s="31">
        <v>67</v>
      </c>
      <c r="EL279" s="146">
        <v>58</v>
      </c>
    </row>
    <row r="280" spans="1:153" x14ac:dyDescent="0.25">
      <c r="A280" s="3" t="s">
        <v>6</v>
      </c>
      <c r="B280" s="27">
        <f t="shared" si="310"/>
        <v>68.333333333333329</v>
      </c>
      <c r="C280" s="27">
        <f t="shared" si="311"/>
        <v>69.367647058823536</v>
      </c>
      <c r="D280" s="141" t="s">
        <v>1000</v>
      </c>
      <c r="E280" s="27">
        <v>72</v>
      </c>
      <c r="F280" s="27">
        <v>68</v>
      </c>
      <c r="G280" s="27">
        <v>68</v>
      </c>
      <c r="H280" s="27">
        <v>69</v>
      </c>
      <c r="I280" s="27">
        <v>68</v>
      </c>
      <c r="J280" s="236">
        <v>67</v>
      </c>
      <c r="K280" s="27">
        <v>69</v>
      </c>
      <c r="L280" s="27">
        <v>69</v>
      </c>
      <c r="M280" s="27">
        <v>73</v>
      </c>
      <c r="N280" s="27">
        <v>76</v>
      </c>
      <c r="O280" s="27">
        <v>62</v>
      </c>
      <c r="P280" s="27">
        <v>63</v>
      </c>
      <c r="Q280" s="236">
        <v>69</v>
      </c>
      <c r="R280" s="236">
        <v>63</v>
      </c>
      <c r="S280" s="27">
        <v>71</v>
      </c>
      <c r="T280" s="27">
        <v>73</v>
      </c>
      <c r="U280" s="27">
        <v>73</v>
      </c>
      <c r="V280" s="235">
        <v>76</v>
      </c>
      <c r="W280" s="27">
        <v>68</v>
      </c>
      <c r="X280" s="27">
        <v>68</v>
      </c>
      <c r="Y280" s="27">
        <v>72</v>
      </c>
      <c r="Z280" s="27">
        <v>67</v>
      </c>
      <c r="AA280" s="27">
        <v>59</v>
      </c>
      <c r="AB280" s="27">
        <v>69</v>
      </c>
      <c r="AC280" s="27">
        <v>72</v>
      </c>
      <c r="AD280" s="27">
        <v>75</v>
      </c>
      <c r="AE280" s="27">
        <v>69</v>
      </c>
      <c r="AF280" s="27">
        <v>69</v>
      </c>
      <c r="AG280" s="27">
        <v>73</v>
      </c>
      <c r="AH280" s="27">
        <v>59</v>
      </c>
      <c r="AI280" s="27">
        <v>68</v>
      </c>
      <c r="AJ280" s="27">
        <v>71</v>
      </c>
      <c r="AK280" s="27">
        <v>63</v>
      </c>
      <c r="AL280" s="27">
        <v>62</v>
      </c>
      <c r="AM280" s="27" t="s">
        <v>304</v>
      </c>
      <c r="AN280" s="31">
        <v>66</v>
      </c>
      <c r="AO280" s="31">
        <v>70</v>
      </c>
      <c r="AP280" s="31">
        <v>73</v>
      </c>
      <c r="AQ280" s="261">
        <v>66</v>
      </c>
      <c r="AR280" s="31">
        <v>60</v>
      </c>
      <c r="AS280" s="31">
        <v>69</v>
      </c>
      <c r="AT280" s="261">
        <v>65</v>
      </c>
      <c r="AU280" s="31">
        <v>70</v>
      </c>
      <c r="AV280" s="31">
        <v>71</v>
      </c>
      <c r="AW280" s="31">
        <v>76</v>
      </c>
      <c r="AX280" s="24">
        <v>78</v>
      </c>
      <c r="AY280" s="261">
        <v>60</v>
      </c>
      <c r="AZ280" s="31">
        <v>66</v>
      </c>
      <c r="BA280" s="31">
        <v>67</v>
      </c>
      <c r="BB280" s="31">
        <v>69</v>
      </c>
      <c r="BC280" s="31">
        <v>75</v>
      </c>
      <c r="BD280" s="31">
        <v>71</v>
      </c>
      <c r="BE280" s="31">
        <v>60</v>
      </c>
      <c r="BF280" s="31">
        <v>65</v>
      </c>
      <c r="BG280" s="31">
        <v>73</v>
      </c>
      <c r="BH280" s="31">
        <v>72</v>
      </c>
      <c r="BI280" s="31">
        <v>71</v>
      </c>
      <c r="BJ280" s="261">
        <v>71</v>
      </c>
      <c r="BK280" s="31">
        <v>76</v>
      </c>
      <c r="BL280" s="31">
        <v>75</v>
      </c>
      <c r="BM280" s="31">
        <v>74</v>
      </c>
      <c r="BN280" s="27">
        <v>63</v>
      </c>
      <c r="BO280" s="31">
        <v>72</v>
      </c>
      <c r="BP280" s="31">
        <v>71</v>
      </c>
      <c r="BQ280" s="31">
        <v>72</v>
      </c>
      <c r="BR280" s="31">
        <v>64</v>
      </c>
      <c r="BS280" s="31">
        <v>75</v>
      </c>
      <c r="BT280" s="31">
        <v>70</v>
      </c>
      <c r="BU280" s="31">
        <v>69</v>
      </c>
      <c r="BV280" s="31">
        <v>69</v>
      </c>
      <c r="BW280" s="261">
        <v>63</v>
      </c>
      <c r="BX280" s="31">
        <v>69</v>
      </c>
      <c r="BY280" s="31">
        <v>77</v>
      </c>
      <c r="BZ280" s="31">
        <v>84</v>
      </c>
      <c r="CA280" s="31">
        <v>76</v>
      </c>
      <c r="CB280" s="31">
        <v>76</v>
      </c>
      <c r="CC280" s="31">
        <v>75</v>
      </c>
      <c r="CD280" s="31">
        <v>74</v>
      </c>
      <c r="CE280" s="31">
        <v>72</v>
      </c>
      <c r="CF280" s="31">
        <v>71</v>
      </c>
      <c r="CG280" s="31">
        <v>75</v>
      </c>
      <c r="CH280" s="261">
        <v>63</v>
      </c>
      <c r="CI280" s="261">
        <v>60</v>
      </c>
      <c r="CJ280" s="31">
        <v>75</v>
      </c>
      <c r="CK280" s="31">
        <v>75</v>
      </c>
      <c r="CL280" s="261">
        <v>69</v>
      </c>
      <c r="CM280" s="31">
        <v>71</v>
      </c>
      <c r="CN280" s="31">
        <v>71</v>
      </c>
      <c r="CO280" s="261">
        <v>68</v>
      </c>
      <c r="CP280" s="31">
        <v>64</v>
      </c>
      <c r="CQ280" s="31">
        <v>75</v>
      </c>
      <c r="CR280" s="31">
        <v>72</v>
      </c>
      <c r="CS280" s="31">
        <v>77</v>
      </c>
      <c r="CT280" s="4">
        <v>68</v>
      </c>
      <c r="CU280" s="262">
        <v>57</v>
      </c>
      <c r="CV280" s="4">
        <v>76</v>
      </c>
      <c r="CW280" s="4">
        <v>70</v>
      </c>
      <c r="CX280" s="4">
        <v>77</v>
      </c>
      <c r="CY280" s="4">
        <v>84</v>
      </c>
      <c r="CZ280" s="4">
        <v>76</v>
      </c>
      <c r="DA280" s="262">
        <v>63</v>
      </c>
      <c r="DB280" s="262">
        <v>59</v>
      </c>
      <c r="DC280" s="153">
        <v>76</v>
      </c>
      <c r="DD280" s="262">
        <v>69</v>
      </c>
      <c r="DE280" s="262">
        <v>64</v>
      </c>
      <c r="DF280" s="4">
        <v>72</v>
      </c>
      <c r="DG280" s="4">
        <v>68</v>
      </c>
      <c r="DH280" s="4">
        <v>70</v>
      </c>
      <c r="DI280" s="4">
        <v>65</v>
      </c>
      <c r="DJ280" s="4">
        <v>63</v>
      </c>
      <c r="DK280" s="4">
        <v>67</v>
      </c>
      <c r="DL280" s="4">
        <v>72</v>
      </c>
      <c r="DM280" s="267">
        <v>59</v>
      </c>
      <c r="DN280" s="262">
        <v>63</v>
      </c>
      <c r="DO280" s="4">
        <v>76</v>
      </c>
      <c r="DP280" s="4">
        <v>76</v>
      </c>
      <c r="DQ280" s="4">
        <v>74</v>
      </c>
      <c r="DR280" s="4">
        <v>70</v>
      </c>
      <c r="DS280" s="4">
        <v>76</v>
      </c>
      <c r="DT280" s="4">
        <v>70</v>
      </c>
      <c r="DU280" s="262">
        <v>69</v>
      </c>
      <c r="DV280" s="4">
        <v>67</v>
      </c>
      <c r="DW280" s="4">
        <v>71</v>
      </c>
      <c r="DX280" s="4">
        <v>74</v>
      </c>
      <c r="DY280" s="262">
        <v>59</v>
      </c>
      <c r="DZ280" s="4">
        <v>63</v>
      </c>
      <c r="EA280" s="4">
        <v>67</v>
      </c>
      <c r="EB280" s="4">
        <v>68</v>
      </c>
      <c r="EC280" s="262">
        <v>64</v>
      </c>
      <c r="ED280" s="31">
        <v>74</v>
      </c>
      <c r="EE280" s="4">
        <v>69</v>
      </c>
      <c r="EF280" s="236">
        <v>65</v>
      </c>
      <c r="EG280" s="4">
        <v>68</v>
      </c>
      <c r="EH280" s="261">
        <v>59</v>
      </c>
      <c r="EI280" s="31">
        <v>70</v>
      </c>
      <c r="EJ280" s="31">
        <v>71</v>
      </c>
      <c r="EK280" s="261">
        <v>57</v>
      </c>
      <c r="EL280" s="146">
        <v>59</v>
      </c>
    </row>
    <row r="281" spans="1:153" x14ac:dyDescent="0.25">
      <c r="A281" s="3" t="s">
        <v>7</v>
      </c>
      <c r="B281" s="27">
        <f t="shared" si="310"/>
        <v>69.433333333333337</v>
      </c>
      <c r="C281" s="27">
        <f t="shared" si="311"/>
        <v>70.533333333333331</v>
      </c>
      <c r="D281" s="141" t="s">
        <v>1007</v>
      </c>
      <c r="E281" s="27">
        <v>77</v>
      </c>
      <c r="F281" s="27">
        <v>70</v>
      </c>
      <c r="G281" s="27">
        <v>70</v>
      </c>
      <c r="H281" s="27">
        <v>71</v>
      </c>
      <c r="I281" s="27">
        <v>70</v>
      </c>
      <c r="J281" s="27">
        <v>68</v>
      </c>
      <c r="K281" s="27">
        <v>71</v>
      </c>
      <c r="L281" s="27">
        <v>72</v>
      </c>
      <c r="M281" s="27" t="s">
        <v>304</v>
      </c>
      <c r="N281" s="27">
        <v>71</v>
      </c>
      <c r="O281" s="236">
        <v>58</v>
      </c>
      <c r="P281" s="27">
        <v>70</v>
      </c>
      <c r="Q281" s="27">
        <v>75</v>
      </c>
      <c r="R281" s="27">
        <v>69</v>
      </c>
      <c r="S281" s="27">
        <v>76</v>
      </c>
      <c r="T281" s="27">
        <v>75</v>
      </c>
      <c r="U281" s="27">
        <v>76</v>
      </c>
      <c r="V281" s="27">
        <v>72</v>
      </c>
      <c r="W281" s="27">
        <v>69</v>
      </c>
      <c r="X281" s="27">
        <v>73</v>
      </c>
      <c r="Y281" s="27">
        <v>77</v>
      </c>
      <c r="Z281" s="236">
        <v>65</v>
      </c>
      <c r="AA281" s="236">
        <v>58</v>
      </c>
      <c r="AB281" s="27">
        <v>70</v>
      </c>
      <c r="AC281" s="27">
        <v>70</v>
      </c>
      <c r="AD281" s="27">
        <v>70</v>
      </c>
      <c r="AE281" s="27">
        <v>70</v>
      </c>
      <c r="AF281" s="27">
        <v>69</v>
      </c>
      <c r="AG281" s="27">
        <v>75</v>
      </c>
      <c r="AH281" s="236">
        <v>56</v>
      </c>
      <c r="AI281" s="27">
        <v>74</v>
      </c>
      <c r="AJ281" s="27">
        <v>73</v>
      </c>
      <c r="AK281" s="27">
        <v>66</v>
      </c>
      <c r="AL281" s="27">
        <v>73</v>
      </c>
      <c r="AM281" s="27" t="s">
        <v>304</v>
      </c>
      <c r="AN281" s="31">
        <v>69</v>
      </c>
      <c r="AO281" s="31">
        <v>76</v>
      </c>
      <c r="AP281" s="31">
        <v>67</v>
      </c>
      <c r="AQ281" s="31">
        <v>73</v>
      </c>
      <c r="AR281" s="31">
        <v>55</v>
      </c>
      <c r="AS281" s="31">
        <v>75</v>
      </c>
      <c r="AT281" s="31">
        <v>66</v>
      </c>
      <c r="AU281" s="31">
        <v>74</v>
      </c>
      <c r="AV281" s="31">
        <v>77</v>
      </c>
      <c r="AW281" s="31">
        <v>75</v>
      </c>
      <c r="AX281" s="24">
        <v>75</v>
      </c>
      <c r="AY281" s="31">
        <v>69</v>
      </c>
      <c r="AZ281" s="31">
        <v>68</v>
      </c>
      <c r="BA281" s="31">
        <v>70</v>
      </c>
      <c r="BB281" s="31">
        <v>74</v>
      </c>
      <c r="BC281" s="31">
        <v>72</v>
      </c>
      <c r="BD281" s="31">
        <v>71</v>
      </c>
      <c r="BE281" s="31">
        <v>70</v>
      </c>
      <c r="BF281" s="31">
        <v>66</v>
      </c>
      <c r="BG281" s="31">
        <v>71</v>
      </c>
      <c r="BH281" s="31">
        <v>78</v>
      </c>
      <c r="BI281" s="31">
        <v>73</v>
      </c>
      <c r="BJ281" s="31">
        <v>75</v>
      </c>
      <c r="BK281" s="31">
        <v>77</v>
      </c>
      <c r="BL281" s="31">
        <v>76</v>
      </c>
      <c r="BM281" s="31">
        <v>68</v>
      </c>
      <c r="BN281" s="27">
        <v>62</v>
      </c>
      <c r="BO281" s="261">
        <v>63</v>
      </c>
      <c r="BP281" s="31">
        <v>79</v>
      </c>
      <c r="BQ281" s="31">
        <v>77</v>
      </c>
      <c r="BR281" s="31">
        <v>63</v>
      </c>
      <c r="BS281" s="31">
        <v>72</v>
      </c>
      <c r="BT281" s="31">
        <v>64</v>
      </c>
      <c r="BU281" s="31">
        <v>67</v>
      </c>
      <c r="BV281" s="31">
        <v>65</v>
      </c>
      <c r="BW281" s="31">
        <v>66</v>
      </c>
      <c r="BX281" s="31">
        <v>64</v>
      </c>
      <c r="BY281" s="31">
        <v>70</v>
      </c>
      <c r="BZ281" s="31">
        <v>81</v>
      </c>
      <c r="CA281" s="31">
        <v>75</v>
      </c>
      <c r="CB281" s="31">
        <v>78</v>
      </c>
      <c r="CC281" s="31">
        <v>78</v>
      </c>
      <c r="CD281" s="31">
        <v>76</v>
      </c>
      <c r="CE281" s="31">
        <v>74</v>
      </c>
      <c r="CF281" s="31">
        <v>73</v>
      </c>
      <c r="CG281" s="31">
        <v>73</v>
      </c>
      <c r="CH281" s="31">
        <v>72</v>
      </c>
      <c r="CI281" s="31">
        <v>73</v>
      </c>
      <c r="CJ281" s="261">
        <v>67</v>
      </c>
      <c r="CK281" s="31">
        <v>75</v>
      </c>
      <c r="CL281" s="31">
        <v>74</v>
      </c>
      <c r="CM281" s="31">
        <v>75</v>
      </c>
      <c r="CN281" s="261">
        <v>70</v>
      </c>
      <c r="CO281" s="31">
        <v>78</v>
      </c>
      <c r="CP281" s="261">
        <v>63</v>
      </c>
      <c r="CQ281" s="31">
        <v>77</v>
      </c>
      <c r="CR281" s="261">
        <v>66</v>
      </c>
      <c r="CS281" s="31">
        <v>77</v>
      </c>
      <c r="CT281" s="262">
        <v>66</v>
      </c>
      <c r="CU281" s="4">
        <v>67</v>
      </c>
      <c r="CV281" s="4">
        <v>82</v>
      </c>
      <c r="CW281" s="4">
        <v>74</v>
      </c>
      <c r="CX281" s="4">
        <v>72</v>
      </c>
      <c r="CY281" s="4">
        <v>74</v>
      </c>
      <c r="CZ281" s="4">
        <v>75</v>
      </c>
      <c r="DA281" s="262">
        <v>63</v>
      </c>
      <c r="DB281" s="4">
        <v>72</v>
      </c>
      <c r="DC281" s="4">
        <v>74</v>
      </c>
      <c r="DD281" s="4">
        <v>70</v>
      </c>
      <c r="DE281" s="4">
        <v>72</v>
      </c>
      <c r="DF281" s="4">
        <v>76</v>
      </c>
      <c r="DG281" s="4">
        <v>66</v>
      </c>
      <c r="DH281" s="4">
        <v>68</v>
      </c>
      <c r="DI281" s="4">
        <v>68</v>
      </c>
      <c r="DJ281" s="4">
        <v>67</v>
      </c>
      <c r="DK281" s="4">
        <v>63</v>
      </c>
      <c r="DL281" s="4">
        <v>70</v>
      </c>
      <c r="DM281" s="4">
        <v>69</v>
      </c>
      <c r="DN281" s="4">
        <v>64</v>
      </c>
      <c r="DO281" s="4">
        <v>75</v>
      </c>
      <c r="DP281" s="262">
        <v>67</v>
      </c>
      <c r="DQ281" s="4">
        <v>72</v>
      </c>
      <c r="DR281" s="262">
        <v>65</v>
      </c>
      <c r="DS281" s="4">
        <v>67</v>
      </c>
      <c r="DT281" s="4">
        <v>73</v>
      </c>
      <c r="DU281" s="4">
        <v>75</v>
      </c>
      <c r="DV281" s="262">
        <v>56</v>
      </c>
      <c r="DW281" s="262">
        <v>65</v>
      </c>
      <c r="DX281" s="4">
        <v>77</v>
      </c>
      <c r="DY281" s="4">
        <v>76</v>
      </c>
      <c r="DZ281" s="4">
        <v>69</v>
      </c>
      <c r="EA281" s="4">
        <v>67</v>
      </c>
      <c r="EB281" s="4">
        <v>66</v>
      </c>
      <c r="EC281" s="4">
        <v>76</v>
      </c>
      <c r="ED281" s="31">
        <v>75</v>
      </c>
      <c r="EE281" s="262">
        <v>64</v>
      </c>
      <c r="EF281" s="27">
        <v>68</v>
      </c>
      <c r="EG281" s="4">
        <v>71</v>
      </c>
      <c r="EH281" s="31">
        <v>64</v>
      </c>
      <c r="EI281" s="31">
        <v>69</v>
      </c>
      <c r="EJ281" s="31">
        <v>70</v>
      </c>
      <c r="EK281" s="261">
        <v>57</v>
      </c>
      <c r="EL281" s="146">
        <v>63</v>
      </c>
    </row>
    <row r="282" spans="1:153" x14ac:dyDescent="0.25">
      <c r="A282" s="3" t="s">
        <v>8</v>
      </c>
      <c r="B282" s="27">
        <f t="shared" si="310"/>
        <v>75.566666666666663</v>
      </c>
      <c r="C282" s="27">
        <f t="shared" si="311"/>
        <v>75.154411764705884</v>
      </c>
      <c r="D282" s="141" t="s">
        <v>998</v>
      </c>
      <c r="E282" s="27">
        <v>82</v>
      </c>
      <c r="F282" s="27">
        <v>78</v>
      </c>
      <c r="G282" s="27">
        <v>73</v>
      </c>
      <c r="H282" s="27">
        <v>75</v>
      </c>
      <c r="I282" s="27">
        <v>71</v>
      </c>
      <c r="J282" s="27">
        <v>71</v>
      </c>
      <c r="K282" s="27">
        <v>81</v>
      </c>
      <c r="L282" s="27">
        <v>76</v>
      </c>
      <c r="M282" s="27">
        <v>78</v>
      </c>
      <c r="N282" s="27">
        <v>75</v>
      </c>
      <c r="O282" s="27">
        <v>76</v>
      </c>
      <c r="P282" s="27">
        <v>74</v>
      </c>
      <c r="Q282" s="27">
        <v>78</v>
      </c>
      <c r="R282" s="27">
        <v>72</v>
      </c>
      <c r="S282" s="27">
        <v>78</v>
      </c>
      <c r="T282" s="27">
        <v>79</v>
      </c>
      <c r="U282" s="27">
        <v>76</v>
      </c>
      <c r="V282" s="27">
        <v>79</v>
      </c>
      <c r="W282" s="27">
        <v>79</v>
      </c>
      <c r="X282" s="27">
        <v>74</v>
      </c>
      <c r="Y282" s="27">
        <v>76</v>
      </c>
      <c r="Z282" s="27">
        <v>71</v>
      </c>
      <c r="AA282" s="27">
        <v>75</v>
      </c>
      <c r="AB282" s="27">
        <v>76</v>
      </c>
      <c r="AC282" s="27">
        <v>79</v>
      </c>
      <c r="AD282" s="27">
        <v>76</v>
      </c>
      <c r="AE282" s="27">
        <v>71</v>
      </c>
      <c r="AF282" s="27">
        <v>77</v>
      </c>
      <c r="AG282" s="235">
        <v>81</v>
      </c>
      <c r="AH282" s="27">
        <v>68</v>
      </c>
      <c r="AI282" s="27">
        <v>80</v>
      </c>
      <c r="AJ282" s="27">
        <v>77</v>
      </c>
      <c r="AK282" s="27">
        <v>67</v>
      </c>
      <c r="AL282" s="27">
        <v>74</v>
      </c>
      <c r="AM282" s="27" t="s">
        <v>304</v>
      </c>
      <c r="AN282" s="31">
        <v>67</v>
      </c>
      <c r="AO282" s="31">
        <v>69</v>
      </c>
      <c r="AP282" s="31">
        <v>71</v>
      </c>
      <c r="AQ282" s="31">
        <v>80</v>
      </c>
      <c r="AR282" s="31">
        <v>63</v>
      </c>
      <c r="AS282" s="31">
        <v>80</v>
      </c>
      <c r="AT282" s="31">
        <v>68</v>
      </c>
      <c r="AU282" s="31">
        <v>75</v>
      </c>
      <c r="AV282" s="31">
        <v>79</v>
      </c>
      <c r="AW282" s="31">
        <v>72</v>
      </c>
      <c r="AX282" s="24">
        <v>73</v>
      </c>
      <c r="AY282" s="31">
        <v>68</v>
      </c>
      <c r="AZ282" s="261">
        <v>60</v>
      </c>
      <c r="BA282" s="31">
        <v>79</v>
      </c>
      <c r="BB282" s="31">
        <v>81</v>
      </c>
      <c r="BC282" s="31">
        <v>70</v>
      </c>
      <c r="BD282" s="31">
        <v>73</v>
      </c>
      <c r="BE282" s="31">
        <v>72</v>
      </c>
      <c r="BF282" s="31">
        <v>69</v>
      </c>
      <c r="BG282" s="261">
        <v>69</v>
      </c>
      <c r="BH282" s="31">
        <v>75</v>
      </c>
      <c r="BI282" s="31">
        <v>76</v>
      </c>
      <c r="BJ282" s="31">
        <v>80</v>
      </c>
      <c r="BK282" s="31">
        <v>81</v>
      </c>
      <c r="BL282" s="31">
        <v>82</v>
      </c>
      <c r="BM282" s="31">
        <v>73</v>
      </c>
      <c r="BN282" s="27">
        <v>79</v>
      </c>
      <c r="BO282" s="31">
        <v>68</v>
      </c>
      <c r="BP282" s="31">
        <v>75</v>
      </c>
      <c r="BQ282" s="31">
        <v>74</v>
      </c>
      <c r="BR282" s="31">
        <v>61</v>
      </c>
      <c r="BS282" s="31">
        <v>71</v>
      </c>
      <c r="BT282" s="31">
        <v>71</v>
      </c>
      <c r="BU282" s="31">
        <v>74</v>
      </c>
      <c r="BV282" s="31">
        <v>75</v>
      </c>
      <c r="BW282" s="31">
        <v>77</v>
      </c>
      <c r="BX282" s="31">
        <v>67</v>
      </c>
      <c r="BY282" s="31">
        <v>76</v>
      </c>
      <c r="BZ282" s="31">
        <v>83</v>
      </c>
      <c r="CA282" s="31">
        <v>75</v>
      </c>
      <c r="CB282" s="31">
        <v>83</v>
      </c>
      <c r="CC282" s="31">
        <v>78</v>
      </c>
      <c r="CD282" s="31">
        <v>67</v>
      </c>
      <c r="CE282" s="31">
        <v>77</v>
      </c>
      <c r="CF282" s="31">
        <v>71</v>
      </c>
      <c r="CG282" s="31">
        <v>75</v>
      </c>
      <c r="CH282" s="31">
        <v>81</v>
      </c>
      <c r="CI282" s="31">
        <v>70</v>
      </c>
      <c r="CJ282" s="31">
        <v>73</v>
      </c>
      <c r="CK282" s="31">
        <v>79</v>
      </c>
      <c r="CL282" s="31">
        <v>82</v>
      </c>
      <c r="CM282" s="31">
        <v>83</v>
      </c>
      <c r="CN282" s="31">
        <v>76</v>
      </c>
      <c r="CO282" s="31">
        <v>74</v>
      </c>
      <c r="CP282" s="31">
        <v>78</v>
      </c>
      <c r="CQ282" s="31">
        <v>83</v>
      </c>
      <c r="CR282" s="31">
        <v>71</v>
      </c>
      <c r="CS282" s="261">
        <v>68</v>
      </c>
      <c r="CT282" s="4">
        <v>73</v>
      </c>
      <c r="CU282" s="4">
        <v>76</v>
      </c>
      <c r="CV282" s="4">
        <v>84</v>
      </c>
      <c r="CW282" s="4">
        <v>82</v>
      </c>
      <c r="CX282" s="4">
        <v>80</v>
      </c>
      <c r="CY282" s="4">
        <v>79</v>
      </c>
      <c r="CZ282" s="4">
        <v>79</v>
      </c>
      <c r="DA282" s="4">
        <v>67</v>
      </c>
      <c r="DB282" s="4">
        <v>71</v>
      </c>
      <c r="DC282" s="4">
        <v>82</v>
      </c>
      <c r="DD282" s="4">
        <v>74</v>
      </c>
      <c r="DE282" s="4">
        <v>78</v>
      </c>
      <c r="DF282" s="4">
        <v>78</v>
      </c>
      <c r="DG282" s="4">
        <v>75</v>
      </c>
      <c r="DH282" s="4">
        <v>79</v>
      </c>
      <c r="DI282" s="4">
        <v>74</v>
      </c>
      <c r="DJ282" s="4">
        <v>63</v>
      </c>
      <c r="DK282" s="4">
        <v>71</v>
      </c>
      <c r="DL282" s="4">
        <v>79</v>
      </c>
      <c r="DM282" s="4">
        <v>77</v>
      </c>
      <c r="DN282" s="4">
        <v>81</v>
      </c>
      <c r="DO282" s="259">
        <v>86</v>
      </c>
      <c r="DP282" s="4">
        <v>73</v>
      </c>
      <c r="DQ282" s="4">
        <v>84</v>
      </c>
      <c r="DR282" s="4">
        <v>71</v>
      </c>
      <c r="DS282" s="4">
        <v>78</v>
      </c>
      <c r="DT282" s="4">
        <v>85</v>
      </c>
      <c r="DU282" s="4">
        <v>78</v>
      </c>
      <c r="DV282" s="4">
        <v>67</v>
      </c>
      <c r="DW282" s="4">
        <v>70</v>
      </c>
      <c r="DX282" s="15">
        <v>77</v>
      </c>
      <c r="DY282" s="4">
        <v>67</v>
      </c>
      <c r="DZ282" s="4">
        <v>73</v>
      </c>
      <c r="EA282" s="4">
        <v>77</v>
      </c>
      <c r="EB282" s="4">
        <v>74</v>
      </c>
      <c r="EC282" s="4">
        <v>79</v>
      </c>
      <c r="ED282" s="31">
        <v>76</v>
      </c>
      <c r="EE282" s="4">
        <v>70</v>
      </c>
      <c r="EF282" s="27">
        <v>80</v>
      </c>
      <c r="EG282" s="4">
        <v>84</v>
      </c>
      <c r="EH282" s="31">
        <v>78</v>
      </c>
      <c r="EI282" s="31">
        <v>72</v>
      </c>
      <c r="EJ282" s="31">
        <v>79</v>
      </c>
      <c r="EK282" s="31">
        <v>68</v>
      </c>
      <c r="EL282" s="146">
        <v>67</v>
      </c>
    </row>
    <row r="283" spans="1:153" x14ac:dyDescent="0.25">
      <c r="A283" s="3" t="s">
        <v>9</v>
      </c>
      <c r="B283" s="27">
        <f t="shared" si="310"/>
        <v>78.2</v>
      </c>
      <c r="C283" s="27">
        <f t="shared" si="311"/>
        <v>79.139705882352942</v>
      </c>
      <c r="D283" s="141" t="s">
        <v>1000</v>
      </c>
      <c r="E283" s="27">
        <v>84</v>
      </c>
      <c r="F283" s="27">
        <v>78</v>
      </c>
      <c r="G283" s="27">
        <v>80</v>
      </c>
      <c r="H283" s="27">
        <v>80</v>
      </c>
      <c r="I283" s="27">
        <v>79</v>
      </c>
      <c r="J283" s="27">
        <v>79</v>
      </c>
      <c r="K283" s="27">
        <v>80</v>
      </c>
      <c r="L283" s="27">
        <v>84</v>
      </c>
      <c r="M283" s="27">
        <v>79</v>
      </c>
      <c r="N283" s="27">
        <v>81</v>
      </c>
      <c r="O283" s="27">
        <v>77</v>
      </c>
      <c r="P283" s="27">
        <v>74</v>
      </c>
      <c r="Q283" s="27">
        <v>81</v>
      </c>
      <c r="R283" s="27">
        <v>78</v>
      </c>
      <c r="S283" s="27">
        <v>80</v>
      </c>
      <c r="T283" s="27">
        <v>81</v>
      </c>
      <c r="U283" s="235">
        <v>85</v>
      </c>
      <c r="V283" s="27">
        <v>81</v>
      </c>
      <c r="W283" s="27">
        <v>80</v>
      </c>
      <c r="X283" s="27">
        <v>84</v>
      </c>
      <c r="Y283" s="235">
        <v>82</v>
      </c>
      <c r="Z283" s="27">
        <v>72</v>
      </c>
      <c r="AA283" s="235">
        <v>79</v>
      </c>
      <c r="AB283" s="27">
        <v>76</v>
      </c>
      <c r="AC283" s="27">
        <v>77</v>
      </c>
      <c r="AD283" s="27">
        <v>76</v>
      </c>
      <c r="AE283" s="27">
        <v>72</v>
      </c>
      <c r="AF283" s="27">
        <v>77</v>
      </c>
      <c r="AG283" s="27">
        <v>77</v>
      </c>
      <c r="AH283" s="27">
        <v>68</v>
      </c>
      <c r="AI283" s="27">
        <v>76</v>
      </c>
      <c r="AJ283" s="235">
        <v>78</v>
      </c>
      <c r="AK283" s="235">
        <v>82</v>
      </c>
      <c r="AL283" s="235">
        <v>87</v>
      </c>
      <c r="AM283" s="27" t="s">
        <v>304</v>
      </c>
      <c r="AN283" s="31">
        <v>76</v>
      </c>
      <c r="AO283" s="31">
        <v>82</v>
      </c>
      <c r="AP283" s="31">
        <v>86</v>
      </c>
      <c r="AQ283" s="31">
        <v>74</v>
      </c>
      <c r="AR283" s="31">
        <v>73</v>
      </c>
      <c r="AS283" s="31">
        <v>84</v>
      </c>
      <c r="AT283" s="31">
        <v>78</v>
      </c>
      <c r="AU283" s="31">
        <v>75</v>
      </c>
      <c r="AV283" s="31">
        <v>81</v>
      </c>
      <c r="AW283" s="31">
        <v>82</v>
      </c>
      <c r="AX283" s="24">
        <v>77</v>
      </c>
      <c r="AY283" s="31">
        <v>76</v>
      </c>
      <c r="AZ283" s="31">
        <v>76</v>
      </c>
      <c r="BA283" s="31">
        <v>81</v>
      </c>
      <c r="BB283" s="31">
        <v>79</v>
      </c>
      <c r="BC283" s="31">
        <v>75</v>
      </c>
      <c r="BD283" s="31">
        <v>78</v>
      </c>
      <c r="BE283" s="31">
        <v>79</v>
      </c>
      <c r="BF283" s="31">
        <v>80</v>
      </c>
      <c r="BG283" s="31">
        <v>82</v>
      </c>
      <c r="BH283" s="31">
        <v>83</v>
      </c>
      <c r="BI283" s="31">
        <v>82</v>
      </c>
      <c r="BJ283" s="31">
        <v>85</v>
      </c>
      <c r="BK283" s="31">
        <v>81</v>
      </c>
      <c r="BL283" s="258">
        <v>86</v>
      </c>
      <c r="BM283" s="31">
        <v>81</v>
      </c>
      <c r="BN283" s="27">
        <v>75</v>
      </c>
      <c r="BO283" s="31">
        <v>84</v>
      </c>
      <c r="BP283" s="31">
        <v>82</v>
      </c>
      <c r="BQ283" s="31">
        <v>82</v>
      </c>
      <c r="BR283" s="31">
        <v>70</v>
      </c>
      <c r="BS283" s="31">
        <v>73</v>
      </c>
      <c r="BT283" s="31">
        <v>71</v>
      </c>
      <c r="BU283" s="31">
        <v>78</v>
      </c>
      <c r="BV283" s="31">
        <v>70</v>
      </c>
      <c r="BW283" s="31">
        <v>81</v>
      </c>
      <c r="BX283" s="31">
        <v>76</v>
      </c>
      <c r="BY283" s="31">
        <v>78</v>
      </c>
      <c r="BZ283" s="31">
        <v>83</v>
      </c>
      <c r="CA283" s="31">
        <v>83</v>
      </c>
      <c r="CB283" s="31">
        <v>83</v>
      </c>
      <c r="CC283" s="31">
        <v>88</v>
      </c>
      <c r="CD283" s="31">
        <v>71</v>
      </c>
      <c r="CE283" s="31">
        <v>85</v>
      </c>
      <c r="CF283" s="31">
        <v>75</v>
      </c>
      <c r="CG283" s="31">
        <v>82</v>
      </c>
      <c r="CH283" s="31">
        <v>79</v>
      </c>
      <c r="CI283" s="31">
        <v>80</v>
      </c>
      <c r="CJ283" s="31">
        <v>77</v>
      </c>
      <c r="CK283" s="31">
        <v>85</v>
      </c>
      <c r="CL283" s="31">
        <v>77</v>
      </c>
      <c r="CM283" s="31">
        <v>82</v>
      </c>
      <c r="CN283" s="31">
        <v>81</v>
      </c>
      <c r="CO283" s="31">
        <v>85</v>
      </c>
      <c r="CP283" s="31">
        <v>74</v>
      </c>
      <c r="CQ283" s="31">
        <v>81</v>
      </c>
      <c r="CR283" s="31">
        <v>79</v>
      </c>
      <c r="CS283" s="31">
        <v>75</v>
      </c>
      <c r="CT283" s="4">
        <v>86</v>
      </c>
      <c r="CU283" s="4">
        <v>81</v>
      </c>
      <c r="CV283" s="4">
        <v>83</v>
      </c>
      <c r="CW283" s="259">
        <v>86</v>
      </c>
      <c r="CX283" s="4">
        <v>77</v>
      </c>
      <c r="CY283" s="4">
        <v>78</v>
      </c>
      <c r="CZ283" s="4">
        <v>80</v>
      </c>
      <c r="DA283" s="4">
        <v>78</v>
      </c>
      <c r="DB283" s="4">
        <v>74</v>
      </c>
      <c r="DC283" s="4">
        <v>80</v>
      </c>
      <c r="DD283" s="4">
        <v>81</v>
      </c>
      <c r="DE283" s="4">
        <v>73</v>
      </c>
      <c r="DF283" s="4">
        <v>74</v>
      </c>
      <c r="DG283" s="4">
        <v>77</v>
      </c>
      <c r="DH283" s="4">
        <v>77</v>
      </c>
      <c r="DI283" s="4">
        <v>68</v>
      </c>
      <c r="DJ283" s="4">
        <v>65</v>
      </c>
      <c r="DK283" s="4">
        <v>78</v>
      </c>
      <c r="DL283" s="4">
        <v>78</v>
      </c>
      <c r="DM283" s="4">
        <v>77</v>
      </c>
      <c r="DN283" s="4">
        <v>82</v>
      </c>
      <c r="DO283" s="4">
        <v>85</v>
      </c>
      <c r="DP283" s="4">
        <v>79</v>
      </c>
      <c r="DQ283" s="4">
        <v>81</v>
      </c>
      <c r="DR283" s="4">
        <v>80</v>
      </c>
      <c r="DS283" s="4">
        <v>81</v>
      </c>
      <c r="DT283" s="4">
        <v>82</v>
      </c>
      <c r="DU283" s="4">
        <v>81</v>
      </c>
      <c r="DV283" s="4">
        <v>80</v>
      </c>
      <c r="DW283" s="4">
        <v>81</v>
      </c>
      <c r="DX283" s="4">
        <v>77</v>
      </c>
      <c r="DY283" s="4">
        <v>76</v>
      </c>
      <c r="DZ283" s="259">
        <v>79</v>
      </c>
      <c r="EA283" s="259">
        <v>82</v>
      </c>
      <c r="EB283" s="4">
        <v>84</v>
      </c>
      <c r="EC283" s="4">
        <v>76</v>
      </c>
      <c r="ED283" s="31">
        <v>79</v>
      </c>
      <c r="EE283" s="4">
        <v>78</v>
      </c>
      <c r="EF283" s="27">
        <v>78</v>
      </c>
      <c r="EG283" s="4">
        <v>83</v>
      </c>
      <c r="EH283" s="258">
        <v>84</v>
      </c>
      <c r="EI283" s="258">
        <v>90</v>
      </c>
      <c r="EJ283" s="31">
        <v>81</v>
      </c>
      <c r="EK283" s="4">
        <v>72</v>
      </c>
      <c r="EL283" s="146">
        <v>76</v>
      </c>
    </row>
    <row r="284" spans="1:153" x14ac:dyDescent="0.25">
      <c r="A284" s="3" t="s">
        <v>10</v>
      </c>
      <c r="B284" s="27">
        <f t="shared" si="310"/>
        <v>82.8</v>
      </c>
      <c r="C284" s="27">
        <f t="shared" si="311"/>
        <v>82.566176470588232</v>
      </c>
      <c r="D284" s="141" t="s">
        <v>1002</v>
      </c>
      <c r="E284" s="27">
        <v>79</v>
      </c>
      <c r="F284" s="27">
        <v>80</v>
      </c>
      <c r="G284" s="235">
        <v>85</v>
      </c>
      <c r="H284" s="235">
        <v>86</v>
      </c>
      <c r="I284" s="235">
        <v>84</v>
      </c>
      <c r="J284" s="235">
        <v>85</v>
      </c>
      <c r="K284" s="27">
        <v>78</v>
      </c>
      <c r="L284" s="27">
        <v>84</v>
      </c>
      <c r="M284" s="27">
        <v>85</v>
      </c>
      <c r="N284" s="27">
        <v>86</v>
      </c>
      <c r="O284" s="27">
        <v>84</v>
      </c>
      <c r="P284" s="27">
        <v>83</v>
      </c>
      <c r="Q284" s="27">
        <v>79</v>
      </c>
      <c r="R284" s="27">
        <v>81</v>
      </c>
      <c r="S284" s="27">
        <v>81</v>
      </c>
      <c r="T284" s="27">
        <v>83</v>
      </c>
      <c r="U284" s="27">
        <v>83</v>
      </c>
      <c r="V284" s="27">
        <v>81</v>
      </c>
      <c r="W284" s="235">
        <v>89</v>
      </c>
      <c r="X284" s="27">
        <v>82</v>
      </c>
      <c r="Y284" s="27">
        <v>80</v>
      </c>
      <c r="Z284" s="235">
        <v>76</v>
      </c>
      <c r="AA284" s="235">
        <v>79</v>
      </c>
      <c r="AB284" s="27">
        <v>81</v>
      </c>
      <c r="AC284" s="27">
        <v>76</v>
      </c>
      <c r="AD284" s="27">
        <v>78</v>
      </c>
      <c r="AE284" s="27">
        <v>75</v>
      </c>
      <c r="AF284" s="235">
        <v>84</v>
      </c>
      <c r="AG284" s="27">
        <v>78</v>
      </c>
      <c r="AH284" s="27">
        <v>75</v>
      </c>
      <c r="AI284" s="27">
        <v>77</v>
      </c>
      <c r="AJ284" s="27">
        <v>76</v>
      </c>
      <c r="AK284" s="27">
        <v>78</v>
      </c>
      <c r="AL284" s="27">
        <v>80</v>
      </c>
      <c r="AM284" s="27" t="s">
        <v>304</v>
      </c>
      <c r="AN284" s="31">
        <v>84</v>
      </c>
      <c r="AO284" s="31">
        <v>86</v>
      </c>
      <c r="AP284" s="258">
        <v>89</v>
      </c>
      <c r="AQ284" s="31">
        <v>76</v>
      </c>
      <c r="AR284" s="31">
        <v>78</v>
      </c>
      <c r="AS284" s="258">
        <v>87</v>
      </c>
      <c r="AT284" s="31">
        <v>82</v>
      </c>
      <c r="AU284" s="31">
        <v>80</v>
      </c>
      <c r="AV284" s="258">
        <v>83</v>
      </c>
      <c r="AW284" s="31">
        <v>80</v>
      </c>
      <c r="AX284" s="24">
        <v>83</v>
      </c>
      <c r="AY284" s="31">
        <v>81</v>
      </c>
      <c r="AZ284" s="31">
        <v>80</v>
      </c>
      <c r="BA284" s="31">
        <v>77</v>
      </c>
      <c r="BB284" s="31">
        <v>82</v>
      </c>
      <c r="BC284" s="258">
        <v>84</v>
      </c>
      <c r="BD284" s="31">
        <v>83</v>
      </c>
      <c r="BE284" s="258">
        <v>85</v>
      </c>
      <c r="BF284" s="31">
        <v>81</v>
      </c>
      <c r="BG284" s="31">
        <v>81</v>
      </c>
      <c r="BH284" s="258">
        <v>86</v>
      </c>
      <c r="BI284" s="31">
        <v>83</v>
      </c>
      <c r="BJ284" s="31">
        <v>83</v>
      </c>
      <c r="BK284" s="31">
        <v>80</v>
      </c>
      <c r="BL284" s="31">
        <v>82</v>
      </c>
      <c r="BM284" s="258">
        <v>88</v>
      </c>
      <c r="BN284" s="27">
        <v>80</v>
      </c>
      <c r="BO284" s="31">
        <v>81</v>
      </c>
      <c r="BP284" s="258">
        <v>89</v>
      </c>
      <c r="BQ284" s="258">
        <v>86</v>
      </c>
      <c r="BR284" s="31">
        <v>84</v>
      </c>
      <c r="BS284" s="31">
        <v>81</v>
      </c>
      <c r="BT284" s="258">
        <v>86</v>
      </c>
      <c r="BU284" s="31">
        <v>83</v>
      </c>
      <c r="BV284" s="31">
        <v>81</v>
      </c>
      <c r="BW284" s="31">
        <v>86</v>
      </c>
      <c r="BX284" s="31">
        <v>76</v>
      </c>
      <c r="BY284" s="258">
        <v>85</v>
      </c>
      <c r="BZ284" s="258">
        <v>89</v>
      </c>
      <c r="CA284" s="258">
        <v>89</v>
      </c>
      <c r="CB284" s="31">
        <v>84</v>
      </c>
      <c r="CC284" s="258">
        <v>91</v>
      </c>
      <c r="CD284" s="31">
        <v>87</v>
      </c>
      <c r="CE284" s="31">
        <v>81</v>
      </c>
      <c r="CF284" s="258">
        <v>84</v>
      </c>
      <c r="CG284" s="258">
        <v>87</v>
      </c>
      <c r="CH284" s="31">
        <v>80</v>
      </c>
      <c r="CI284" s="31">
        <v>87</v>
      </c>
      <c r="CJ284" s="31">
        <v>84</v>
      </c>
      <c r="CK284" s="31">
        <v>85</v>
      </c>
      <c r="CL284" s="31">
        <v>82</v>
      </c>
      <c r="CM284" s="31">
        <v>89</v>
      </c>
      <c r="CN284" s="31">
        <v>76</v>
      </c>
      <c r="CO284" s="31">
        <v>83</v>
      </c>
      <c r="CP284" s="31">
        <v>82</v>
      </c>
      <c r="CQ284" s="31">
        <v>79</v>
      </c>
      <c r="CR284" s="31">
        <v>75</v>
      </c>
      <c r="CS284" s="258">
        <v>85</v>
      </c>
      <c r="CT284" s="4">
        <v>84</v>
      </c>
      <c r="CU284" s="259">
        <v>87</v>
      </c>
      <c r="CV284" s="4">
        <v>82</v>
      </c>
      <c r="CW284" s="4">
        <v>85</v>
      </c>
      <c r="CX284" s="4">
        <v>87</v>
      </c>
      <c r="CY284" s="4">
        <v>80</v>
      </c>
      <c r="CZ284" s="4">
        <v>85</v>
      </c>
      <c r="DA284" s="4">
        <v>78</v>
      </c>
      <c r="DB284" s="4">
        <v>85</v>
      </c>
      <c r="DC284" s="4">
        <v>82</v>
      </c>
      <c r="DD284" s="259">
        <v>82</v>
      </c>
      <c r="DE284" s="4">
        <v>78</v>
      </c>
      <c r="DF284" s="259">
        <v>85</v>
      </c>
      <c r="DG284" s="4">
        <v>82</v>
      </c>
      <c r="DH284" s="4">
        <v>81</v>
      </c>
      <c r="DI284" s="259">
        <v>80</v>
      </c>
      <c r="DJ284" s="4">
        <v>77</v>
      </c>
      <c r="DK284" s="4">
        <v>79</v>
      </c>
      <c r="DL284" s="259">
        <v>85</v>
      </c>
      <c r="DM284" s="259">
        <v>83</v>
      </c>
      <c r="DN284" s="259">
        <v>88</v>
      </c>
      <c r="DO284" s="4">
        <v>83</v>
      </c>
      <c r="DP284" s="4">
        <v>83</v>
      </c>
      <c r="DQ284" s="259">
        <v>87</v>
      </c>
      <c r="DR284" s="259">
        <v>86</v>
      </c>
      <c r="DS284" s="4">
        <v>81</v>
      </c>
      <c r="DT284" s="259">
        <v>88</v>
      </c>
      <c r="DU284" s="259">
        <v>86</v>
      </c>
      <c r="DV284" s="4">
        <v>83</v>
      </c>
      <c r="DW284" s="259">
        <v>90</v>
      </c>
      <c r="DX284" s="4">
        <v>88</v>
      </c>
      <c r="DY284" s="4">
        <v>78</v>
      </c>
      <c r="DZ284" s="259">
        <v>79</v>
      </c>
      <c r="EA284" s="4">
        <v>82</v>
      </c>
      <c r="EB284" s="4">
        <v>78</v>
      </c>
      <c r="EC284" s="4">
        <v>82</v>
      </c>
      <c r="ED284" s="31">
        <v>82</v>
      </c>
      <c r="EE284" s="4">
        <v>77</v>
      </c>
      <c r="EF284" s="235">
        <v>88</v>
      </c>
      <c r="EG284" s="4">
        <v>86</v>
      </c>
      <c r="EH284" s="31">
        <v>80</v>
      </c>
      <c r="EI284" s="31">
        <v>86</v>
      </c>
      <c r="EJ284" s="31">
        <v>86</v>
      </c>
      <c r="EK284" s="4">
        <v>83</v>
      </c>
      <c r="EL284" s="146">
        <v>82</v>
      </c>
    </row>
    <row r="285" spans="1:153" ht="15.75" thickBot="1" x14ac:dyDescent="0.3">
      <c r="A285" s="3" t="s">
        <v>11</v>
      </c>
      <c r="B285" s="27">
        <f t="shared" si="310"/>
        <v>83.033333333333331</v>
      </c>
      <c r="C285" s="27">
        <f t="shared" si="311"/>
        <v>83.617647058823536</v>
      </c>
      <c r="D285" s="141" t="s">
        <v>1000</v>
      </c>
      <c r="E285" s="235">
        <v>85</v>
      </c>
      <c r="F285" s="235">
        <v>85</v>
      </c>
      <c r="G285" s="27">
        <v>82</v>
      </c>
      <c r="H285" s="27">
        <v>83</v>
      </c>
      <c r="I285" s="27">
        <v>81</v>
      </c>
      <c r="J285" s="27">
        <v>83</v>
      </c>
      <c r="K285" s="27">
        <v>85</v>
      </c>
      <c r="L285" s="235">
        <v>85</v>
      </c>
      <c r="M285" s="235">
        <v>86</v>
      </c>
      <c r="N285" s="27">
        <v>82</v>
      </c>
      <c r="O285" s="235">
        <v>83</v>
      </c>
      <c r="P285" s="27">
        <v>83</v>
      </c>
      <c r="Q285" s="235">
        <v>82</v>
      </c>
      <c r="R285" s="27">
        <v>85</v>
      </c>
      <c r="S285" s="235">
        <v>85</v>
      </c>
      <c r="T285" s="235">
        <v>84</v>
      </c>
      <c r="U285" s="27">
        <v>82</v>
      </c>
      <c r="V285" s="27">
        <v>81</v>
      </c>
      <c r="W285" s="27">
        <v>88</v>
      </c>
      <c r="X285" s="27">
        <v>84</v>
      </c>
      <c r="Y285" s="235">
        <v>82</v>
      </c>
      <c r="Z285" s="27">
        <v>72</v>
      </c>
      <c r="AA285" s="27">
        <v>77</v>
      </c>
      <c r="AB285" s="235">
        <v>84</v>
      </c>
      <c r="AC285" s="235">
        <v>80</v>
      </c>
      <c r="AD285" s="235">
        <v>79</v>
      </c>
      <c r="AE285" s="235">
        <v>84</v>
      </c>
      <c r="AF285" s="27">
        <v>77</v>
      </c>
      <c r="AG285" s="27">
        <v>80</v>
      </c>
      <c r="AH285" s="27">
        <v>81</v>
      </c>
      <c r="AI285" s="27">
        <v>75</v>
      </c>
      <c r="AJ285" s="27">
        <v>77</v>
      </c>
      <c r="AK285" s="27">
        <v>78</v>
      </c>
      <c r="AL285" s="27">
        <v>77</v>
      </c>
      <c r="AM285" s="27" t="s">
        <v>304</v>
      </c>
      <c r="AN285" s="31">
        <v>87</v>
      </c>
      <c r="AO285" s="31">
        <v>87</v>
      </c>
      <c r="AP285" s="31">
        <v>87</v>
      </c>
      <c r="AQ285" s="258">
        <v>89</v>
      </c>
      <c r="AR285" s="31">
        <v>80</v>
      </c>
      <c r="AS285" s="31">
        <v>86</v>
      </c>
      <c r="AT285" s="258">
        <v>89</v>
      </c>
      <c r="AU285" s="258">
        <v>81</v>
      </c>
      <c r="AV285" s="31">
        <v>75</v>
      </c>
      <c r="AW285" s="258">
        <v>86</v>
      </c>
      <c r="AX285" s="239">
        <v>84</v>
      </c>
      <c r="AY285" s="258">
        <v>87</v>
      </c>
      <c r="AZ285" s="31">
        <v>78</v>
      </c>
      <c r="BA285" s="258">
        <v>84</v>
      </c>
      <c r="BB285" s="258">
        <v>84</v>
      </c>
      <c r="BC285" s="31">
        <v>82</v>
      </c>
      <c r="BD285" s="31">
        <v>85</v>
      </c>
      <c r="BE285" s="258">
        <v>85</v>
      </c>
      <c r="BF285" s="31">
        <v>81</v>
      </c>
      <c r="BG285" s="31">
        <v>83</v>
      </c>
      <c r="BH285" s="31">
        <v>85</v>
      </c>
      <c r="BI285" s="31">
        <v>83</v>
      </c>
      <c r="BJ285" s="258">
        <v>86</v>
      </c>
      <c r="BK285" s="258">
        <v>82</v>
      </c>
      <c r="BL285" s="258">
        <v>86</v>
      </c>
      <c r="BM285" s="31">
        <v>83</v>
      </c>
      <c r="BN285" s="235">
        <v>90</v>
      </c>
      <c r="BO285" s="31">
        <v>80</v>
      </c>
      <c r="BP285" s="31">
        <v>88</v>
      </c>
      <c r="BQ285" s="31">
        <v>84</v>
      </c>
      <c r="BR285" s="258">
        <v>90</v>
      </c>
      <c r="BS285" s="258">
        <v>84</v>
      </c>
      <c r="BT285" s="31">
        <v>83</v>
      </c>
      <c r="BU285" s="258">
        <v>85</v>
      </c>
      <c r="BV285" s="31">
        <v>81</v>
      </c>
      <c r="BW285" s="258">
        <v>87</v>
      </c>
      <c r="BX285" s="31">
        <v>84</v>
      </c>
      <c r="BY285" s="258">
        <v>85</v>
      </c>
      <c r="BZ285" s="31">
        <v>88</v>
      </c>
      <c r="CA285" s="31">
        <v>87</v>
      </c>
      <c r="CB285" s="258">
        <v>89</v>
      </c>
      <c r="CC285" s="31">
        <v>85</v>
      </c>
      <c r="CD285" s="258">
        <v>89</v>
      </c>
      <c r="CE285" s="258">
        <v>88</v>
      </c>
      <c r="CF285" s="31">
        <v>83</v>
      </c>
      <c r="CG285" s="258">
        <v>87</v>
      </c>
      <c r="CH285" s="31">
        <v>86</v>
      </c>
      <c r="CI285" s="258">
        <v>88</v>
      </c>
      <c r="CJ285" s="31">
        <v>82</v>
      </c>
      <c r="CK285" s="31">
        <v>83</v>
      </c>
      <c r="CL285" s="258">
        <v>88</v>
      </c>
      <c r="CM285" s="31">
        <v>85</v>
      </c>
      <c r="CN285" s="258">
        <v>90</v>
      </c>
      <c r="CO285" s="258">
        <v>89</v>
      </c>
      <c r="CP285" s="258">
        <v>89</v>
      </c>
      <c r="CQ285" s="31">
        <v>77</v>
      </c>
      <c r="CR285" s="31">
        <v>83</v>
      </c>
      <c r="CS285" s="31">
        <v>84</v>
      </c>
      <c r="CT285" s="259">
        <v>87</v>
      </c>
      <c r="CU285" s="4">
        <v>84</v>
      </c>
      <c r="CV285" s="259">
        <v>87</v>
      </c>
      <c r="CW285" s="259">
        <v>86</v>
      </c>
      <c r="CX285" s="4">
        <v>85</v>
      </c>
      <c r="CY285" s="4">
        <v>80</v>
      </c>
      <c r="CZ285" s="259">
        <v>86</v>
      </c>
      <c r="DA285" s="259">
        <v>85</v>
      </c>
      <c r="DB285" s="4">
        <v>85</v>
      </c>
      <c r="DC285" s="259">
        <v>89</v>
      </c>
      <c r="DD285" s="4">
        <v>80</v>
      </c>
      <c r="DE285" s="259">
        <v>83</v>
      </c>
      <c r="DF285" s="259">
        <v>85</v>
      </c>
      <c r="DG285" s="259">
        <v>85</v>
      </c>
      <c r="DH285" s="4">
        <v>78</v>
      </c>
      <c r="DI285" s="259">
        <v>80</v>
      </c>
      <c r="DJ285" s="259">
        <v>80</v>
      </c>
      <c r="DK285" s="259">
        <v>81</v>
      </c>
      <c r="DL285" s="4">
        <v>78</v>
      </c>
      <c r="DM285" s="4">
        <v>80</v>
      </c>
      <c r="DN285" s="4">
        <v>87</v>
      </c>
      <c r="DO285" s="4">
        <v>84</v>
      </c>
      <c r="DP285" s="259">
        <v>86</v>
      </c>
      <c r="DQ285" s="4">
        <v>81</v>
      </c>
      <c r="DR285" s="4">
        <v>78</v>
      </c>
      <c r="DS285" s="4">
        <v>82</v>
      </c>
      <c r="DT285" s="4">
        <v>86</v>
      </c>
      <c r="DU285" s="4">
        <v>85</v>
      </c>
      <c r="DV285" s="4">
        <v>81</v>
      </c>
      <c r="DW285" s="4">
        <v>87</v>
      </c>
      <c r="DX285" s="259">
        <v>92</v>
      </c>
      <c r="DY285" s="4">
        <v>82</v>
      </c>
      <c r="DZ285" s="4">
        <v>75</v>
      </c>
      <c r="EA285" s="4">
        <v>80</v>
      </c>
      <c r="EB285" s="259">
        <v>85</v>
      </c>
      <c r="EC285" s="259">
        <v>85</v>
      </c>
      <c r="ED285" s="31">
        <v>80</v>
      </c>
      <c r="EE285" s="259">
        <v>83</v>
      </c>
      <c r="EF285" s="27">
        <v>84</v>
      </c>
      <c r="EG285" s="4">
        <v>85</v>
      </c>
      <c r="EH285" s="31">
        <v>80</v>
      </c>
      <c r="EI285" s="31">
        <v>86</v>
      </c>
      <c r="EJ285" s="31">
        <v>84</v>
      </c>
      <c r="EK285" s="259">
        <v>87</v>
      </c>
    </row>
    <row r="286" spans="1:153" s="170" customFormat="1" x14ac:dyDescent="0.25">
      <c r="A286" s="164" t="s">
        <v>50</v>
      </c>
      <c r="B286" s="169">
        <f t="shared" si="310"/>
        <v>74.63333333333334</v>
      </c>
      <c r="C286" s="169">
        <f t="shared" si="311"/>
        <v>75.362756238859177</v>
      </c>
      <c r="D286" s="186" t="s">
        <v>1002</v>
      </c>
      <c r="E286" s="169">
        <f>AVERAGE(E274:E285)</f>
        <v>77.909090909090907</v>
      </c>
      <c r="F286" s="169">
        <f t="shared" ref="F286:AL286" si="312">AVERAGE(F274:F285)</f>
        <v>75.083333333333329</v>
      </c>
      <c r="G286" s="169">
        <f t="shared" si="312"/>
        <v>75</v>
      </c>
      <c r="H286" s="169">
        <f t="shared" si="312"/>
        <v>74.166666666666671</v>
      </c>
      <c r="I286" s="169">
        <f t="shared" si="312"/>
        <v>74.25</v>
      </c>
      <c r="J286" s="169">
        <f t="shared" si="312"/>
        <v>75.416666666666671</v>
      </c>
      <c r="K286" s="169">
        <f t="shared" si="312"/>
        <v>74.833333333333329</v>
      </c>
      <c r="L286" s="169">
        <f t="shared" si="312"/>
        <v>77.083333333333329</v>
      </c>
      <c r="M286" s="169">
        <f t="shared" si="312"/>
        <v>77.454545454545453</v>
      </c>
      <c r="N286" s="169">
        <f t="shared" si="312"/>
        <v>77.416666666666671</v>
      </c>
      <c r="O286" s="169">
        <f t="shared" si="312"/>
        <v>71.583333333333329</v>
      </c>
      <c r="P286" s="169">
        <f t="shared" si="312"/>
        <v>72.25</v>
      </c>
      <c r="Q286" s="169">
        <f t="shared" si="312"/>
        <v>75.416666666666671</v>
      </c>
      <c r="R286" s="169">
        <f t="shared" si="312"/>
        <v>74.833333333333329</v>
      </c>
      <c r="S286" s="169">
        <f t="shared" si="312"/>
        <v>76.583333333333329</v>
      </c>
      <c r="T286" s="169">
        <f t="shared" si="312"/>
        <v>76.75</v>
      </c>
      <c r="U286" s="169">
        <f>AVERAGE(U274:U285)</f>
        <v>77.416666666666671</v>
      </c>
      <c r="V286" s="169">
        <f t="shared" si="312"/>
        <v>76.454545454545453</v>
      </c>
      <c r="W286" s="169">
        <f t="shared" si="312"/>
        <v>76.916666666666671</v>
      </c>
      <c r="X286" s="169">
        <f t="shared" si="312"/>
        <v>76.5</v>
      </c>
      <c r="Y286" s="169">
        <f t="shared" si="312"/>
        <v>75.5</v>
      </c>
      <c r="Z286" s="169">
        <f t="shared" si="312"/>
        <v>70.333333333333329</v>
      </c>
      <c r="AA286" s="169">
        <f t="shared" si="312"/>
        <v>71</v>
      </c>
      <c r="AB286" s="169">
        <f t="shared" si="312"/>
        <v>73</v>
      </c>
      <c r="AC286" s="169">
        <f t="shared" si="312"/>
        <v>72.666666666666671</v>
      </c>
      <c r="AD286" s="169">
        <f t="shared" si="312"/>
        <v>73.083333333333329</v>
      </c>
      <c r="AE286" s="169">
        <f t="shared" si="312"/>
        <v>73.166666666666671</v>
      </c>
      <c r="AF286" s="169">
        <f t="shared" si="312"/>
        <v>72.666666666666671</v>
      </c>
      <c r="AG286" s="169">
        <f t="shared" si="312"/>
        <v>73.583333333333329</v>
      </c>
      <c r="AH286" s="169">
        <f t="shared" si="312"/>
        <v>68.833333333333329</v>
      </c>
      <c r="AI286" s="169">
        <f t="shared" si="312"/>
        <v>73.083333333333329</v>
      </c>
      <c r="AJ286" s="169">
        <f t="shared" si="312"/>
        <v>71</v>
      </c>
      <c r="AK286" s="169">
        <f t="shared" si="312"/>
        <v>72</v>
      </c>
      <c r="AL286" s="169">
        <f t="shared" si="312"/>
        <v>72.416666666666671</v>
      </c>
      <c r="AM286" s="169" t="s">
        <v>304</v>
      </c>
      <c r="AN286" s="169">
        <f>AVERAGE(AN274:AN285)</f>
        <v>74.083333333333329</v>
      </c>
      <c r="AO286" s="169">
        <f>AVERAGE(AO274:AO285)</f>
        <v>75.75</v>
      </c>
      <c r="AP286" s="169">
        <f t="shared" ref="AP286:BO286" si="313">AVERAGE(AP274:AP285)</f>
        <v>77.333333333333329</v>
      </c>
      <c r="AQ286" s="169">
        <f t="shared" si="313"/>
        <v>74.916666666666671</v>
      </c>
      <c r="AR286" s="169">
        <f t="shared" si="313"/>
        <v>69.083333333333329</v>
      </c>
      <c r="AS286" s="169">
        <f t="shared" si="313"/>
        <v>77</v>
      </c>
      <c r="AT286" s="169">
        <f t="shared" si="313"/>
        <v>76.416666666666671</v>
      </c>
      <c r="AU286" s="169">
        <f t="shared" si="313"/>
        <v>74.583333333333329</v>
      </c>
      <c r="AV286" s="169">
        <f t="shared" si="313"/>
        <v>75.416666666666671</v>
      </c>
      <c r="AW286" s="169">
        <f t="shared" si="313"/>
        <v>77.5</v>
      </c>
      <c r="AX286" s="165">
        <f t="shared" si="313"/>
        <v>77.416666666666671</v>
      </c>
      <c r="AY286" s="169">
        <f t="shared" si="313"/>
        <v>73.416666666666671</v>
      </c>
      <c r="AZ286" s="169">
        <f t="shared" si="313"/>
        <v>72.916666666666671</v>
      </c>
      <c r="BA286" s="169">
        <f t="shared" si="313"/>
        <v>74.75</v>
      </c>
      <c r="BB286" s="169">
        <f t="shared" si="313"/>
        <v>76</v>
      </c>
      <c r="BC286" s="169">
        <f t="shared" si="313"/>
        <v>75.166666666666671</v>
      </c>
      <c r="BD286" s="169">
        <f t="shared" si="313"/>
        <v>75.75</v>
      </c>
      <c r="BE286" s="169">
        <f t="shared" si="313"/>
        <v>71.75</v>
      </c>
      <c r="BF286" s="169">
        <f t="shared" si="313"/>
        <v>72.166666666666671</v>
      </c>
      <c r="BG286" s="169">
        <f t="shared" si="313"/>
        <v>76.583333333333329</v>
      </c>
      <c r="BH286" s="169">
        <f t="shared" si="313"/>
        <v>76.833333333333329</v>
      </c>
      <c r="BI286" s="169">
        <f t="shared" si="313"/>
        <v>75.833333333333329</v>
      </c>
      <c r="BJ286" s="169">
        <f t="shared" si="313"/>
        <v>79.25</v>
      </c>
      <c r="BK286" s="169">
        <f t="shared" si="313"/>
        <v>76.916666666666671</v>
      </c>
      <c r="BL286" s="169">
        <f t="shared" si="313"/>
        <v>79.583333333333329</v>
      </c>
      <c r="BM286" s="169">
        <f t="shared" si="313"/>
        <v>76.083333333333329</v>
      </c>
      <c r="BN286" s="169">
        <f t="shared" si="313"/>
        <v>72.916666666666671</v>
      </c>
      <c r="BO286" s="169">
        <f t="shared" si="313"/>
        <v>76.083333333333329</v>
      </c>
      <c r="BP286" s="169">
        <f>AVERAGE(BP274:BP285)</f>
        <v>77</v>
      </c>
      <c r="BQ286" s="169">
        <f t="shared" ref="BQ286:CS286" si="314">AVERAGE(BQ274:BQ285)</f>
        <v>77</v>
      </c>
      <c r="BR286" s="169">
        <f t="shared" si="314"/>
        <v>72</v>
      </c>
      <c r="BS286" s="169">
        <f t="shared" si="314"/>
        <v>73.916666666666671</v>
      </c>
      <c r="BT286" s="169">
        <f t="shared" si="314"/>
        <v>76.166666666666671</v>
      </c>
      <c r="BU286" s="169">
        <f t="shared" si="314"/>
        <v>74.833333333333329</v>
      </c>
      <c r="BV286" s="169">
        <f t="shared" si="314"/>
        <v>73.25</v>
      </c>
      <c r="BW286" s="169">
        <f t="shared" si="314"/>
        <v>75.25</v>
      </c>
      <c r="BX286" s="169">
        <f t="shared" si="314"/>
        <v>72.833333333333329</v>
      </c>
      <c r="BY286" s="169">
        <f t="shared" si="314"/>
        <v>75.166666666666671</v>
      </c>
      <c r="BZ286" s="169">
        <f t="shared" si="314"/>
        <v>81.666666666666671</v>
      </c>
      <c r="CA286" s="169">
        <f t="shared" si="314"/>
        <v>81.166666666666671</v>
      </c>
      <c r="CB286" s="169">
        <f t="shared" si="314"/>
        <v>77.916666666666671</v>
      </c>
      <c r="CC286" s="169">
        <f t="shared" si="314"/>
        <v>80.666666666666671</v>
      </c>
      <c r="CD286" s="169">
        <f t="shared" si="314"/>
        <v>75.583333333333329</v>
      </c>
      <c r="CE286" s="169">
        <f t="shared" si="314"/>
        <v>78</v>
      </c>
      <c r="CF286" s="169">
        <f t="shared" si="314"/>
        <v>76.666666666666671</v>
      </c>
      <c r="CG286" s="169">
        <f t="shared" si="314"/>
        <v>77.666666666666671</v>
      </c>
      <c r="CH286" s="169">
        <f t="shared" si="314"/>
        <v>77.583333333333329</v>
      </c>
      <c r="CI286" s="169">
        <f t="shared" si="314"/>
        <v>76.916666666666671</v>
      </c>
      <c r="CJ286" s="169">
        <f t="shared" si="314"/>
        <v>78.333333333333329</v>
      </c>
      <c r="CK286" s="169">
        <f t="shared" si="314"/>
        <v>79</v>
      </c>
      <c r="CL286" s="169">
        <f>AVERAGE(CL274:CL285)</f>
        <v>77.833333333333329</v>
      </c>
      <c r="CM286" s="169">
        <f t="shared" si="314"/>
        <v>78.833333333333329</v>
      </c>
      <c r="CN286" s="169">
        <f t="shared" si="314"/>
        <v>78.083333333333329</v>
      </c>
      <c r="CO286" s="169">
        <f t="shared" si="314"/>
        <v>79.916666666666671</v>
      </c>
      <c r="CP286" s="169">
        <f t="shared" si="314"/>
        <v>76.583333333333329</v>
      </c>
      <c r="CQ286" s="169">
        <f t="shared" si="314"/>
        <v>77.666666666666671</v>
      </c>
      <c r="CR286" s="169">
        <f t="shared" si="314"/>
        <v>75.5</v>
      </c>
      <c r="CS286" s="169">
        <f t="shared" si="314"/>
        <v>77.666666666666671</v>
      </c>
      <c r="CT286" s="169">
        <v>77.099999999999994</v>
      </c>
      <c r="CU286" s="169">
        <f>AVERAGE(CU274:CU285)</f>
        <v>74</v>
      </c>
      <c r="CV286" s="169">
        <v>80.900000000000006</v>
      </c>
      <c r="CW286" s="169">
        <v>78.8</v>
      </c>
      <c r="CX286" s="169">
        <v>78.400000000000006</v>
      </c>
      <c r="CY286" s="169">
        <v>78.400000000000006</v>
      </c>
      <c r="CZ286" s="169">
        <f>AVERAGE(CZ274:CZ285)</f>
        <v>77</v>
      </c>
      <c r="DA286" s="169">
        <v>72.099999999999994</v>
      </c>
      <c r="DB286" s="169">
        <v>75.2</v>
      </c>
      <c r="DC286" s="169">
        <v>78.900000000000006</v>
      </c>
      <c r="DD286" s="169">
        <v>75.3</v>
      </c>
      <c r="DE286" s="169">
        <v>74.8</v>
      </c>
      <c r="DF286" s="169">
        <v>77.2</v>
      </c>
      <c r="DG286" s="169">
        <v>73.400000000000006</v>
      </c>
      <c r="DH286" s="169">
        <f>AVERAGE(DH274:DH285)</f>
        <v>73</v>
      </c>
      <c r="DI286" s="169">
        <v>70.8</v>
      </c>
      <c r="DJ286" s="169">
        <v>67.7</v>
      </c>
      <c r="DK286" s="169">
        <v>70.3</v>
      </c>
      <c r="DL286" s="169">
        <v>73.099999999999994</v>
      </c>
      <c r="DM286" s="169">
        <v>72.900000000000006</v>
      </c>
      <c r="DN286" s="169">
        <v>76.099999999999994</v>
      </c>
      <c r="DO286" s="169">
        <v>79.3</v>
      </c>
      <c r="DP286" s="169">
        <v>76.400000000000006</v>
      </c>
      <c r="DQ286" s="169">
        <v>76.2</v>
      </c>
      <c r="DR286" s="169">
        <v>75.2</v>
      </c>
      <c r="DS286" s="169">
        <v>75.400000000000006</v>
      </c>
      <c r="DT286" s="169">
        <f>AVERAGE(DT274:DT285)</f>
        <v>79</v>
      </c>
      <c r="DU286" s="169">
        <v>76.7</v>
      </c>
      <c r="DV286" s="169">
        <v>70.8</v>
      </c>
      <c r="DW286" s="169">
        <f>AVERAGE(DW274:DW285)</f>
        <v>77</v>
      </c>
      <c r="DX286" s="169">
        <v>77.400000000000006</v>
      </c>
      <c r="DY286" s="169">
        <v>74.5</v>
      </c>
      <c r="DZ286" s="169">
        <f>AVERAGE(DZ274:DZ285)</f>
        <v>71</v>
      </c>
      <c r="EA286" s="169">
        <v>72.7</v>
      </c>
      <c r="EB286" s="169">
        <v>74.599999999999994</v>
      </c>
      <c r="EC286" s="169">
        <f>AVERAGE(EC274:EC285)</f>
        <v>75</v>
      </c>
      <c r="ED286" s="169">
        <v>70.2</v>
      </c>
      <c r="EE286" s="169">
        <v>72.3</v>
      </c>
      <c r="EF286" s="169">
        <f t="shared" ref="EF286:EJ286" si="315">AVERAGE(EF274:EF285)</f>
        <v>78</v>
      </c>
      <c r="EG286" s="169">
        <f t="shared" si="315"/>
        <v>76.833333333333329</v>
      </c>
      <c r="EH286" s="169">
        <f t="shared" si="315"/>
        <v>73.75</v>
      </c>
      <c r="EI286" s="169">
        <f t="shared" si="315"/>
        <v>77.25</v>
      </c>
      <c r="EJ286" s="169">
        <f t="shared" si="315"/>
        <v>76.166666666666671</v>
      </c>
      <c r="EK286" s="169">
        <f>AVERAGE(EK274:EK285)</f>
        <v>70.416666666666671</v>
      </c>
      <c r="EL286" s="169">
        <f>AVERAGE(EL274:EL285)</f>
        <v>69.909090909090907</v>
      </c>
      <c r="EM286" s="164"/>
      <c r="EN286" s="164"/>
      <c r="EO286" s="164"/>
      <c r="EP286" s="164"/>
      <c r="EQ286" s="164"/>
      <c r="ER286" s="164"/>
      <c r="ES286" s="164"/>
      <c r="ET286" s="164"/>
      <c r="EU286" s="164"/>
      <c r="EV286" s="164"/>
      <c r="EW286" s="164"/>
    </row>
    <row r="287" spans="1:153" ht="15.75" thickBot="1" x14ac:dyDescent="0.3">
      <c r="A287" s="3"/>
      <c r="B287" s="13"/>
      <c r="C287" s="13"/>
      <c r="D287" s="141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7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27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31"/>
      <c r="EE287" s="4"/>
      <c r="EF287" s="13"/>
      <c r="EH287" s="13"/>
    </row>
    <row r="288" spans="1:153" s="209" customFormat="1" ht="30.75" thickBot="1" x14ac:dyDescent="0.3">
      <c r="A288" s="210" t="s">
        <v>203</v>
      </c>
      <c r="B288" s="196" t="s">
        <v>891</v>
      </c>
      <c r="C288" s="196" t="s">
        <v>1408</v>
      </c>
      <c r="D288" s="195" t="s">
        <v>14</v>
      </c>
      <c r="E288" s="195" t="s">
        <v>1044</v>
      </c>
      <c r="F288" s="195" t="s">
        <v>1045</v>
      </c>
      <c r="G288" s="195" t="s">
        <v>1046</v>
      </c>
      <c r="H288" s="195" t="s">
        <v>1047</v>
      </c>
      <c r="I288" s="195" t="s">
        <v>1048</v>
      </c>
      <c r="J288" s="195" t="s">
        <v>1049</v>
      </c>
      <c r="K288" s="195" t="s">
        <v>1050</v>
      </c>
      <c r="L288" s="195" t="s">
        <v>1051</v>
      </c>
      <c r="M288" s="195" t="s">
        <v>1052</v>
      </c>
      <c r="N288" s="195" t="s">
        <v>1053</v>
      </c>
      <c r="O288" s="195" t="s">
        <v>1054</v>
      </c>
      <c r="P288" s="195" t="s">
        <v>1055</v>
      </c>
      <c r="Q288" s="195" t="s">
        <v>1056</v>
      </c>
      <c r="R288" s="195" t="s">
        <v>1057</v>
      </c>
      <c r="S288" s="195" t="s">
        <v>1058</v>
      </c>
      <c r="T288" s="195" t="s">
        <v>1025</v>
      </c>
      <c r="U288" s="195" t="s">
        <v>1026</v>
      </c>
      <c r="V288" s="195" t="s">
        <v>1027</v>
      </c>
      <c r="W288" s="195" t="s">
        <v>1028</v>
      </c>
      <c r="X288" s="195" t="s">
        <v>1029</v>
      </c>
      <c r="Y288" s="195" t="s">
        <v>1030</v>
      </c>
      <c r="Z288" s="195" t="s">
        <v>1031</v>
      </c>
      <c r="AA288" s="195" t="s">
        <v>1032</v>
      </c>
      <c r="AB288" s="195" t="s">
        <v>1033</v>
      </c>
      <c r="AC288" s="195" t="s">
        <v>1034</v>
      </c>
      <c r="AD288" s="195" t="s">
        <v>1035</v>
      </c>
      <c r="AE288" s="195" t="s">
        <v>1036</v>
      </c>
      <c r="AF288" s="195" t="s">
        <v>1037</v>
      </c>
      <c r="AG288" s="195" t="s">
        <v>1038</v>
      </c>
      <c r="AH288" s="195" t="s">
        <v>1039</v>
      </c>
      <c r="AI288" s="195" t="s">
        <v>1040</v>
      </c>
      <c r="AJ288" s="195" t="s">
        <v>1041</v>
      </c>
      <c r="AK288" s="195" t="s">
        <v>1042</v>
      </c>
      <c r="AL288" s="195" t="s">
        <v>1043</v>
      </c>
      <c r="AM288" s="195" t="s">
        <v>1024</v>
      </c>
      <c r="AN288" s="196" t="s">
        <v>182</v>
      </c>
      <c r="AO288" s="196" t="s">
        <v>183</v>
      </c>
      <c r="AP288" s="196" t="s">
        <v>184</v>
      </c>
      <c r="AQ288" s="196" t="s">
        <v>185</v>
      </c>
      <c r="AR288" s="196" t="s">
        <v>181</v>
      </c>
      <c r="AS288" s="196" t="s">
        <v>180</v>
      </c>
      <c r="AT288" s="196" t="s">
        <v>179</v>
      </c>
      <c r="AU288" s="196" t="s">
        <v>178</v>
      </c>
      <c r="AV288" s="196" t="s">
        <v>177</v>
      </c>
      <c r="AW288" s="196" t="s">
        <v>176</v>
      </c>
      <c r="AX288" s="196" t="s">
        <v>175</v>
      </c>
      <c r="AY288" s="196" t="s">
        <v>174</v>
      </c>
      <c r="AZ288" s="196" t="s">
        <v>173</v>
      </c>
      <c r="BA288" s="196" t="s">
        <v>172</v>
      </c>
      <c r="BB288" s="196" t="s">
        <v>171</v>
      </c>
      <c r="BC288" s="196" t="s">
        <v>170</v>
      </c>
      <c r="BD288" s="196" t="s">
        <v>169</v>
      </c>
      <c r="BE288" s="196" t="s">
        <v>168</v>
      </c>
      <c r="BF288" s="196" t="s">
        <v>167</v>
      </c>
      <c r="BG288" s="196" t="s">
        <v>166</v>
      </c>
      <c r="BH288" s="196" t="s">
        <v>165</v>
      </c>
      <c r="BI288" s="196" t="s">
        <v>164</v>
      </c>
      <c r="BJ288" s="196" t="s">
        <v>163</v>
      </c>
      <c r="BK288" s="196" t="s">
        <v>162</v>
      </c>
      <c r="BL288" s="196" t="s">
        <v>161</v>
      </c>
      <c r="BM288" s="196" t="s">
        <v>160</v>
      </c>
      <c r="BN288" s="223" t="s">
        <v>159</v>
      </c>
      <c r="BO288" s="196" t="s">
        <v>158</v>
      </c>
      <c r="BP288" s="196">
        <v>1945</v>
      </c>
      <c r="BQ288" s="196" t="s">
        <v>134</v>
      </c>
      <c r="BR288" s="196" t="s">
        <v>133</v>
      </c>
      <c r="BS288" s="196" t="s">
        <v>132</v>
      </c>
      <c r="BT288" s="196" t="s">
        <v>131</v>
      </c>
      <c r="BU288" s="196" t="s">
        <v>130</v>
      </c>
      <c r="BV288" s="196" t="s">
        <v>129</v>
      </c>
      <c r="BW288" s="196" t="s">
        <v>128</v>
      </c>
      <c r="BX288" s="196" t="s">
        <v>127</v>
      </c>
      <c r="BY288" s="196" t="s">
        <v>126</v>
      </c>
      <c r="BZ288" s="196" t="s">
        <v>125</v>
      </c>
      <c r="CA288" s="196" t="s">
        <v>124</v>
      </c>
      <c r="CB288" s="196" t="s">
        <v>123</v>
      </c>
      <c r="CC288" s="196" t="s">
        <v>122</v>
      </c>
      <c r="CD288" s="196" t="s">
        <v>121</v>
      </c>
      <c r="CE288" s="196" t="s">
        <v>120</v>
      </c>
      <c r="CF288" s="196" t="s">
        <v>119</v>
      </c>
      <c r="CG288" s="196" t="s">
        <v>118</v>
      </c>
      <c r="CH288" s="196" t="s">
        <v>117</v>
      </c>
      <c r="CI288" s="196" t="s">
        <v>116</v>
      </c>
      <c r="CJ288" s="196" t="s">
        <v>115</v>
      </c>
      <c r="CK288" s="196" t="s">
        <v>114</v>
      </c>
      <c r="CL288" s="196" t="s">
        <v>102</v>
      </c>
      <c r="CM288" s="196" t="s">
        <v>101</v>
      </c>
      <c r="CN288" s="196" t="s">
        <v>100</v>
      </c>
      <c r="CO288" s="196" t="s">
        <v>99</v>
      </c>
      <c r="CP288" s="196" t="s">
        <v>98</v>
      </c>
      <c r="CQ288" s="196" t="s">
        <v>97</v>
      </c>
      <c r="CR288" s="209">
        <v>1973</v>
      </c>
      <c r="CS288" s="209">
        <v>1974</v>
      </c>
      <c r="CT288" s="209">
        <v>1975</v>
      </c>
      <c r="CU288" s="209">
        <v>1976</v>
      </c>
      <c r="CV288" s="209">
        <v>1977</v>
      </c>
      <c r="CW288" s="209">
        <v>1978</v>
      </c>
      <c r="CX288" s="209">
        <v>1979</v>
      </c>
      <c r="CY288" s="209">
        <v>1980</v>
      </c>
      <c r="CZ288" s="209">
        <v>1981</v>
      </c>
      <c r="DA288" s="209">
        <v>1982</v>
      </c>
      <c r="DB288" s="209">
        <v>1983</v>
      </c>
      <c r="DC288" s="209">
        <v>1984</v>
      </c>
      <c r="DD288" s="209">
        <v>1985</v>
      </c>
      <c r="DE288" s="209">
        <v>1986</v>
      </c>
      <c r="DF288" s="209">
        <v>1987</v>
      </c>
      <c r="DG288" s="209">
        <v>1988</v>
      </c>
      <c r="DH288" s="209">
        <v>1989</v>
      </c>
      <c r="DI288" s="209">
        <v>1990</v>
      </c>
      <c r="DJ288" s="209">
        <v>1991</v>
      </c>
      <c r="DK288" s="209">
        <v>1992</v>
      </c>
      <c r="DL288" s="209">
        <v>1993</v>
      </c>
      <c r="DM288" s="209">
        <v>1994</v>
      </c>
      <c r="DN288" s="209">
        <v>1995</v>
      </c>
      <c r="DO288" s="209">
        <v>1996</v>
      </c>
      <c r="DP288" s="209">
        <v>1997</v>
      </c>
      <c r="DQ288" s="209">
        <v>1998</v>
      </c>
      <c r="DR288" s="209">
        <v>1999</v>
      </c>
      <c r="DS288" s="209">
        <v>2000</v>
      </c>
      <c r="DT288" s="209">
        <v>2001</v>
      </c>
      <c r="DU288" s="209">
        <v>2002</v>
      </c>
      <c r="DV288" s="209">
        <v>2003</v>
      </c>
      <c r="DW288" s="209">
        <v>2004</v>
      </c>
      <c r="DX288" s="209">
        <v>2005</v>
      </c>
      <c r="DY288" s="209">
        <v>2006</v>
      </c>
      <c r="DZ288" s="209">
        <v>2007</v>
      </c>
      <c r="EA288" s="209">
        <v>2008</v>
      </c>
      <c r="EB288" s="209">
        <v>2009</v>
      </c>
      <c r="EC288" s="209">
        <v>2010</v>
      </c>
      <c r="ED288" s="209">
        <v>2011</v>
      </c>
      <c r="EE288" s="209">
        <v>2012</v>
      </c>
      <c r="EF288" s="209">
        <v>2013</v>
      </c>
      <c r="EG288" s="209">
        <v>2014</v>
      </c>
      <c r="EH288" s="209">
        <v>2015</v>
      </c>
      <c r="EI288" s="209">
        <v>2016</v>
      </c>
      <c r="EJ288" s="209">
        <v>2017</v>
      </c>
      <c r="EK288" s="209">
        <v>2018</v>
      </c>
      <c r="EL288" s="209">
        <v>2019</v>
      </c>
    </row>
    <row r="289" spans="1:157" x14ac:dyDescent="0.25">
      <c r="A289" s="3" t="s">
        <v>0</v>
      </c>
      <c r="B289" s="13">
        <f>AVERAGE(CZ289:EC289)</f>
        <v>10.71</v>
      </c>
      <c r="C289" s="13">
        <f>AVERAGE(E289:EK289)</f>
        <v>9.2257352941176443</v>
      </c>
      <c r="D289" s="141" t="s">
        <v>1367</v>
      </c>
      <c r="E289" s="13">
        <v>9.1999999999999993</v>
      </c>
      <c r="F289" s="13">
        <v>11.9</v>
      </c>
      <c r="G289" s="13">
        <v>10.9</v>
      </c>
      <c r="H289" s="13">
        <v>6.8</v>
      </c>
      <c r="I289" s="13">
        <v>7.5</v>
      </c>
      <c r="J289" s="13">
        <v>6.4</v>
      </c>
      <c r="K289" s="13">
        <v>7.4</v>
      </c>
      <c r="L289" s="13">
        <v>4.9000000000000004</v>
      </c>
      <c r="M289" s="13">
        <v>9.9</v>
      </c>
      <c r="N289" s="13">
        <v>5.2</v>
      </c>
      <c r="O289" s="13">
        <v>7.6</v>
      </c>
      <c r="P289" s="13">
        <v>5.5</v>
      </c>
      <c r="Q289" s="13">
        <v>7.1</v>
      </c>
      <c r="R289" s="13">
        <v>5.2</v>
      </c>
      <c r="S289" s="13">
        <v>3.9</v>
      </c>
      <c r="T289" s="13">
        <v>5.3</v>
      </c>
      <c r="U289" s="13">
        <v>7.7</v>
      </c>
      <c r="V289" s="13">
        <v>11.5</v>
      </c>
      <c r="W289" s="13">
        <v>8</v>
      </c>
      <c r="X289" s="13">
        <v>7.1</v>
      </c>
      <c r="Y289" s="13">
        <v>10.6</v>
      </c>
      <c r="Z289" s="13">
        <v>10.5</v>
      </c>
      <c r="AA289" s="13">
        <v>8.9</v>
      </c>
      <c r="AB289" s="13">
        <v>7.7</v>
      </c>
      <c r="AC289" s="13">
        <v>11</v>
      </c>
      <c r="AD289" s="13">
        <v>7.5</v>
      </c>
      <c r="AE289" s="13">
        <v>7.8</v>
      </c>
      <c r="AF289" s="13">
        <v>8.3000000000000007</v>
      </c>
      <c r="AG289" s="13">
        <v>10.7</v>
      </c>
      <c r="AH289" s="13">
        <v>6.2</v>
      </c>
      <c r="AI289" s="13">
        <v>7.4</v>
      </c>
      <c r="AJ289" s="13">
        <v>6.3</v>
      </c>
      <c r="AK289" s="13">
        <v>7.7</v>
      </c>
      <c r="AL289" s="13">
        <v>9.1999999999999993</v>
      </c>
      <c r="AM289" s="13" t="s">
        <v>304</v>
      </c>
      <c r="AN289" s="13">
        <v>9.5</v>
      </c>
      <c r="AO289" s="13">
        <v>11.5</v>
      </c>
      <c r="AP289" s="13">
        <v>11.4</v>
      </c>
      <c r="AQ289" s="13">
        <v>11.6</v>
      </c>
      <c r="AR289" s="13">
        <v>13.9</v>
      </c>
      <c r="AS289" s="13">
        <v>8.6</v>
      </c>
      <c r="AT289" s="13">
        <v>6.5</v>
      </c>
      <c r="AU289" s="13">
        <v>5.3</v>
      </c>
      <c r="AV289" s="13">
        <v>14.1</v>
      </c>
      <c r="AW289" s="13">
        <v>9</v>
      </c>
      <c r="AX289" s="17">
        <v>7.1</v>
      </c>
      <c r="AY289" s="13">
        <v>7.7</v>
      </c>
      <c r="AZ289" s="13">
        <v>3.5</v>
      </c>
      <c r="BA289" s="13">
        <v>11.4</v>
      </c>
      <c r="BB289" s="13">
        <v>12.3</v>
      </c>
      <c r="BC289" s="13">
        <v>10</v>
      </c>
      <c r="BD289" s="13">
        <v>6.1</v>
      </c>
      <c r="BE289" s="13">
        <v>11.1</v>
      </c>
      <c r="BF289" s="13">
        <v>6.9</v>
      </c>
      <c r="BG289" s="13">
        <v>12.1</v>
      </c>
      <c r="BH289" s="13">
        <v>9.8000000000000007</v>
      </c>
      <c r="BI289" s="13">
        <v>10.4</v>
      </c>
      <c r="BJ289" s="13">
        <v>13.4</v>
      </c>
      <c r="BK289" s="13">
        <v>1.4</v>
      </c>
      <c r="BL289" s="13">
        <v>6.4</v>
      </c>
      <c r="BM289" s="13">
        <v>4.5999999999999996</v>
      </c>
      <c r="BN289" s="27">
        <v>10.199999999999999</v>
      </c>
      <c r="BO289" s="13">
        <v>9.8000000000000007</v>
      </c>
      <c r="BP289" s="13">
        <v>5</v>
      </c>
      <c r="BQ289" s="13">
        <v>11.2</v>
      </c>
      <c r="BR289" s="13">
        <v>7.8</v>
      </c>
      <c r="BS289" s="13">
        <v>13.1</v>
      </c>
      <c r="BT289" s="13">
        <v>9</v>
      </c>
      <c r="BU289" s="13">
        <v>7.8</v>
      </c>
      <c r="BV289" s="13">
        <v>8</v>
      </c>
      <c r="BW289" s="13">
        <v>8.8000000000000007</v>
      </c>
      <c r="BX289" s="13">
        <v>10</v>
      </c>
      <c r="BY289" s="13">
        <v>9.1</v>
      </c>
      <c r="BZ289" s="13">
        <v>8.8000000000000007</v>
      </c>
      <c r="CA289" s="13">
        <v>12</v>
      </c>
      <c r="CB289" s="13">
        <v>11</v>
      </c>
      <c r="CC289" s="13">
        <v>6.4</v>
      </c>
      <c r="CD289" s="13">
        <v>14.1</v>
      </c>
      <c r="CE289" s="13">
        <v>9.5</v>
      </c>
      <c r="CF289" s="13">
        <v>8</v>
      </c>
      <c r="CG289" s="13">
        <v>10.199999999999999</v>
      </c>
      <c r="CH289" s="13">
        <v>4.4000000000000004</v>
      </c>
      <c r="CI289" s="13">
        <v>3.5</v>
      </c>
      <c r="CJ289" s="13">
        <v>9.6</v>
      </c>
      <c r="CK289" s="13">
        <v>10.4</v>
      </c>
      <c r="CL289" s="13">
        <v>10.4</v>
      </c>
      <c r="CM289" s="13">
        <v>8.9</v>
      </c>
      <c r="CN289" s="13">
        <v>7.8</v>
      </c>
      <c r="CO289" s="13">
        <v>5.4</v>
      </c>
      <c r="CP289" s="13">
        <v>11.4</v>
      </c>
      <c r="CQ289" s="13">
        <v>5.4</v>
      </c>
      <c r="CR289" s="13">
        <v>6.3</v>
      </c>
      <c r="CS289" s="13">
        <v>10.6</v>
      </c>
      <c r="CT289" s="13">
        <v>11.7</v>
      </c>
      <c r="CU289" s="13">
        <v>9.1</v>
      </c>
      <c r="CV289" s="13">
        <v>10.9</v>
      </c>
      <c r="CW289" s="13">
        <v>5.5</v>
      </c>
      <c r="CX289" s="13">
        <v>3.4</v>
      </c>
      <c r="CY289" s="13">
        <v>8</v>
      </c>
      <c r="CZ289" s="13">
        <v>7.5</v>
      </c>
      <c r="DA289" s="13">
        <v>10.199999999999999</v>
      </c>
      <c r="DB289" s="13">
        <v>13.1</v>
      </c>
      <c r="DC289" s="13">
        <v>11</v>
      </c>
      <c r="DD289" s="13">
        <v>9.9</v>
      </c>
      <c r="DE289" s="13">
        <v>10.1</v>
      </c>
      <c r="DF289" s="13">
        <v>6.7</v>
      </c>
      <c r="DG289" s="13">
        <v>14.5</v>
      </c>
      <c r="DH289" s="13">
        <v>11.4</v>
      </c>
      <c r="DI289" s="13">
        <v>12.8</v>
      </c>
      <c r="DJ289" s="13">
        <v>16.100000000000001</v>
      </c>
      <c r="DK289" s="13">
        <v>13.2</v>
      </c>
      <c r="DL289" s="13">
        <v>16.2</v>
      </c>
      <c r="DM289" s="13">
        <v>12.6</v>
      </c>
      <c r="DN289" s="13">
        <v>13.3</v>
      </c>
      <c r="DO289" s="13">
        <v>6.3</v>
      </c>
      <c r="DP289" s="13">
        <v>3</v>
      </c>
      <c r="DQ289" s="13">
        <v>12.4</v>
      </c>
      <c r="DR289" s="13">
        <v>15</v>
      </c>
      <c r="DS289" s="13">
        <v>9.5</v>
      </c>
      <c r="DT289" s="13">
        <v>12.2</v>
      </c>
      <c r="DU289" s="13">
        <v>14.4</v>
      </c>
      <c r="DV289" s="13">
        <v>9.6</v>
      </c>
      <c r="DW289" s="13">
        <v>8.1999999999999993</v>
      </c>
      <c r="DX289" s="13">
        <v>14.8</v>
      </c>
      <c r="DY289" s="13">
        <v>2.2999999999999998</v>
      </c>
      <c r="DZ289" s="13">
        <v>14.7</v>
      </c>
      <c r="EA289" s="13">
        <v>13.1</v>
      </c>
      <c r="EB289" s="13">
        <v>4.7</v>
      </c>
      <c r="EC289" s="13">
        <v>2.5</v>
      </c>
      <c r="ED289" s="13">
        <v>12.1</v>
      </c>
      <c r="EE289" s="13">
        <v>12.2</v>
      </c>
      <c r="EF289" s="13">
        <v>13.2</v>
      </c>
      <c r="EG289" s="13">
        <v>13.8</v>
      </c>
      <c r="EH289" s="13">
        <v>14.8</v>
      </c>
      <c r="EI289" s="13">
        <v>13</v>
      </c>
      <c r="EJ289" s="13">
        <v>5.6</v>
      </c>
      <c r="EK289" s="13">
        <v>11.8</v>
      </c>
      <c r="EL289" s="146">
        <v>7.5</v>
      </c>
    </row>
    <row r="290" spans="1:157" x14ac:dyDescent="0.25">
      <c r="A290" s="3" t="s">
        <v>1</v>
      </c>
      <c r="B290" s="13">
        <f t="shared" ref="B290:B301" si="316">AVERAGE(CZ290:EC290)</f>
        <v>12.026666666666666</v>
      </c>
      <c r="C290" s="13">
        <f t="shared" ref="C290:C301" si="317">AVERAGE(E290:EK290)</f>
        <v>10.586764705882354</v>
      </c>
      <c r="D290" s="141" t="s">
        <v>1094</v>
      </c>
      <c r="E290" s="13">
        <v>12.9</v>
      </c>
      <c r="F290" s="13">
        <v>9.4</v>
      </c>
      <c r="G290" s="13">
        <v>11.9</v>
      </c>
      <c r="H290" s="13">
        <v>12.5</v>
      </c>
      <c r="I290" s="13">
        <v>4.2</v>
      </c>
      <c r="J290" s="13">
        <v>8.9</v>
      </c>
      <c r="K290" s="13">
        <v>6.2</v>
      </c>
      <c r="L290" s="13">
        <v>8.9</v>
      </c>
      <c r="M290" s="13">
        <v>2.2999999999999998</v>
      </c>
      <c r="N290" s="13">
        <v>8.1999999999999993</v>
      </c>
      <c r="O290" s="13">
        <v>8.8000000000000007</v>
      </c>
      <c r="P290" s="13">
        <v>10</v>
      </c>
      <c r="Q290" s="13">
        <v>9.6</v>
      </c>
      <c r="R290" s="13">
        <v>1.5</v>
      </c>
      <c r="S290" s="13">
        <v>7.4</v>
      </c>
      <c r="T290" s="13">
        <v>11.1</v>
      </c>
      <c r="U290" s="13">
        <v>11</v>
      </c>
      <c r="V290" s="13">
        <v>17.100000000000001</v>
      </c>
      <c r="W290" s="13">
        <v>11.7</v>
      </c>
      <c r="X290" s="13">
        <v>8.1</v>
      </c>
      <c r="Y290" s="13">
        <v>10.9</v>
      </c>
      <c r="Z290" s="13">
        <v>16.8</v>
      </c>
      <c r="AA290" s="13">
        <v>9.3000000000000007</v>
      </c>
      <c r="AB290" s="13">
        <v>10.7</v>
      </c>
      <c r="AC290" s="13">
        <v>12.6</v>
      </c>
      <c r="AD290" s="13">
        <v>8.5</v>
      </c>
      <c r="AE290" s="13">
        <v>9.6999999999999993</v>
      </c>
      <c r="AF290" s="13">
        <v>6.2</v>
      </c>
      <c r="AG290" s="13">
        <v>11.3</v>
      </c>
      <c r="AH290" s="13">
        <v>10.199999999999999</v>
      </c>
      <c r="AI290" s="13">
        <v>16.8</v>
      </c>
      <c r="AJ290" s="13">
        <v>10</v>
      </c>
      <c r="AK290" s="13">
        <v>11.5</v>
      </c>
      <c r="AL290" s="13">
        <v>8.8000000000000007</v>
      </c>
      <c r="AM290" s="13" t="s">
        <v>304</v>
      </c>
      <c r="AN290" s="13">
        <v>5.2</v>
      </c>
      <c r="AO290" s="13">
        <v>11.4</v>
      </c>
      <c r="AP290" s="13">
        <v>11.3</v>
      </c>
      <c r="AQ290" s="13">
        <v>10.8</v>
      </c>
      <c r="AR290" s="13">
        <v>9.6</v>
      </c>
      <c r="AS290" s="13">
        <v>14</v>
      </c>
      <c r="AT290" s="13">
        <v>10</v>
      </c>
      <c r="AU290" s="13">
        <v>6.2</v>
      </c>
      <c r="AV290" s="13">
        <v>15.1</v>
      </c>
      <c r="AW290" s="13">
        <v>10.5</v>
      </c>
      <c r="AX290" s="17">
        <v>11.6</v>
      </c>
      <c r="AY290" s="13">
        <v>11.8</v>
      </c>
      <c r="AZ290" s="13">
        <v>2.2000000000000002</v>
      </c>
      <c r="BA290" s="13">
        <v>9.6999999999999993</v>
      </c>
      <c r="BB290" s="13">
        <v>8.5</v>
      </c>
      <c r="BC290" s="13">
        <v>5.9</v>
      </c>
      <c r="BD290" s="13">
        <v>10.199999999999999</v>
      </c>
      <c r="BE290" s="13">
        <v>13.9</v>
      </c>
      <c r="BF290" s="13">
        <v>12.7</v>
      </c>
      <c r="BG290" s="13">
        <v>8.5</v>
      </c>
      <c r="BH290" s="13">
        <v>10</v>
      </c>
      <c r="BI290" s="13">
        <v>11.3</v>
      </c>
      <c r="BJ290" s="13">
        <v>11.9</v>
      </c>
      <c r="BK290" s="13">
        <v>11.7</v>
      </c>
      <c r="BL290" s="13">
        <v>11</v>
      </c>
      <c r="BM290" s="13">
        <v>1</v>
      </c>
      <c r="BN290" s="27">
        <v>16.3</v>
      </c>
      <c r="BO290" s="13">
        <v>11</v>
      </c>
      <c r="BP290" s="13">
        <v>11.6</v>
      </c>
      <c r="BQ290" s="13">
        <v>10.5</v>
      </c>
      <c r="BR290" s="13">
        <v>3.2</v>
      </c>
      <c r="BS290" s="13">
        <v>12.3</v>
      </c>
      <c r="BT290" s="13">
        <v>9.5</v>
      </c>
      <c r="BU290" s="13">
        <v>16.399999999999999</v>
      </c>
      <c r="BV290" s="13">
        <v>8.3000000000000007</v>
      </c>
      <c r="BW290" s="13">
        <v>6.6</v>
      </c>
      <c r="BX290" s="13">
        <v>13.2</v>
      </c>
      <c r="BY290" s="13">
        <v>7.2</v>
      </c>
      <c r="BZ290" s="13">
        <v>7.7</v>
      </c>
      <c r="CA290" s="13">
        <v>4.5999999999999996</v>
      </c>
      <c r="CB290" s="13">
        <v>11.9</v>
      </c>
      <c r="CC290" s="13">
        <v>15.5</v>
      </c>
      <c r="CD290" s="13">
        <v>16.600000000000001</v>
      </c>
      <c r="CE290" s="13">
        <v>14.5</v>
      </c>
      <c r="CF290" s="13">
        <v>13.5</v>
      </c>
      <c r="CG290" s="13">
        <v>7</v>
      </c>
      <c r="CH290" s="13">
        <v>3</v>
      </c>
      <c r="CI290" s="13">
        <v>6.3</v>
      </c>
      <c r="CJ290" s="13">
        <v>4.2</v>
      </c>
      <c r="CK290" s="13">
        <v>14.5</v>
      </c>
      <c r="CL290" s="13">
        <v>14.1</v>
      </c>
      <c r="CM290" s="13">
        <v>10.6</v>
      </c>
      <c r="CN290" s="13">
        <v>10.199999999999999</v>
      </c>
      <c r="CO290" s="13">
        <v>4.8</v>
      </c>
      <c r="CP290" s="13">
        <v>7.8</v>
      </c>
      <c r="CQ290" s="13">
        <v>12</v>
      </c>
      <c r="CR290" s="13">
        <v>9.9</v>
      </c>
      <c r="CS290" s="13">
        <v>13.9</v>
      </c>
      <c r="CT290" s="13">
        <v>10.9</v>
      </c>
      <c r="CU290" s="13">
        <v>14.1</v>
      </c>
      <c r="CV290" s="13">
        <v>12.9</v>
      </c>
      <c r="CW290" s="13">
        <v>13.3</v>
      </c>
      <c r="CX290" s="13">
        <v>7</v>
      </c>
      <c r="CY290" s="13">
        <v>11.9</v>
      </c>
      <c r="CZ290" s="13">
        <v>8.8000000000000007</v>
      </c>
      <c r="DA290" s="13">
        <v>9.1</v>
      </c>
      <c r="DB290" s="13">
        <v>11.8</v>
      </c>
      <c r="DC290" s="13">
        <v>9.1999999999999993</v>
      </c>
      <c r="DD290" s="13">
        <v>8.6999999999999993</v>
      </c>
      <c r="DE290" s="13">
        <v>3.9</v>
      </c>
      <c r="DF290" s="13">
        <v>7.2</v>
      </c>
      <c r="DG290" s="13">
        <v>13.1</v>
      </c>
      <c r="DH290" s="13">
        <v>13.7</v>
      </c>
      <c r="DI290" s="13">
        <v>19.7</v>
      </c>
      <c r="DJ290" s="13">
        <v>8.6999999999999993</v>
      </c>
      <c r="DK290" s="13">
        <v>14.9</v>
      </c>
      <c r="DL290" s="13">
        <v>7.6</v>
      </c>
      <c r="DM290" s="13">
        <v>13.8</v>
      </c>
      <c r="DN290" s="13">
        <v>18.600000000000001</v>
      </c>
      <c r="DO290" s="13">
        <v>8.9</v>
      </c>
      <c r="DP290" s="13">
        <v>14.9</v>
      </c>
      <c r="DQ290" s="13">
        <v>13.5</v>
      </c>
      <c r="DR290" s="13">
        <v>13.2</v>
      </c>
      <c r="DS290" s="13">
        <v>15</v>
      </c>
      <c r="DT290" s="13">
        <v>15.1</v>
      </c>
      <c r="DU290" s="13">
        <v>17.100000000000001</v>
      </c>
      <c r="DV290" s="13">
        <v>10.199999999999999</v>
      </c>
      <c r="DW290" s="13">
        <v>15.5</v>
      </c>
      <c r="DX290" s="13">
        <v>10.7</v>
      </c>
      <c r="DY290" s="13">
        <v>6.9</v>
      </c>
      <c r="DZ290" s="13">
        <v>11.8</v>
      </c>
      <c r="EA290" s="13">
        <v>19</v>
      </c>
      <c r="EB290" s="13">
        <v>8.5</v>
      </c>
      <c r="EC290" s="13">
        <v>11.7</v>
      </c>
      <c r="ED290" s="13">
        <v>11.7</v>
      </c>
      <c r="EE290" s="13">
        <v>10.9</v>
      </c>
      <c r="EF290" s="13">
        <v>7.8</v>
      </c>
      <c r="EG290" s="13">
        <v>12.4</v>
      </c>
      <c r="EH290" s="13">
        <v>11.5</v>
      </c>
      <c r="EI290" s="13">
        <v>13.1</v>
      </c>
      <c r="EJ290" s="13">
        <v>14.1</v>
      </c>
      <c r="EK290" s="13">
        <v>7.7</v>
      </c>
      <c r="EL290" s="146">
        <v>16.8</v>
      </c>
    </row>
    <row r="291" spans="1:157" x14ac:dyDescent="0.25">
      <c r="A291" s="3" t="s">
        <v>2</v>
      </c>
      <c r="B291" s="13">
        <f t="shared" si="316"/>
        <v>17.506666666666664</v>
      </c>
      <c r="C291" s="13">
        <f t="shared" si="317"/>
        <v>16.562499999999993</v>
      </c>
      <c r="D291" s="141" t="s">
        <v>1012</v>
      </c>
      <c r="E291" s="13">
        <v>18.399999999999999</v>
      </c>
      <c r="F291" s="13">
        <v>6.2</v>
      </c>
      <c r="G291" s="13">
        <v>16.7</v>
      </c>
      <c r="H291" s="13">
        <v>9.9</v>
      </c>
      <c r="I291" s="13">
        <v>16.399999999999999</v>
      </c>
      <c r="J291" s="13">
        <v>10.1</v>
      </c>
      <c r="K291" s="13">
        <v>17.8</v>
      </c>
      <c r="L291" s="13">
        <v>9.6</v>
      </c>
      <c r="M291" s="13">
        <v>21.7</v>
      </c>
      <c r="N291" s="13">
        <v>12.1</v>
      </c>
      <c r="O291" s="13">
        <v>18.100000000000001</v>
      </c>
      <c r="P291" s="13">
        <v>15.6</v>
      </c>
      <c r="Q291" s="13">
        <v>15.6</v>
      </c>
      <c r="R291" s="13">
        <v>11.6</v>
      </c>
      <c r="S291" s="13">
        <v>18.600000000000001</v>
      </c>
      <c r="T291" s="13">
        <v>14.7</v>
      </c>
      <c r="U291" s="13">
        <v>14.9</v>
      </c>
      <c r="V291" s="13">
        <v>16.899999999999999</v>
      </c>
      <c r="W291" s="13">
        <v>9.5</v>
      </c>
      <c r="X291" s="13">
        <v>12.8</v>
      </c>
      <c r="Y291" s="13">
        <v>16.8</v>
      </c>
      <c r="Z291" s="13">
        <v>18.899999999999999</v>
      </c>
      <c r="AA291" s="13">
        <v>16.399999999999999</v>
      </c>
      <c r="AB291" s="13">
        <v>16.600000000000001</v>
      </c>
      <c r="AC291" s="13">
        <v>16.899999999999999</v>
      </c>
      <c r="AD291" s="13">
        <v>16.100000000000001</v>
      </c>
      <c r="AE291" s="13">
        <v>13.4</v>
      </c>
      <c r="AF291" s="13">
        <v>17.100000000000001</v>
      </c>
      <c r="AG291" s="13">
        <v>14.9</v>
      </c>
      <c r="AH291" s="13">
        <v>22.5</v>
      </c>
      <c r="AI291" s="13">
        <v>16.899999999999999</v>
      </c>
      <c r="AJ291" s="13">
        <v>18.5</v>
      </c>
      <c r="AK291" s="13">
        <v>15.7</v>
      </c>
      <c r="AL291" s="13">
        <v>16.399999999999999</v>
      </c>
      <c r="AM291" s="13" t="s">
        <v>304</v>
      </c>
      <c r="AN291" s="13">
        <v>9.5</v>
      </c>
      <c r="AO291" s="13">
        <v>16.8</v>
      </c>
      <c r="AP291" s="13">
        <v>17.3</v>
      </c>
      <c r="AQ291" s="13">
        <v>19.7</v>
      </c>
      <c r="AR291" s="13">
        <v>20.7</v>
      </c>
      <c r="AS291" s="13">
        <v>17.5</v>
      </c>
      <c r="AT291" s="13">
        <v>19</v>
      </c>
      <c r="AU291" s="13">
        <v>15.6</v>
      </c>
      <c r="AV291" s="13">
        <v>15.7</v>
      </c>
      <c r="AW291" s="13">
        <v>17</v>
      </c>
      <c r="AX291" s="17">
        <v>19.100000000000001</v>
      </c>
      <c r="AY291" s="13">
        <v>15.1</v>
      </c>
      <c r="AZ291" s="13">
        <v>13.6</v>
      </c>
      <c r="BA291" s="13">
        <v>15.9</v>
      </c>
      <c r="BB291" s="13">
        <v>14</v>
      </c>
      <c r="BC291" s="13">
        <v>13.4</v>
      </c>
      <c r="BD291" s="13">
        <v>20</v>
      </c>
      <c r="BE291" s="13">
        <v>13.7</v>
      </c>
      <c r="BF291" s="13">
        <v>19.2</v>
      </c>
      <c r="BG291" s="13">
        <v>17.5</v>
      </c>
      <c r="BH291" s="13">
        <v>11.9</v>
      </c>
      <c r="BI291" s="13">
        <v>20.5</v>
      </c>
      <c r="BJ291" s="13">
        <v>12</v>
      </c>
      <c r="BK291" s="13">
        <v>15.2</v>
      </c>
      <c r="BL291" s="13">
        <v>13</v>
      </c>
      <c r="BM291" s="13">
        <v>12.6</v>
      </c>
      <c r="BN291" s="27">
        <v>20</v>
      </c>
      <c r="BO291" s="13">
        <v>8.4</v>
      </c>
      <c r="BP291" s="13">
        <v>20.8</v>
      </c>
      <c r="BQ291" s="13">
        <v>16.899999999999999</v>
      </c>
      <c r="BR291" s="13">
        <v>17.399999999999999</v>
      </c>
      <c r="BS291" s="13">
        <v>17.8</v>
      </c>
      <c r="BT291" s="13">
        <v>18.600000000000001</v>
      </c>
      <c r="BU291" s="13">
        <v>17.7</v>
      </c>
      <c r="BV291" s="13">
        <v>14.6</v>
      </c>
      <c r="BW291" s="13">
        <v>13.3</v>
      </c>
      <c r="BX291" s="13">
        <v>20.2</v>
      </c>
      <c r="BY291" s="13">
        <v>17.2</v>
      </c>
      <c r="BZ291" s="13">
        <v>18.600000000000001</v>
      </c>
      <c r="CA291" s="13">
        <v>18.5</v>
      </c>
      <c r="CB291" s="13">
        <v>17.8</v>
      </c>
      <c r="CC291" s="13">
        <v>7.6</v>
      </c>
      <c r="CD291" s="13">
        <v>19.7</v>
      </c>
      <c r="CE291" s="13">
        <v>17.3</v>
      </c>
      <c r="CF291" s="13">
        <v>18.5</v>
      </c>
      <c r="CG291" s="13">
        <v>14.1</v>
      </c>
      <c r="CH291" s="13">
        <v>12.7</v>
      </c>
      <c r="CI291" s="13">
        <v>12.7</v>
      </c>
      <c r="CJ291" s="13">
        <v>14.8</v>
      </c>
      <c r="CK291" s="13">
        <v>11.9</v>
      </c>
      <c r="CL291" s="13">
        <v>19.600000000000001</v>
      </c>
      <c r="CM291" s="13">
        <v>24.4</v>
      </c>
      <c r="CN291" s="13">
        <v>9.3000000000000007</v>
      </c>
      <c r="CO291" s="13">
        <v>13.2</v>
      </c>
      <c r="CP291" s="13">
        <v>20.3</v>
      </c>
      <c r="CQ291" s="13">
        <v>19.8</v>
      </c>
      <c r="CR291" s="13">
        <v>18.399999999999999</v>
      </c>
      <c r="CS291" s="13">
        <v>19.399999999999999</v>
      </c>
      <c r="CT291" s="13">
        <v>17.3</v>
      </c>
      <c r="CU291" s="13">
        <v>18.399999999999999</v>
      </c>
      <c r="CV291" s="13">
        <v>18.5</v>
      </c>
      <c r="CW291" s="13">
        <v>22.4</v>
      </c>
      <c r="CX291" s="13">
        <v>16</v>
      </c>
      <c r="CY291" s="13">
        <v>16.100000000000001</v>
      </c>
      <c r="CZ291" s="13">
        <v>19.2</v>
      </c>
      <c r="DA291" s="13">
        <v>20.6</v>
      </c>
      <c r="DB291" s="13">
        <v>14.3</v>
      </c>
      <c r="DC291" s="13">
        <v>16.600000000000001</v>
      </c>
      <c r="DD291" s="13">
        <v>15.5</v>
      </c>
      <c r="DE291" s="13">
        <v>17.5</v>
      </c>
      <c r="DF291" s="13">
        <v>13.2</v>
      </c>
      <c r="DG291" s="13">
        <v>14.9</v>
      </c>
      <c r="DH291" s="13">
        <v>22.2</v>
      </c>
      <c r="DI291" s="13">
        <v>20.9</v>
      </c>
      <c r="DJ291" s="13">
        <v>17.3</v>
      </c>
      <c r="DK291" s="13">
        <v>16.100000000000001</v>
      </c>
      <c r="DL291" s="13">
        <v>17.600000000000001</v>
      </c>
      <c r="DM291" s="13">
        <v>20.399999999999999</v>
      </c>
      <c r="DN291" s="13">
        <v>16.3</v>
      </c>
      <c r="DO291" s="13">
        <v>11.5</v>
      </c>
      <c r="DP291" s="13">
        <v>19.5</v>
      </c>
      <c r="DQ291" s="13">
        <v>18.8</v>
      </c>
      <c r="DR291" s="13">
        <v>18.7</v>
      </c>
      <c r="DS291" s="13">
        <v>14.9</v>
      </c>
      <c r="DT291" s="13">
        <v>16.8</v>
      </c>
      <c r="DU291" s="13">
        <v>18.5</v>
      </c>
      <c r="DV291" s="13">
        <v>18.2</v>
      </c>
      <c r="DW291" s="13">
        <v>19.8</v>
      </c>
      <c r="DX291" s="13">
        <v>18.2</v>
      </c>
      <c r="DY291" s="13">
        <v>19.5</v>
      </c>
      <c r="DZ291" s="13">
        <v>18.2</v>
      </c>
      <c r="EA291" s="13">
        <v>16.2</v>
      </c>
      <c r="EB291" s="13">
        <v>12.6</v>
      </c>
      <c r="EC291" s="13">
        <v>21.2</v>
      </c>
      <c r="ED291" s="13">
        <v>15.3</v>
      </c>
      <c r="EE291" s="13">
        <v>22.2</v>
      </c>
      <c r="EF291" s="13">
        <v>12.5</v>
      </c>
      <c r="EG291" s="13">
        <v>21.9</v>
      </c>
      <c r="EH291" s="13">
        <v>18.7</v>
      </c>
      <c r="EI291" s="13">
        <v>16.5</v>
      </c>
      <c r="EJ291" s="13">
        <v>22.5</v>
      </c>
      <c r="EK291" s="13">
        <v>17.7</v>
      </c>
      <c r="EL291" s="146">
        <v>18.899999999999999</v>
      </c>
    </row>
    <row r="292" spans="1:157" x14ac:dyDescent="0.25">
      <c r="A292" s="3" t="s">
        <v>3</v>
      </c>
      <c r="B292" s="13">
        <f t="shared" si="316"/>
        <v>23.160000000000004</v>
      </c>
      <c r="C292" s="13">
        <f t="shared" si="317"/>
        <v>21.616296296296291</v>
      </c>
      <c r="D292" s="141" t="s">
        <v>1095</v>
      </c>
      <c r="E292" s="13" t="s">
        <v>304</v>
      </c>
      <c r="F292" s="13">
        <v>16.899999999999999</v>
      </c>
      <c r="G292" s="13">
        <v>15.7</v>
      </c>
      <c r="H292" s="13">
        <v>23.6</v>
      </c>
      <c r="I292" s="13">
        <v>20.8</v>
      </c>
      <c r="J292" s="13">
        <v>19.8</v>
      </c>
      <c r="K292" s="13">
        <v>19</v>
      </c>
      <c r="L292" s="13">
        <v>20.2</v>
      </c>
      <c r="M292" s="13">
        <v>19.899999999999999</v>
      </c>
      <c r="N292" s="13">
        <v>18.899999999999999</v>
      </c>
      <c r="O292" s="13">
        <v>19.899999999999999</v>
      </c>
      <c r="P292" s="13">
        <v>17.100000000000001</v>
      </c>
      <c r="Q292" s="13">
        <v>22</v>
      </c>
      <c r="R292" s="13">
        <v>18.2</v>
      </c>
      <c r="S292" s="13">
        <v>16.600000000000001</v>
      </c>
      <c r="T292" s="13">
        <v>21.6</v>
      </c>
      <c r="U292" s="13">
        <v>18.2</v>
      </c>
      <c r="V292" s="13">
        <v>17.7</v>
      </c>
      <c r="W292" s="13">
        <v>19.100000000000001</v>
      </c>
      <c r="X292" s="13">
        <v>20.6</v>
      </c>
      <c r="Y292" s="13">
        <v>18.899999999999999</v>
      </c>
      <c r="Z292" s="13">
        <v>18.899999999999999</v>
      </c>
      <c r="AA292" s="13">
        <v>21.3</v>
      </c>
      <c r="AB292" s="13">
        <v>19.399999999999999</v>
      </c>
      <c r="AC292" s="13">
        <v>25.2</v>
      </c>
      <c r="AD292" s="13">
        <v>14.8</v>
      </c>
      <c r="AE292" s="13">
        <v>16.600000000000001</v>
      </c>
      <c r="AF292" s="13">
        <v>22.6</v>
      </c>
      <c r="AG292" s="13">
        <v>21.3</v>
      </c>
      <c r="AH292" s="13">
        <v>22.8</v>
      </c>
      <c r="AI292" s="13">
        <v>18</v>
      </c>
      <c r="AJ292" s="13">
        <v>26.9</v>
      </c>
      <c r="AK292" s="13">
        <v>22.9</v>
      </c>
      <c r="AL292" s="13">
        <v>21</v>
      </c>
      <c r="AM292" s="13" t="s">
        <v>304</v>
      </c>
      <c r="AN292" s="13">
        <v>14.2</v>
      </c>
      <c r="AO292" s="13">
        <v>20.5</v>
      </c>
      <c r="AP292" s="13">
        <v>15.4</v>
      </c>
      <c r="AQ292" s="13">
        <v>23</v>
      </c>
      <c r="AR292" s="13">
        <v>20</v>
      </c>
      <c r="AS292" s="13">
        <v>25.4</v>
      </c>
      <c r="AT292" s="13">
        <v>20.3</v>
      </c>
      <c r="AU292" s="13">
        <v>20.6</v>
      </c>
      <c r="AV292" s="13">
        <v>19</v>
      </c>
      <c r="AW292" s="13">
        <v>25.4</v>
      </c>
      <c r="AX292" s="17">
        <v>19.600000000000001</v>
      </c>
      <c r="AY292" s="13">
        <v>23.8</v>
      </c>
      <c r="AZ292" s="13">
        <v>19.5</v>
      </c>
      <c r="BA292" s="13">
        <v>23.4</v>
      </c>
      <c r="BB292" s="13">
        <v>18.5</v>
      </c>
      <c r="BC292" s="13">
        <v>21</v>
      </c>
      <c r="BD292" s="13">
        <v>17.100000000000001</v>
      </c>
      <c r="BE292" s="13">
        <v>28</v>
      </c>
      <c r="BF292" s="13">
        <v>20.2</v>
      </c>
      <c r="BG292" s="13">
        <v>20</v>
      </c>
      <c r="BH292" s="13">
        <v>16.100000000000001</v>
      </c>
      <c r="BI292" s="13">
        <v>14.3</v>
      </c>
      <c r="BJ292" s="13">
        <v>23.5</v>
      </c>
      <c r="BK292" s="13">
        <v>24.5</v>
      </c>
      <c r="BL292" s="13">
        <v>16.7</v>
      </c>
      <c r="BM292" s="13">
        <v>17.3</v>
      </c>
      <c r="BN292" s="27">
        <v>24.3</v>
      </c>
      <c r="BO292" s="13">
        <v>20.9</v>
      </c>
      <c r="BP292" s="13">
        <v>21.2</v>
      </c>
      <c r="BQ292" s="13">
        <v>24.4</v>
      </c>
      <c r="BR292" s="13">
        <v>22.3</v>
      </c>
      <c r="BS292" s="13">
        <v>24.3</v>
      </c>
      <c r="BT292" s="13">
        <v>26.4</v>
      </c>
      <c r="BU292" s="13">
        <v>20.3</v>
      </c>
      <c r="BV292" s="13">
        <v>26</v>
      </c>
      <c r="BW292" s="13">
        <v>23.8</v>
      </c>
      <c r="BX292" s="13">
        <v>23.4</v>
      </c>
      <c r="BY292" s="13">
        <v>15.1</v>
      </c>
      <c r="BZ292" s="13">
        <v>28.7</v>
      </c>
      <c r="CA292" s="13">
        <v>16.100000000000001</v>
      </c>
      <c r="CB292" s="13">
        <v>23.6</v>
      </c>
      <c r="CC292" s="13">
        <v>17.5</v>
      </c>
      <c r="CD292" s="13">
        <v>26.8</v>
      </c>
      <c r="CE292" s="13">
        <v>20.6</v>
      </c>
      <c r="CF292" s="13">
        <v>25.6</v>
      </c>
      <c r="CG292" s="13">
        <v>28.6</v>
      </c>
      <c r="CH292" s="13">
        <v>20</v>
      </c>
      <c r="CI292" s="13">
        <v>22.5</v>
      </c>
      <c r="CJ292" s="13">
        <v>19</v>
      </c>
      <c r="CK292" s="13">
        <v>22.3</v>
      </c>
      <c r="CL292" s="13">
        <v>18.8</v>
      </c>
      <c r="CM292" s="13">
        <v>29.5</v>
      </c>
      <c r="CN292" s="13">
        <v>22.3</v>
      </c>
      <c r="CO292" s="13">
        <v>19</v>
      </c>
      <c r="CP292" s="13">
        <v>22.5</v>
      </c>
      <c r="CQ292" s="13">
        <v>20.5</v>
      </c>
      <c r="CR292" s="13">
        <v>19.3</v>
      </c>
      <c r="CS292" s="13">
        <v>22.8</v>
      </c>
      <c r="CT292" s="13">
        <v>25.5</v>
      </c>
      <c r="CU292" s="13">
        <v>23.4</v>
      </c>
      <c r="CV292" s="13">
        <v>18.100000000000001</v>
      </c>
      <c r="CW292" s="13">
        <v>17.7</v>
      </c>
      <c r="CX292" s="13">
        <v>19</v>
      </c>
      <c r="CY292" s="13">
        <v>21.2</v>
      </c>
      <c r="CZ292" s="13">
        <v>21.6</v>
      </c>
      <c r="DA292" s="13">
        <v>23.5</v>
      </c>
      <c r="DB292" s="13">
        <v>23.8</v>
      </c>
      <c r="DC292" s="13">
        <v>22.2</v>
      </c>
      <c r="DD292" s="13">
        <v>25.2</v>
      </c>
      <c r="DE292" s="13">
        <v>20.399999999999999</v>
      </c>
      <c r="DF292" s="13">
        <v>25.3</v>
      </c>
      <c r="DG292" s="13">
        <v>24.3</v>
      </c>
      <c r="DH292" s="13">
        <v>23</v>
      </c>
      <c r="DI292" s="13">
        <v>20.7</v>
      </c>
      <c r="DJ292" s="13">
        <v>19.600000000000001</v>
      </c>
      <c r="DK292" s="13">
        <v>25.5</v>
      </c>
      <c r="DL292" s="13">
        <v>26.2</v>
      </c>
      <c r="DM292" s="13">
        <v>25.1</v>
      </c>
      <c r="DN292" s="13">
        <v>27.5</v>
      </c>
      <c r="DO292" s="13">
        <v>27.2</v>
      </c>
      <c r="DP292" s="13">
        <v>17.3</v>
      </c>
      <c r="DQ292" s="13">
        <v>23.7</v>
      </c>
      <c r="DR292" s="13">
        <v>19.100000000000001</v>
      </c>
      <c r="DS292" s="13">
        <v>27.3</v>
      </c>
      <c r="DT292" s="13">
        <v>23.8</v>
      </c>
      <c r="DU292" s="13">
        <v>18.899999999999999</v>
      </c>
      <c r="DV292" s="13">
        <v>23.3</v>
      </c>
      <c r="DW292" s="13">
        <v>22.7</v>
      </c>
      <c r="DX292" s="13">
        <v>20.6</v>
      </c>
      <c r="DY292" s="13">
        <v>22.7</v>
      </c>
      <c r="DZ292" s="13">
        <v>25.6</v>
      </c>
      <c r="EA292" s="13">
        <v>20.9</v>
      </c>
      <c r="EB292" s="13">
        <v>23.4</v>
      </c>
      <c r="EC292" s="13">
        <v>24.4</v>
      </c>
      <c r="ED292" s="13">
        <v>23.9</v>
      </c>
      <c r="EE292" s="13">
        <v>28.7</v>
      </c>
      <c r="EF292" s="13">
        <v>26.3</v>
      </c>
      <c r="EG292" s="13">
        <v>22.1</v>
      </c>
      <c r="EH292" s="13">
        <v>22.5</v>
      </c>
      <c r="EI292" s="13">
        <v>23.3</v>
      </c>
      <c r="EJ292" s="13">
        <v>22.4</v>
      </c>
      <c r="EK292" s="13">
        <v>27.2</v>
      </c>
      <c r="EL292" s="146">
        <v>25.6</v>
      </c>
    </row>
    <row r="293" spans="1:157" x14ac:dyDescent="0.25">
      <c r="A293" s="3" t="s">
        <v>4</v>
      </c>
      <c r="B293" s="13">
        <f t="shared" si="316"/>
        <v>27.180000000000003</v>
      </c>
      <c r="C293" s="13">
        <f t="shared" si="317"/>
        <v>26.570588235294125</v>
      </c>
      <c r="D293" s="141" t="s">
        <v>991</v>
      </c>
      <c r="E293" s="13">
        <v>25.9</v>
      </c>
      <c r="F293" s="13">
        <v>26.4</v>
      </c>
      <c r="G293" s="13">
        <v>25.1</v>
      </c>
      <c r="H293" s="13">
        <v>26.6</v>
      </c>
      <c r="I293" s="13">
        <v>28.4</v>
      </c>
      <c r="J293" s="13">
        <v>20.9</v>
      </c>
      <c r="K293" s="13">
        <v>28.6</v>
      </c>
      <c r="L293" s="13">
        <v>24.7</v>
      </c>
      <c r="M293" s="13">
        <v>27</v>
      </c>
      <c r="N293" s="13">
        <v>23.9</v>
      </c>
      <c r="O293" s="13">
        <v>29.4</v>
      </c>
      <c r="P293" s="13">
        <v>25.7</v>
      </c>
      <c r="Q293" s="13">
        <v>22.9</v>
      </c>
      <c r="R293" s="13">
        <v>23.7</v>
      </c>
      <c r="S293" s="13">
        <v>24.6</v>
      </c>
      <c r="T293" s="13">
        <v>22.1</v>
      </c>
      <c r="U293" s="13">
        <v>23.6</v>
      </c>
      <c r="V293" s="13">
        <v>24.1</v>
      </c>
      <c r="W293" s="13">
        <v>24.6</v>
      </c>
      <c r="X293" s="13">
        <v>26.4</v>
      </c>
      <c r="Y293" s="13">
        <v>26</v>
      </c>
      <c r="Z293" s="13">
        <v>25.1</v>
      </c>
      <c r="AA293" s="13">
        <v>24.9</v>
      </c>
      <c r="AB293" s="13">
        <v>26.4</v>
      </c>
      <c r="AC293" s="13">
        <v>26.7</v>
      </c>
      <c r="AD293" s="13">
        <v>28.8</v>
      </c>
      <c r="AE293" s="13">
        <v>27.8</v>
      </c>
      <c r="AF293" s="13">
        <v>27.6</v>
      </c>
      <c r="AG293" s="13">
        <v>25.7</v>
      </c>
      <c r="AH293" s="13">
        <v>25.2</v>
      </c>
      <c r="AI293" s="13">
        <v>28.1</v>
      </c>
      <c r="AJ293" s="13">
        <v>29.2</v>
      </c>
      <c r="AK293" s="13">
        <v>26</v>
      </c>
      <c r="AL293" s="13">
        <v>26</v>
      </c>
      <c r="AM293" s="13" t="s">
        <v>304</v>
      </c>
      <c r="AN293" s="13">
        <v>26</v>
      </c>
      <c r="AO293" s="13">
        <v>29.5</v>
      </c>
      <c r="AP293" s="13">
        <v>22.3</v>
      </c>
      <c r="AQ293" s="13">
        <v>28.4</v>
      </c>
      <c r="AR293" s="13">
        <v>27.3</v>
      </c>
      <c r="AS293" s="13">
        <v>30</v>
      </c>
      <c r="AT293" s="13">
        <v>28</v>
      </c>
      <c r="AU293" s="13">
        <v>27.3</v>
      </c>
      <c r="AV293" s="13">
        <v>25.4</v>
      </c>
      <c r="AW293" s="13">
        <v>22.6</v>
      </c>
      <c r="AX293" s="17">
        <v>29.3</v>
      </c>
      <c r="AY293" s="13">
        <v>22.1</v>
      </c>
      <c r="AZ293" s="13">
        <v>26.5</v>
      </c>
      <c r="BA293" s="13">
        <v>23.2</v>
      </c>
      <c r="BB293" s="13">
        <v>30</v>
      </c>
      <c r="BC293" s="13">
        <v>30.1</v>
      </c>
      <c r="BD293" s="13">
        <v>25</v>
      </c>
      <c r="BE293" s="13">
        <v>26.7</v>
      </c>
      <c r="BF293" s="13">
        <v>21.6</v>
      </c>
      <c r="BG293" s="13">
        <v>23.2</v>
      </c>
      <c r="BH293" s="13">
        <v>28.9</v>
      </c>
      <c r="BI293" s="13">
        <v>26.9</v>
      </c>
      <c r="BJ293" s="13">
        <v>19.8</v>
      </c>
      <c r="BK293" s="13">
        <v>27.6</v>
      </c>
      <c r="BL293" s="13">
        <v>20.7</v>
      </c>
      <c r="BM293" s="13">
        <v>28.4</v>
      </c>
      <c r="BN293" s="27">
        <v>29.3</v>
      </c>
      <c r="BO293" s="13">
        <v>29.7</v>
      </c>
      <c r="BP293" s="13">
        <v>31.7</v>
      </c>
      <c r="BQ293" s="13">
        <v>26.9</v>
      </c>
      <c r="BR293" s="13">
        <v>28.3</v>
      </c>
      <c r="BS293" s="13">
        <v>25.9</v>
      </c>
      <c r="BT293" s="13">
        <v>27.3</v>
      </c>
      <c r="BU293" s="13">
        <v>29.6</v>
      </c>
      <c r="BV293" s="13">
        <v>24.3</v>
      </c>
      <c r="BW293" s="13">
        <v>25.4</v>
      </c>
      <c r="BX293" s="13">
        <v>30.5</v>
      </c>
      <c r="BY293" s="13">
        <v>25.9</v>
      </c>
      <c r="BZ293" s="13">
        <v>24.5</v>
      </c>
      <c r="CA293" s="13">
        <v>28.6</v>
      </c>
      <c r="CB293" s="13">
        <v>26</v>
      </c>
      <c r="CC293" s="13">
        <v>28.7</v>
      </c>
      <c r="CD293" s="13">
        <v>24.4</v>
      </c>
      <c r="CE293" s="13">
        <v>24.2</v>
      </c>
      <c r="CF293" s="13">
        <v>23.3</v>
      </c>
      <c r="CG293" s="13">
        <v>23.4</v>
      </c>
      <c r="CH293" s="13">
        <v>25.4</v>
      </c>
      <c r="CI293" s="13">
        <v>29</v>
      </c>
      <c r="CJ293" s="13">
        <v>23.9</v>
      </c>
      <c r="CK293" s="13">
        <v>27.2</v>
      </c>
      <c r="CL293" s="13">
        <v>27.4</v>
      </c>
      <c r="CM293" s="13">
        <v>23.9</v>
      </c>
      <c r="CN293" s="13">
        <v>29.2</v>
      </c>
      <c r="CO293" s="13">
        <v>25</v>
      </c>
      <c r="CP293" s="13">
        <v>31.3</v>
      </c>
      <c r="CQ293" s="13">
        <v>23.9</v>
      </c>
      <c r="CR293" s="13">
        <v>27.2</v>
      </c>
      <c r="CS293" s="13">
        <v>23.3</v>
      </c>
      <c r="CT293" s="13">
        <v>24.8</v>
      </c>
      <c r="CU293" s="13">
        <v>28.3</v>
      </c>
      <c r="CV293" s="13">
        <v>28.9</v>
      </c>
      <c r="CW293" s="13">
        <v>26</v>
      </c>
      <c r="CX293" s="13">
        <v>30.2</v>
      </c>
      <c r="CY293" s="13">
        <v>24.7</v>
      </c>
      <c r="CZ293" s="13">
        <v>26.2</v>
      </c>
      <c r="DA293" s="13">
        <v>27</v>
      </c>
      <c r="DB293" s="13">
        <v>28.9</v>
      </c>
      <c r="DC293" s="13">
        <v>24.7</v>
      </c>
      <c r="DD293" s="13">
        <v>30</v>
      </c>
      <c r="DE293" s="13">
        <v>29.5</v>
      </c>
      <c r="DF293" s="13">
        <v>24.3</v>
      </c>
      <c r="DG293" s="13">
        <v>27.3</v>
      </c>
      <c r="DH293" s="13">
        <v>26.5</v>
      </c>
      <c r="DI293" s="13">
        <v>25.4</v>
      </c>
      <c r="DJ293" s="13">
        <v>22.8</v>
      </c>
      <c r="DK293" s="13">
        <v>26.4</v>
      </c>
      <c r="DL293" s="13">
        <v>29.4</v>
      </c>
      <c r="DM293" s="13">
        <v>24.9</v>
      </c>
      <c r="DN293" s="13">
        <v>28.4</v>
      </c>
      <c r="DO293" s="13">
        <v>28</v>
      </c>
      <c r="DP293" s="13">
        <v>27.9</v>
      </c>
      <c r="DQ293" s="13">
        <v>28.8</v>
      </c>
      <c r="DR293" s="13">
        <v>28.4</v>
      </c>
      <c r="DS293" s="13">
        <v>29.2</v>
      </c>
      <c r="DT293" s="13">
        <v>27.1</v>
      </c>
      <c r="DU293" s="13">
        <v>26.2</v>
      </c>
      <c r="DV293" s="13">
        <v>28.2</v>
      </c>
      <c r="DW293" s="13">
        <v>22.6</v>
      </c>
      <c r="DX293" s="13">
        <v>31.2</v>
      </c>
      <c r="DY293" s="13">
        <v>25.8</v>
      </c>
      <c r="DZ293" s="13">
        <v>29.5</v>
      </c>
      <c r="EA293" s="13">
        <v>29.9</v>
      </c>
      <c r="EB293" s="13">
        <v>30.1</v>
      </c>
      <c r="EC293" s="13">
        <v>20.8</v>
      </c>
      <c r="ED293" s="13">
        <v>28.8</v>
      </c>
      <c r="EE293" s="13">
        <v>29.1</v>
      </c>
      <c r="EF293" s="13">
        <v>25.4</v>
      </c>
      <c r="EG293" s="13">
        <v>27.6</v>
      </c>
      <c r="EH293" s="13">
        <v>24.8</v>
      </c>
      <c r="EI293" s="13">
        <v>28.2</v>
      </c>
      <c r="EJ293" s="13">
        <v>30.2</v>
      </c>
      <c r="EK293" s="13">
        <v>31.7</v>
      </c>
      <c r="EL293" s="146">
        <v>24.6</v>
      </c>
    </row>
    <row r="294" spans="1:157" x14ac:dyDescent="0.25">
      <c r="A294" s="3" t="s">
        <v>5</v>
      </c>
      <c r="B294" s="13">
        <f t="shared" si="316"/>
        <v>29.843333333333327</v>
      </c>
      <c r="C294" s="13">
        <f t="shared" si="317"/>
        <v>29.083088235294127</v>
      </c>
      <c r="D294" s="141" t="s">
        <v>993</v>
      </c>
      <c r="E294" s="13">
        <v>24.9</v>
      </c>
      <c r="F294" s="13">
        <v>26.1</v>
      </c>
      <c r="G294" s="13">
        <v>24.3</v>
      </c>
      <c r="H294" s="13">
        <v>29.8</v>
      </c>
      <c r="I294" s="13">
        <v>24.2</v>
      </c>
      <c r="J294" s="13">
        <v>23.4</v>
      </c>
      <c r="K294" s="13">
        <v>27.9</v>
      </c>
      <c r="L294" s="13">
        <v>27.3</v>
      </c>
      <c r="M294" s="13">
        <v>24.5</v>
      </c>
      <c r="N294" s="13">
        <v>27.5</v>
      </c>
      <c r="O294" s="13">
        <v>28</v>
      </c>
      <c r="P294" s="13">
        <v>27.6</v>
      </c>
      <c r="Q294" s="13">
        <v>24.8</v>
      </c>
      <c r="R294" s="13">
        <v>27.4</v>
      </c>
      <c r="S294" s="13">
        <v>26.3</v>
      </c>
      <c r="T294" s="13">
        <v>29.6</v>
      </c>
      <c r="U294" s="13">
        <v>24.8</v>
      </c>
      <c r="V294" s="13">
        <v>24.2</v>
      </c>
      <c r="W294" s="13">
        <v>26.5</v>
      </c>
      <c r="X294" s="13">
        <v>30.4</v>
      </c>
      <c r="Y294" s="13">
        <v>28.8</v>
      </c>
      <c r="Z294" s="13">
        <v>25.5</v>
      </c>
      <c r="AA294" s="13">
        <v>25.1</v>
      </c>
      <c r="AB294" s="13">
        <v>29.9</v>
      </c>
      <c r="AC294" s="13">
        <v>30.7</v>
      </c>
      <c r="AD294" s="13">
        <v>28.1</v>
      </c>
      <c r="AE294" s="13">
        <v>30.7</v>
      </c>
      <c r="AF294" s="13">
        <v>30.8</v>
      </c>
      <c r="AG294" s="13">
        <v>28.6</v>
      </c>
      <c r="AH294" s="13">
        <v>29.4</v>
      </c>
      <c r="AI294" s="13">
        <v>27.5</v>
      </c>
      <c r="AJ294" s="13">
        <v>30.9</v>
      </c>
      <c r="AK294" s="13">
        <v>27.2</v>
      </c>
      <c r="AL294" s="13">
        <v>32.5</v>
      </c>
      <c r="AM294" s="13" t="s">
        <v>304</v>
      </c>
      <c r="AN294" s="13">
        <v>31.8</v>
      </c>
      <c r="AO294" s="13">
        <v>26.6</v>
      </c>
      <c r="AP294" s="13">
        <v>29.2</v>
      </c>
      <c r="AQ294" s="13">
        <v>26.9</v>
      </c>
      <c r="AR294" s="13">
        <v>30.9</v>
      </c>
      <c r="AS294" s="13">
        <v>28.3</v>
      </c>
      <c r="AT294" s="13">
        <v>21.6</v>
      </c>
      <c r="AU294" s="13">
        <v>27.6</v>
      </c>
      <c r="AV294" s="13">
        <v>27</v>
      </c>
      <c r="AW294" s="13">
        <v>26</v>
      </c>
      <c r="AX294" s="17">
        <v>30.9</v>
      </c>
      <c r="AY294" s="13">
        <v>30.6</v>
      </c>
      <c r="AZ294" s="13">
        <v>28.5</v>
      </c>
      <c r="BA294" s="13">
        <v>30</v>
      </c>
      <c r="BB294" s="13">
        <v>28.8</v>
      </c>
      <c r="BC294" s="13">
        <v>26.3</v>
      </c>
      <c r="BD294" s="13">
        <v>24.2</v>
      </c>
      <c r="BE294" s="13">
        <v>30.5</v>
      </c>
      <c r="BF294" s="13">
        <v>34</v>
      </c>
      <c r="BG294" s="13">
        <v>29.1</v>
      </c>
      <c r="BH294" s="13">
        <v>33.700000000000003</v>
      </c>
      <c r="BI294" s="13">
        <v>28.2</v>
      </c>
      <c r="BJ294" s="13">
        <v>29.5</v>
      </c>
      <c r="BK294" s="13">
        <v>26.6</v>
      </c>
      <c r="BL294" s="13">
        <v>29.3</v>
      </c>
      <c r="BM294" s="13">
        <v>29.2</v>
      </c>
      <c r="BN294" s="27">
        <v>27</v>
      </c>
      <c r="BO294" s="13">
        <v>25.2</v>
      </c>
      <c r="BP294" s="13">
        <v>29.9</v>
      </c>
      <c r="BQ294" s="13">
        <v>27</v>
      </c>
      <c r="BR294" s="13">
        <v>33.5</v>
      </c>
      <c r="BS294" s="13">
        <v>30.6</v>
      </c>
      <c r="BT294" s="13">
        <v>28</v>
      </c>
      <c r="BU294" s="13">
        <v>30.4</v>
      </c>
      <c r="BV294" s="13">
        <v>29.6</v>
      </c>
      <c r="BW294" s="13">
        <v>28.8</v>
      </c>
      <c r="BX294" s="13">
        <v>28.9</v>
      </c>
      <c r="BY294" s="13">
        <v>33.1</v>
      </c>
      <c r="BZ294" s="13">
        <v>30</v>
      </c>
      <c r="CA294" s="13">
        <v>27.7</v>
      </c>
      <c r="CB294" s="13">
        <v>32.799999999999997</v>
      </c>
      <c r="CC294" s="13">
        <v>26.3</v>
      </c>
      <c r="CD294" s="13">
        <v>29</v>
      </c>
      <c r="CE294" s="13">
        <v>27</v>
      </c>
      <c r="CF294" s="13">
        <v>29.5</v>
      </c>
      <c r="CG294" s="13">
        <v>30</v>
      </c>
      <c r="CH294" s="13">
        <v>31.6</v>
      </c>
      <c r="CI294" s="13">
        <v>32.4</v>
      </c>
      <c r="CJ294" s="13">
        <v>28.6</v>
      </c>
      <c r="CK294" s="13">
        <v>31.3</v>
      </c>
      <c r="CL294" s="13">
        <v>32.299999999999997</v>
      </c>
      <c r="CM294" s="13">
        <v>31.6</v>
      </c>
      <c r="CN294" s="13">
        <v>27.9</v>
      </c>
      <c r="CO294" s="13">
        <v>32</v>
      </c>
      <c r="CP294" s="13">
        <v>26.6</v>
      </c>
      <c r="CQ294" s="13">
        <v>29.7</v>
      </c>
      <c r="CR294" s="13">
        <v>32</v>
      </c>
      <c r="CS294" s="13">
        <v>24.5</v>
      </c>
      <c r="CT294" s="13">
        <v>28.6</v>
      </c>
      <c r="CU294" s="13">
        <v>30.4</v>
      </c>
      <c r="CV294" s="13">
        <v>30.4</v>
      </c>
      <c r="CW294" s="13">
        <v>28.8</v>
      </c>
      <c r="CX294" s="13">
        <v>31.9</v>
      </c>
      <c r="CY294" s="13">
        <v>30.3</v>
      </c>
      <c r="CZ294" s="13">
        <v>30.4</v>
      </c>
      <c r="DA294" s="13">
        <v>33.200000000000003</v>
      </c>
      <c r="DB294" s="13">
        <v>30.6</v>
      </c>
      <c r="DC294" s="13">
        <v>28.3</v>
      </c>
      <c r="DD294" s="13">
        <v>29.4</v>
      </c>
      <c r="DE294" s="13">
        <v>31.1</v>
      </c>
      <c r="DF294" s="13">
        <v>31.6</v>
      </c>
      <c r="DG294" s="13">
        <v>27.9</v>
      </c>
      <c r="DH294" s="13">
        <v>29.1</v>
      </c>
      <c r="DI294" s="13">
        <v>28.8</v>
      </c>
      <c r="DJ294" s="13">
        <v>27.9</v>
      </c>
      <c r="DK294" s="13">
        <v>29.7</v>
      </c>
      <c r="DL294" s="13">
        <v>29.4</v>
      </c>
      <c r="DM294" s="13">
        <v>33.299999999999997</v>
      </c>
      <c r="DN294" s="13">
        <v>26.3</v>
      </c>
      <c r="DO294" s="13">
        <v>31.2</v>
      </c>
      <c r="DP294" s="13">
        <v>27.5</v>
      </c>
      <c r="DQ294" s="13">
        <v>33.6</v>
      </c>
      <c r="DR294" s="13">
        <v>26.5</v>
      </c>
      <c r="DS294" s="13">
        <v>35.299999999999997</v>
      </c>
      <c r="DT294" s="13">
        <v>26.9</v>
      </c>
      <c r="DU294" s="13">
        <v>31</v>
      </c>
      <c r="DV294" s="13">
        <v>31.1</v>
      </c>
      <c r="DW294" s="13">
        <v>25.7</v>
      </c>
      <c r="DX294" s="13">
        <v>31.3</v>
      </c>
      <c r="DY294" s="13">
        <v>31.3</v>
      </c>
      <c r="DZ294" s="13">
        <v>30.1</v>
      </c>
      <c r="EA294" s="13">
        <v>31.8</v>
      </c>
      <c r="EB294" s="13">
        <v>26.3</v>
      </c>
      <c r="EC294" s="13">
        <v>28.7</v>
      </c>
      <c r="ED294" s="13">
        <v>29.8</v>
      </c>
      <c r="EE294" s="13">
        <v>31.1</v>
      </c>
      <c r="EF294" s="13">
        <v>33.6</v>
      </c>
      <c r="EG294" s="13">
        <v>32.9</v>
      </c>
      <c r="EH294" s="13">
        <v>32.1</v>
      </c>
      <c r="EI294" s="13">
        <v>33</v>
      </c>
      <c r="EJ294" s="13">
        <v>31.8</v>
      </c>
      <c r="EK294" s="13">
        <v>30</v>
      </c>
      <c r="EL294" s="146">
        <v>37.299999999999997</v>
      </c>
    </row>
    <row r="295" spans="1:157" x14ac:dyDescent="0.25">
      <c r="A295" s="3" t="s">
        <v>6</v>
      </c>
      <c r="B295" s="13">
        <f t="shared" si="316"/>
        <v>32.230000000000004</v>
      </c>
      <c r="C295" s="13">
        <f t="shared" si="317"/>
        <v>30.858088235294115</v>
      </c>
      <c r="D295" s="141" t="s">
        <v>1015</v>
      </c>
      <c r="E295" s="13">
        <v>29.6</v>
      </c>
      <c r="F295" s="13">
        <v>28.8</v>
      </c>
      <c r="G295" s="13">
        <v>28.9</v>
      </c>
      <c r="H295" s="13">
        <v>27.3</v>
      </c>
      <c r="I295" s="13">
        <v>28.9</v>
      </c>
      <c r="J295" s="13">
        <v>30.4</v>
      </c>
      <c r="K295" s="13">
        <v>25.6</v>
      </c>
      <c r="L295" s="13">
        <v>29.4</v>
      </c>
      <c r="M295" s="13">
        <v>28</v>
      </c>
      <c r="N295" s="13">
        <v>28.6</v>
      </c>
      <c r="O295" s="13">
        <v>26.8</v>
      </c>
      <c r="P295" s="13">
        <v>29</v>
      </c>
      <c r="Q295" s="13">
        <v>30.1</v>
      </c>
      <c r="R295" s="13">
        <v>31.1</v>
      </c>
      <c r="S295" s="13">
        <v>28.2</v>
      </c>
      <c r="T295" s="13">
        <v>27.1</v>
      </c>
      <c r="U295" s="13">
        <v>25.6</v>
      </c>
      <c r="V295" s="13">
        <v>28.5</v>
      </c>
      <c r="W295" s="13">
        <v>29.9</v>
      </c>
      <c r="X295" s="13">
        <v>28.6</v>
      </c>
      <c r="Y295" s="13">
        <v>26.6</v>
      </c>
      <c r="Z295" s="13">
        <v>27.1</v>
      </c>
      <c r="AA295" s="13">
        <v>31.1</v>
      </c>
      <c r="AB295" s="13">
        <v>33.700000000000003</v>
      </c>
      <c r="AC295" s="13">
        <v>30.2</v>
      </c>
      <c r="AD295" s="13">
        <v>27.2</v>
      </c>
      <c r="AE295" s="13">
        <v>32.1</v>
      </c>
      <c r="AF295" s="13">
        <v>25.5</v>
      </c>
      <c r="AG295" s="13">
        <v>27.4</v>
      </c>
      <c r="AH295" s="13">
        <v>34.700000000000003</v>
      </c>
      <c r="AI295" s="13">
        <v>29.2</v>
      </c>
      <c r="AJ295" s="13">
        <v>26.6</v>
      </c>
      <c r="AK295" s="13">
        <v>30.3</v>
      </c>
      <c r="AL295" s="13">
        <v>30.3</v>
      </c>
      <c r="AM295" s="13" t="s">
        <v>304</v>
      </c>
      <c r="AN295" s="13">
        <v>30.5</v>
      </c>
      <c r="AO295" s="13">
        <v>30.2</v>
      </c>
      <c r="AP295" s="13">
        <v>26.7</v>
      </c>
      <c r="AQ295" s="13">
        <v>33</v>
      </c>
      <c r="AR295" s="13">
        <v>36.1</v>
      </c>
      <c r="AS295" s="13">
        <v>35.4</v>
      </c>
      <c r="AT295" s="13">
        <v>33.200000000000003</v>
      </c>
      <c r="AU295" s="13">
        <v>30</v>
      </c>
      <c r="AV295" s="13">
        <v>29.3</v>
      </c>
      <c r="AW295" s="13">
        <v>30</v>
      </c>
      <c r="AX295" s="17">
        <v>28.5</v>
      </c>
      <c r="AY295" s="13">
        <v>34.700000000000003</v>
      </c>
      <c r="AZ295" s="13">
        <v>33.4</v>
      </c>
      <c r="BA295" s="13">
        <v>32.6</v>
      </c>
      <c r="BB295" s="13">
        <v>29.3</v>
      </c>
      <c r="BC295" s="13">
        <v>30.8</v>
      </c>
      <c r="BD295" s="13">
        <v>29.3</v>
      </c>
      <c r="BE295" s="13">
        <v>31.7</v>
      </c>
      <c r="BF295" s="13">
        <v>30.5</v>
      </c>
      <c r="BG295" s="13">
        <v>32.4</v>
      </c>
      <c r="BH295" s="13">
        <v>28.9</v>
      </c>
      <c r="BI295" s="13">
        <v>30.9</v>
      </c>
      <c r="BJ295" s="13">
        <v>30.1</v>
      </c>
      <c r="BK295" s="13">
        <v>28.2</v>
      </c>
      <c r="BL295" s="13">
        <v>29.5</v>
      </c>
      <c r="BM295" s="13">
        <v>30.2</v>
      </c>
      <c r="BN295" s="27">
        <v>31.8</v>
      </c>
      <c r="BO295" s="13">
        <v>30.2</v>
      </c>
      <c r="BP295" s="13">
        <v>31.3</v>
      </c>
      <c r="BQ295" s="13">
        <v>33.5</v>
      </c>
      <c r="BR295" s="13">
        <v>36.6</v>
      </c>
      <c r="BS295" s="13">
        <v>30.9</v>
      </c>
      <c r="BT295" s="13">
        <v>29.5</v>
      </c>
      <c r="BU295" s="13">
        <v>30.5</v>
      </c>
      <c r="BV295" s="13">
        <v>30.9</v>
      </c>
      <c r="BW295" s="13">
        <v>34.700000000000003</v>
      </c>
      <c r="BX295" s="13">
        <v>31.4</v>
      </c>
      <c r="BY295" s="13">
        <v>21.4</v>
      </c>
      <c r="BZ295" s="13">
        <v>30.3</v>
      </c>
      <c r="CA295" s="13">
        <v>28.4</v>
      </c>
      <c r="CB295" s="13">
        <v>35.6</v>
      </c>
      <c r="CC295" s="13">
        <v>31.5</v>
      </c>
      <c r="CD295" s="13">
        <v>35.299999999999997</v>
      </c>
      <c r="CE295" s="13">
        <v>29.3</v>
      </c>
      <c r="CF295" s="13">
        <v>32.5</v>
      </c>
      <c r="CG295" s="13">
        <v>31.5</v>
      </c>
      <c r="CH295" s="13">
        <v>31.1</v>
      </c>
      <c r="CI295" s="13">
        <v>34.200000000000003</v>
      </c>
      <c r="CJ295" s="13">
        <v>31.5</v>
      </c>
      <c r="CK295" s="13">
        <v>28.4</v>
      </c>
      <c r="CL295" s="13">
        <v>32.6</v>
      </c>
      <c r="CM295" s="13">
        <v>30.6</v>
      </c>
      <c r="CN295" s="13">
        <v>32.700000000000003</v>
      </c>
      <c r="CO295" s="13">
        <v>30.2</v>
      </c>
      <c r="CP295" s="13">
        <v>33.5</v>
      </c>
      <c r="CQ295" s="13">
        <v>31.7</v>
      </c>
      <c r="CR295" s="13">
        <v>31.1</v>
      </c>
      <c r="CS295" s="13">
        <v>26.6</v>
      </c>
      <c r="CT295" s="13">
        <v>30.3</v>
      </c>
      <c r="CU295" s="13">
        <v>35.700000000000003</v>
      </c>
      <c r="CV295" s="13">
        <v>27.6</v>
      </c>
      <c r="CW295" s="13">
        <v>31.1</v>
      </c>
      <c r="CX295" s="13">
        <v>26.7</v>
      </c>
      <c r="CY295" s="13">
        <v>25.8</v>
      </c>
      <c r="CZ295" s="13">
        <v>30.4</v>
      </c>
      <c r="DA295" s="13">
        <v>32.6</v>
      </c>
      <c r="DB295" s="13">
        <v>35.799999999999997</v>
      </c>
      <c r="DC295" s="13">
        <v>35.799999999999997</v>
      </c>
      <c r="DD295" s="13">
        <v>29.4</v>
      </c>
      <c r="DE295" s="13">
        <v>32.4</v>
      </c>
      <c r="DF295" s="13">
        <v>28.6</v>
      </c>
      <c r="DG295" s="13">
        <v>32.9</v>
      </c>
      <c r="DH295" s="13">
        <v>31.5</v>
      </c>
      <c r="DI295" s="13">
        <v>33.799999999999997</v>
      </c>
      <c r="DJ295" s="13">
        <v>35.299999999999997</v>
      </c>
      <c r="DK295" s="13">
        <v>33.200000000000003</v>
      </c>
      <c r="DL295" s="13">
        <v>28.8</v>
      </c>
      <c r="DM295" s="13">
        <v>36.200000000000003</v>
      </c>
      <c r="DN295" s="13">
        <v>33.6</v>
      </c>
      <c r="DO295" s="13">
        <v>26.3</v>
      </c>
      <c r="DP295" s="13">
        <v>27.2</v>
      </c>
      <c r="DQ295" s="13">
        <v>34.6</v>
      </c>
      <c r="DR295" s="13">
        <v>32.799999999999997</v>
      </c>
      <c r="DS295" s="13">
        <v>26.5</v>
      </c>
      <c r="DT295" s="13">
        <v>31.1</v>
      </c>
      <c r="DU295" s="13">
        <v>32.5</v>
      </c>
      <c r="DV295" s="13">
        <v>33.9</v>
      </c>
      <c r="DW295" s="13">
        <v>29.6</v>
      </c>
      <c r="DX295" s="13">
        <v>33.5</v>
      </c>
      <c r="DY295" s="13">
        <v>36.1</v>
      </c>
      <c r="DZ295" s="13">
        <v>36.4</v>
      </c>
      <c r="EA295" s="13">
        <v>32</v>
      </c>
      <c r="EB295" s="13">
        <v>29.5</v>
      </c>
      <c r="EC295" s="13">
        <v>34.6</v>
      </c>
      <c r="ED295" s="13">
        <v>28.7</v>
      </c>
      <c r="EE295" s="13">
        <v>31.1</v>
      </c>
      <c r="EF295" s="13">
        <v>35.200000000000003</v>
      </c>
      <c r="EG295" s="13">
        <v>32.6</v>
      </c>
      <c r="EH295" s="13">
        <v>36.4</v>
      </c>
      <c r="EI295" s="13">
        <v>31.5</v>
      </c>
      <c r="EJ295" s="13">
        <v>32.299999999999997</v>
      </c>
      <c r="EK295" s="13">
        <v>35.700000000000003</v>
      </c>
      <c r="EL295" s="146">
        <v>34.4</v>
      </c>
    </row>
    <row r="296" spans="1:157" x14ac:dyDescent="0.25">
      <c r="A296" s="3" t="s">
        <v>7</v>
      </c>
      <c r="B296" s="13">
        <f t="shared" si="316"/>
        <v>31.519999999999996</v>
      </c>
      <c r="C296" s="13">
        <f t="shared" si="317"/>
        <v>30.258088235294121</v>
      </c>
      <c r="D296" s="141" t="s">
        <v>1657</v>
      </c>
      <c r="E296" s="13">
        <v>25.9</v>
      </c>
      <c r="F296" s="13">
        <v>25.4</v>
      </c>
      <c r="G296" s="13">
        <v>26.5</v>
      </c>
      <c r="H296" s="13">
        <v>27.3</v>
      </c>
      <c r="I296" s="13">
        <v>26.6</v>
      </c>
      <c r="J296" s="13">
        <v>27</v>
      </c>
      <c r="K296" s="13">
        <v>27.7</v>
      </c>
      <c r="L296" s="13">
        <v>26.2</v>
      </c>
      <c r="M296" s="13">
        <v>28.7</v>
      </c>
      <c r="N296" s="13">
        <v>25.2</v>
      </c>
      <c r="O296" s="13">
        <v>33.6</v>
      </c>
      <c r="P296" s="13">
        <v>28.8</v>
      </c>
      <c r="Q296" s="13">
        <v>27.6</v>
      </c>
      <c r="R296" s="13">
        <v>29.2</v>
      </c>
      <c r="S296" s="13">
        <v>22.6</v>
      </c>
      <c r="T296" s="13">
        <v>26.6</v>
      </c>
      <c r="U296" s="13">
        <v>28.6</v>
      </c>
      <c r="V296" s="13">
        <v>29</v>
      </c>
      <c r="W296" s="13">
        <v>28.1</v>
      </c>
      <c r="X296" s="13">
        <v>27.6</v>
      </c>
      <c r="Y296" s="13">
        <v>25.1</v>
      </c>
      <c r="Z296" s="13">
        <v>26.1</v>
      </c>
      <c r="AA296" s="13">
        <v>30.5</v>
      </c>
      <c r="AB296" s="13">
        <v>31</v>
      </c>
      <c r="AC296" s="13">
        <v>33.5</v>
      </c>
      <c r="AD296" s="13">
        <v>30.8</v>
      </c>
      <c r="AE296" s="13">
        <v>26.6</v>
      </c>
      <c r="AF296" s="13">
        <v>29.4</v>
      </c>
      <c r="AG296" s="13">
        <v>28.4</v>
      </c>
      <c r="AH296" s="13">
        <v>32.9</v>
      </c>
      <c r="AI296" s="13">
        <v>25.1</v>
      </c>
      <c r="AJ296" s="13">
        <v>28.2</v>
      </c>
      <c r="AK296" s="13">
        <v>31.8</v>
      </c>
      <c r="AL296" s="13">
        <v>27.5</v>
      </c>
      <c r="AM296" s="13" t="s">
        <v>304</v>
      </c>
      <c r="AN296" s="13">
        <v>28.7</v>
      </c>
      <c r="AO296" s="13">
        <v>31</v>
      </c>
      <c r="AP296" s="13">
        <v>30.1</v>
      </c>
      <c r="AQ296" s="13">
        <v>27.2</v>
      </c>
      <c r="AR296" s="13">
        <v>35.1</v>
      </c>
      <c r="AS296" s="13">
        <v>25.1</v>
      </c>
      <c r="AT296" s="13">
        <v>27.3</v>
      </c>
      <c r="AU296" s="13">
        <v>27.6</v>
      </c>
      <c r="AV296" s="13">
        <v>31.9</v>
      </c>
      <c r="AW296" s="13">
        <v>25.2</v>
      </c>
      <c r="AX296" s="17">
        <v>30</v>
      </c>
      <c r="AY296" s="13">
        <v>27.8</v>
      </c>
      <c r="AZ296" s="13">
        <v>30.8</v>
      </c>
      <c r="BA296" s="13">
        <v>29</v>
      </c>
      <c r="BB296" s="13">
        <v>31.2</v>
      </c>
      <c r="BC296" s="13">
        <v>33.9</v>
      </c>
      <c r="BD296" s="13">
        <v>30</v>
      </c>
      <c r="BE296" s="13">
        <v>29.7</v>
      </c>
      <c r="BF296" s="13">
        <v>31.7</v>
      </c>
      <c r="BG296" s="13">
        <v>28.7</v>
      </c>
      <c r="BH296" s="13">
        <v>28.8</v>
      </c>
      <c r="BI296" s="13">
        <v>31.4</v>
      </c>
      <c r="BJ296" s="13">
        <v>30.1</v>
      </c>
      <c r="BK296" s="13">
        <v>28.4</v>
      </c>
      <c r="BL296" s="13">
        <v>28.6</v>
      </c>
      <c r="BM296" s="13">
        <v>29.8</v>
      </c>
      <c r="BN296" s="27">
        <v>35.700000000000003</v>
      </c>
      <c r="BO296" s="13">
        <v>33.4</v>
      </c>
      <c r="BP296" s="13">
        <v>28.5</v>
      </c>
      <c r="BQ296" s="13">
        <v>28</v>
      </c>
      <c r="BR296" s="13">
        <v>31.4</v>
      </c>
      <c r="BS296" s="13">
        <v>31.2</v>
      </c>
      <c r="BT296" s="13">
        <v>34</v>
      </c>
      <c r="BU296" s="13">
        <v>32.299999999999997</v>
      </c>
      <c r="BV296" s="13">
        <v>30.8</v>
      </c>
      <c r="BW296" s="13">
        <v>34.1</v>
      </c>
      <c r="BX296" s="13">
        <v>30.9</v>
      </c>
      <c r="BY296" s="13">
        <v>29.9</v>
      </c>
      <c r="BZ296" s="13">
        <v>27.1</v>
      </c>
      <c r="CA296" s="13">
        <v>26</v>
      </c>
      <c r="CB296" s="13">
        <v>27.5</v>
      </c>
      <c r="CC296" s="13">
        <v>29</v>
      </c>
      <c r="CD296" s="13">
        <v>30.3</v>
      </c>
      <c r="CE296" s="13">
        <v>32</v>
      </c>
      <c r="CF296" s="13">
        <v>30.8</v>
      </c>
      <c r="CG296" s="13">
        <v>31.5</v>
      </c>
      <c r="CH296" s="13">
        <v>34.4</v>
      </c>
      <c r="CI296" s="13">
        <v>31</v>
      </c>
      <c r="CJ296" s="13">
        <v>30.1</v>
      </c>
      <c r="CK296" s="13">
        <v>34.200000000000003</v>
      </c>
      <c r="CL296" s="13">
        <v>33.200000000000003</v>
      </c>
      <c r="CM296" s="13">
        <v>27.8</v>
      </c>
      <c r="CN296" s="13">
        <v>31.1</v>
      </c>
      <c r="CO296" s="13">
        <v>29.6</v>
      </c>
      <c r="CP296" s="13">
        <v>33.799999999999997</v>
      </c>
      <c r="CQ296" s="13">
        <v>32.9</v>
      </c>
      <c r="CR296" s="13">
        <v>31.4</v>
      </c>
      <c r="CS296" s="13">
        <v>34.799999999999997</v>
      </c>
      <c r="CT296" s="13">
        <v>32.200000000000003</v>
      </c>
      <c r="CU296" s="13">
        <v>28.4</v>
      </c>
      <c r="CV296" s="13">
        <v>26.4</v>
      </c>
      <c r="CW296" s="13">
        <v>30.1</v>
      </c>
      <c r="CX296" s="13">
        <v>30.2</v>
      </c>
      <c r="CY296" s="13">
        <v>31.1</v>
      </c>
      <c r="CZ296" s="13">
        <v>30.2</v>
      </c>
      <c r="DA296" s="13">
        <v>29.9</v>
      </c>
      <c r="DB296" s="13">
        <v>35.6</v>
      </c>
      <c r="DC296" s="13">
        <v>29.4</v>
      </c>
      <c r="DD296" s="13">
        <v>32.4</v>
      </c>
      <c r="DE296" s="13">
        <v>34</v>
      </c>
      <c r="DF296" s="13">
        <v>27.5</v>
      </c>
      <c r="DG296" s="13">
        <v>31.5</v>
      </c>
      <c r="DH296" s="13">
        <v>33.700000000000003</v>
      </c>
      <c r="DI296" s="13">
        <v>34.799999999999997</v>
      </c>
      <c r="DJ296" s="13">
        <v>31.7</v>
      </c>
      <c r="DK296" s="13">
        <v>36.200000000000003</v>
      </c>
      <c r="DL296" s="13">
        <v>30.6</v>
      </c>
      <c r="DM296" s="13">
        <v>36.9</v>
      </c>
      <c r="DN296" s="13">
        <v>31.7</v>
      </c>
      <c r="DO296" s="13">
        <v>27.7</v>
      </c>
      <c r="DP296" s="13">
        <v>30</v>
      </c>
      <c r="DQ296" s="13">
        <v>33.5</v>
      </c>
      <c r="DR296" s="13">
        <v>29.3</v>
      </c>
      <c r="DS296" s="13">
        <v>32.700000000000003</v>
      </c>
      <c r="DT296" s="13">
        <v>32.5</v>
      </c>
      <c r="DU296" s="13">
        <v>29.4</v>
      </c>
      <c r="DV296" s="13">
        <v>36</v>
      </c>
      <c r="DW296" s="13">
        <v>31.3</v>
      </c>
      <c r="DX296" s="13">
        <v>26.7</v>
      </c>
      <c r="DY296" s="13">
        <v>28.2</v>
      </c>
      <c r="DZ296" s="13">
        <v>28.9</v>
      </c>
      <c r="EA296" s="13">
        <v>32.799999999999997</v>
      </c>
      <c r="EB296" s="13">
        <v>30.8</v>
      </c>
      <c r="EC296" s="13">
        <v>29.7</v>
      </c>
      <c r="ED296" s="13">
        <v>30.8</v>
      </c>
      <c r="EE296" s="13">
        <v>37.299999999999997</v>
      </c>
      <c r="EF296" s="13">
        <v>33.5</v>
      </c>
      <c r="EG296" s="13">
        <v>29</v>
      </c>
      <c r="EH296" s="13">
        <v>37.4</v>
      </c>
      <c r="EI296" s="13">
        <v>32.299999999999997</v>
      </c>
      <c r="EJ296" s="13">
        <v>32.700000000000003</v>
      </c>
      <c r="EK296" s="13">
        <v>35.200000000000003</v>
      </c>
      <c r="EL296" s="146">
        <v>32.4</v>
      </c>
    </row>
    <row r="297" spans="1:157" x14ac:dyDescent="0.25">
      <c r="A297" s="3" t="s">
        <v>8</v>
      </c>
      <c r="B297" s="13">
        <f t="shared" si="316"/>
        <v>26.136666666666663</v>
      </c>
      <c r="C297" s="13">
        <f t="shared" si="317"/>
        <v>26.480882352941169</v>
      </c>
      <c r="D297" s="141" t="s">
        <v>1079</v>
      </c>
      <c r="E297" s="13">
        <v>24.9</v>
      </c>
      <c r="F297" s="13">
        <v>24.7</v>
      </c>
      <c r="G297" s="13">
        <v>23.8</v>
      </c>
      <c r="H297" s="13">
        <v>26.5</v>
      </c>
      <c r="I297" s="13">
        <v>28</v>
      </c>
      <c r="J297" s="13">
        <v>27.8</v>
      </c>
      <c r="K297" s="13">
        <v>23.6</v>
      </c>
      <c r="L297" s="13">
        <v>22.9</v>
      </c>
      <c r="M297" s="13">
        <v>19.7</v>
      </c>
      <c r="N297" s="13">
        <v>25.7</v>
      </c>
      <c r="O297" s="13">
        <v>25.2</v>
      </c>
      <c r="P297" s="13">
        <v>23.6</v>
      </c>
      <c r="Q297" s="13">
        <v>22.3</v>
      </c>
      <c r="R297" s="13">
        <v>29.6</v>
      </c>
      <c r="S297" s="13">
        <v>21.3</v>
      </c>
      <c r="T297" s="13">
        <v>25.3</v>
      </c>
      <c r="U297" s="13">
        <v>26.3</v>
      </c>
      <c r="V297" s="13">
        <v>25.6</v>
      </c>
      <c r="W297" s="13">
        <v>22.9</v>
      </c>
      <c r="X297" s="13">
        <v>24.1</v>
      </c>
      <c r="Y297" s="13">
        <v>26.8</v>
      </c>
      <c r="Z297" s="13">
        <v>28.6</v>
      </c>
      <c r="AA297" s="13">
        <v>21.9</v>
      </c>
      <c r="AB297" s="13">
        <v>24.9</v>
      </c>
      <c r="AC297" s="13">
        <v>30.4</v>
      </c>
      <c r="AD297" s="13">
        <v>24.8</v>
      </c>
      <c r="AE297" s="13">
        <v>26.8</v>
      </c>
      <c r="AF297" s="13">
        <v>27.4</v>
      </c>
      <c r="AG297" s="13">
        <v>22.7</v>
      </c>
      <c r="AH297" s="13">
        <v>34.1</v>
      </c>
      <c r="AI297" s="13">
        <v>17.399999999999999</v>
      </c>
      <c r="AJ297" s="13">
        <v>25.3</v>
      </c>
      <c r="AK297" s="13">
        <v>29</v>
      </c>
      <c r="AL297" s="13">
        <v>22.3</v>
      </c>
      <c r="AM297" s="13" t="s">
        <v>304</v>
      </c>
      <c r="AN297" s="13">
        <v>28.2</v>
      </c>
      <c r="AO297" s="13">
        <v>28.4</v>
      </c>
      <c r="AP297" s="13">
        <v>30.8</v>
      </c>
      <c r="AQ297" s="13">
        <v>22.3</v>
      </c>
      <c r="AR297" s="13">
        <v>26.2</v>
      </c>
      <c r="AS297" s="13">
        <v>20.6</v>
      </c>
      <c r="AT297" s="13">
        <v>27.1</v>
      </c>
      <c r="AU297" s="13">
        <v>26.3</v>
      </c>
      <c r="AV297" s="13">
        <v>22.3</v>
      </c>
      <c r="AW297" s="13">
        <v>28.5</v>
      </c>
      <c r="AX297" s="17">
        <v>26.6</v>
      </c>
      <c r="AY297" s="13">
        <v>30.3</v>
      </c>
      <c r="AZ297" s="13">
        <v>31.6</v>
      </c>
      <c r="BA297" s="13">
        <v>22.1</v>
      </c>
      <c r="BB297" s="13">
        <v>25.9</v>
      </c>
      <c r="BC297" s="13">
        <v>27.5</v>
      </c>
      <c r="BD297" s="13">
        <v>25</v>
      </c>
      <c r="BE297" s="13">
        <v>26.2</v>
      </c>
      <c r="BF297" s="13">
        <v>29.9</v>
      </c>
      <c r="BG297" s="13">
        <v>26.4</v>
      </c>
      <c r="BH297" s="13">
        <v>27.6</v>
      </c>
      <c r="BI297" s="13">
        <v>25.4</v>
      </c>
      <c r="BJ297" s="13">
        <v>27.9</v>
      </c>
      <c r="BK297" s="13">
        <v>25.3</v>
      </c>
      <c r="BL297" s="13">
        <v>22</v>
      </c>
      <c r="BM297" s="13">
        <v>30.6</v>
      </c>
      <c r="BN297" s="27">
        <v>26.3</v>
      </c>
      <c r="BO297" s="13">
        <v>27.8</v>
      </c>
      <c r="BP297" s="13">
        <v>24.7</v>
      </c>
      <c r="BQ297" s="13">
        <v>24.5</v>
      </c>
      <c r="BR297" s="13">
        <v>33</v>
      </c>
      <c r="BS297" s="13">
        <v>26.3</v>
      </c>
      <c r="BT297" s="13">
        <v>28.6</v>
      </c>
      <c r="BU297" s="13">
        <v>26.5</v>
      </c>
      <c r="BV297" s="13">
        <v>28.9</v>
      </c>
      <c r="BW297" s="13">
        <v>22.6</v>
      </c>
      <c r="BX297" s="13">
        <v>31.1</v>
      </c>
      <c r="BY297" s="13">
        <v>29.8</v>
      </c>
      <c r="BZ297" s="13">
        <v>26.1</v>
      </c>
      <c r="CA297" s="13">
        <v>28.5</v>
      </c>
      <c r="CB297" s="13">
        <v>28.5</v>
      </c>
      <c r="CC297" s="13">
        <v>30.7</v>
      </c>
      <c r="CD297" s="13">
        <v>27</v>
      </c>
      <c r="CE297" s="13">
        <v>25.4</v>
      </c>
      <c r="CF297" s="13">
        <v>30.2</v>
      </c>
      <c r="CG297" s="13">
        <v>29.3</v>
      </c>
      <c r="CH297" s="13">
        <v>26.4</v>
      </c>
      <c r="CI297" s="13">
        <v>28.9</v>
      </c>
      <c r="CJ297" s="13">
        <v>25</v>
      </c>
      <c r="CK297" s="13">
        <v>27.4</v>
      </c>
      <c r="CL297" s="13">
        <v>27.3</v>
      </c>
      <c r="CM297" s="13">
        <v>25</v>
      </c>
      <c r="CN297" s="13">
        <v>26.1</v>
      </c>
      <c r="CO297" s="13">
        <v>29.2</v>
      </c>
      <c r="CP297" s="13">
        <v>25.2</v>
      </c>
      <c r="CQ297" s="13">
        <v>24.7</v>
      </c>
      <c r="CR297" s="13">
        <v>32.299999999999997</v>
      </c>
      <c r="CS297" s="13">
        <v>28</v>
      </c>
      <c r="CT297" s="13">
        <v>31.9</v>
      </c>
      <c r="CU297" s="13">
        <v>26.7</v>
      </c>
      <c r="CV297" s="13">
        <v>26.4</v>
      </c>
      <c r="CW297" s="13">
        <v>22.2</v>
      </c>
      <c r="CX297" s="13">
        <v>28.5</v>
      </c>
      <c r="CY297" s="13">
        <v>27.2</v>
      </c>
      <c r="CZ297" s="13">
        <v>28.3</v>
      </c>
      <c r="DA297" s="13">
        <v>28.6</v>
      </c>
      <c r="DB297" s="13">
        <v>28.3</v>
      </c>
      <c r="DC297" s="13">
        <v>28.5</v>
      </c>
      <c r="DD297" s="13">
        <v>25.7</v>
      </c>
      <c r="DE297" s="13">
        <v>22.8</v>
      </c>
      <c r="DF297" s="13">
        <v>25.8</v>
      </c>
      <c r="DG297" s="13">
        <v>25.7</v>
      </c>
      <c r="DH297" s="13">
        <v>26.7</v>
      </c>
      <c r="DI297" s="13">
        <v>24.2</v>
      </c>
      <c r="DJ297" s="13">
        <v>26.7</v>
      </c>
      <c r="DK297" s="13">
        <v>24.7</v>
      </c>
      <c r="DL297" s="13">
        <v>24.9</v>
      </c>
      <c r="DM297" s="13">
        <v>25</v>
      </c>
      <c r="DN297" s="13">
        <v>23.7</v>
      </c>
      <c r="DO297" s="13">
        <v>20.8</v>
      </c>
      <c r="DP297" s="13">
        <v>27.7</v>
      </c>
      <c r="DQ297" s="13">
        <v>24.8</v>
      </c>
      <c r="DR297" s="13">
        <v>28.4</v>
      </c>
      <c r="DS297" s="13">
        <v>25.9</v>
      </c>
      <c r="DT297" s="13">
        <v>21.3</v>
      </c>
      <c r="DU297" s="13">
        <v>26.3</v>
      </c>
      <c r="DV297" s="13">
        <v>29.7</v>
      </c>
      <c r="DW297" s="13">
        <v>26.3</v>
      </c>
      <c r="DX297" s="13">
        <v>29.5</v>
      </c>
      <c r="DY297" s="13">
        <v>29.6</v>
      </c>
      <c r="DZ297" s="13">
        <v>24.7</v>
      </c>
      <c r="EA297" s="13">
        <v>27.6</v>
      </c>
      <c r="EB297" s="13">
        <v>28.6</v>
      </c>
      <c r="EC297" s="13">
        <v>23.3</v>
      </c>
      <c r="ED297" s="13">
        <v>28.5</v>
      </c>
      <c r="EE297" s="13">
        <v>29.1</v>
      </c>
      <c r="EF297" s="13">
        <v>26.4</v>
      </c>
      <c r="EG297" s="13">
        <v>27.1</v>
      </c>
      <c r="EH297" s="13">
        <v>31</v>
      </c>
      <c r="EI297" s="13">
        <v>30.5</v>
      </c>
      <c r="EJ297" s="13">
        <v>22.3</v>
      </c>
      <c r="EK297" s="13">
        <v>31</v>
      </c>
      <c r="EL297" s="146">
        <v>30.1</v>
      </c>
    </row>
    <row r="298" spans="1:157" x14ac:dyDescent="0.25">
      <c r="A298" s="3" t="s">
        <v>9</v>
      </c>
      <c r="B298" s="13">
        <f t="shared" si="316"/>
        <v>21.573333333333334</v>
      </c>
      <c r="C298" s="13">
        <f t="shared" si="317"/>
        <v>20.710294117647059</v>
      </c>
      <c r="D298" s="141" t="s">
        <v>1012</v>
      </c>
      <c r="E298" s="13">
        <v>16.600000000000001</v>
      </c>
      <c r="F298" s="13">
        <v>15.9</v>
      </c>
      <c r="G298" s="13">
        <v>17.600000000000001</v>
      </c>
      <c r="H298" s="13">
        <v>20.3</v>
      </c>
      <c r="I298" s="13">
        <v>20.399999999999999</v>
      </c>
      <c r="J298" s="13">
        <v>12.9</v>
      </c>
      <c r="K298" s="13">
        <v>16.899999999999999</v>
      </c>
      <c r="L298" s="13">
        <v>18</v>
      </c>
      <c r="M298" s="13">
        <v>22.3</v>
      </c>
      <c r="N298" s="13">
        <v>18.899999999999999</v>
      </c>
      <c r="O298" s="13">
        <v>19.2</v>
      </c>
      <c r="P298" s="13">
        <v>23.6</v>
      </c>
      <c r="Q298" s="13">
        <v>14.8</v>
      </c>
      <c r="R298" s="13">
        <v>21.6</v>
      </c>
      <c r="S298" s="13">
        <v>19.399999999999999</v>
      </c>
      <c r="T298" s="13">
        <v>18.7</v>
      </c>
      <c r="U298" s="13">
        <v>16.600000000000001</v>
      </c>
      <c r="V298" s="13">
        <v>18.100000000000001</v>
      </c>
      <c r="W298" s="13">
        <v>22.1</v>
      </c>
      <c r="X298" s="13">
        <v>21.1</v>
      </c>
      <c r="Y298" s="13">
        <v>15.8</v>
      </c>
      <c r="Z298" s="13">
        <v>19.600000000000001</v>
      </c>
      <c r="AA298" s="13">
        <v>19.600000000000001</v>
      </c>
      <c r="AB298" s="13">
        <v>13.5</v>
      </c>
      <c r="AC298" s="13">
        <v>19.899999999999999</v>
      </c>
      <c r="AD298" s="13">
        <v>22</v>
      </c>
      <c r="AE298" s="13">
        <v>26.4</v>
      </c>
      <c r="AF298" s="13">
        <v>20.7</v>
      </c>
      <c r="AG298" s="13">
        <v>21.6</v>
      </c>
      <c r="AH298" s="13">
        <v>20</v>
      </c>
      <c r="AI298" s="13">
        <v>19.100000000000001</v>
      </c>
      <c r="AJ298" s="13">
        <v>21.6</v>
      </c>
      <c r="AK298" s="13">
        <v>16.8</v>
      </c>
      <c r="AL298" s="13">
        <v>16.5</v>
      </c>
      <c r="AM298" s="13" t="s">
        <v>304</v>
      </c>
      <c r="AN298" s="13">
        <v>25.4</v>
      </c>
      <c r="AO298" s="13">
        <v>17.5</v>
      </c>
      <c r="AP298" s="13">
        <v>20.2</v>
      </c>
      <c r="AQ298" s="13">
        <v>19.5</v>
      </c>
      <c r="AR298" s="13">
        <v>23.8</v>
      </c>
      <c r="AS298" s="13">
        <v>13.1</v>
      </c>
      <c r="AT298" s="13">
        <v>25.8</v>
      </c>
      <c r="AU298" s="13">
        <v>19.399999999999999</v>
      </c>
      <c r="AV298" s="13">
        <v>18.100000000000001</v>
      </c>
      <c r="AW298" s="13">
        <v>20.9</v>
      </c>
      <c r="AX298" s="17">
        <v>18.5</v>
      </c>
      <c r="AY298" s="13">
        <v>20.5</v>
      </c>
      <c r="AZ298" s="13">
        <v>25.7</v>
      </c>
      <c r="BA298" s="13">
        <v>16.899999999999999</v>
      </c>
      <c r="BB298" s="13">
        <v>21.9</v>
      </c>
      <c r="BC298" s="13">
        <v>22.3</v>
      </c>
      <c r="BD298" s="13">
        <v>25.3</v>
      </c>
      <c r="BE298" s="13">
        <v>21.7</v>
      </c>
      <c r="BF298" s="13">
        <v>19.899999999999999</v>
      </c>
      <c r="BG298" s="13">
        <v>14.9</v>
      </c>
      <c r="BH298" s="13">
        <v>20.9</v>
      </c>
      <c r="BI298" s="13">
        <v>16.899999999999999</v>
      </c>
      <c r="BJ298" s="13">
        <v>18.8</v>
      </c>
      <c r="BK298" s="13">
        <v>19.399999999999999</v>
      </c>
      <c r="BL298" s="13">
        <v>20.2</v>
      </c>
      <c r="BM298" s="13">
        <v>25.9</v>
      </c>
      <c r="BN298" s="27">
        <v>20.9</v>
      </c>
      <c r="BO298" s="13">
        <v>18.7</v>
      </c>
      <c r="BP298" s="13">
        <v>19.7</v>
      </c>
      <c r="BQ298" s="13">
        <v>18.2</v>
      </c>
      <c r="BR298" s="13">
        <v>23.5</v>
      </c>
      <c r="BS298" s="13">
        <v>22.7</v>
      </c>
      <c r="BT298" s="13">
        <v>22.2</v>
      </c>
      <c r="BU298" s="13">
        <v>21.3</v>
      </c>
      <c r="BV298" s="13">
        <v>16.8</v>
      </c>
      <c r="BW298" s="13">
        <v>16.8</v>
      </c>
      <c r="BX298" s="13">
        <v>24.3</v>
      </c>
      <c r="BY298" s="13">
        <v>21.6</v>
      </c>
      <c r="BZ298" s="13">
        <v>20.7</v>
      </c>
      <c r="CA298" s="13">
        <v>23.7</v>
      </c>
      <c r="CB298" s="13">
        <v>21.2</v>
      </c>
      <c r="CC298" s="13">
        <v>22.4</v>
      </c>
      <c r="CD298" s="13">
        <v>23.7</v>
      </c>
      <c r="CE298" s="13">
        <v>18.5</v>
      </c>
      <c r="CF298" s="13">
        <v>22.7</v>
      </c>
      <c r="CG298" s="13">
        <v>23.8</v>
      </c>
      <c r="CH298" s="13">
        <v>22.6</v>
      </c>
      <c r="CI298" s="13">
        <v>22</v>
      </c>
      <c r="CJ298" s="13">
        <v>22.3</v>
      </c>
      <c r="CK298" s="13">
        <v>25.9</v>
      </c>
      <c r="CL298" s="13">
        <v>23</v>
      </c>
      <c r="CM298" s="13">
        <v>19.899999999999999</v>
      </c>
      <c r="CN298" s="13">
        <v>21.3</v>
      </c>
      <c r="CO298" s="13">
        <v>19.8</v>
      </c>
      <c r="CP298" s="13">
        <v>22.3</v>
      </c>
      <c r="CQ298" s="13">
        <v>19.100000000000001</v>
      </c>
      <c r="CR298" s="13">
        <v>22.2</v>
      </c>
      <c r="CS298" s="13">
        <v>12.8</v>
      </c>
      <c r="CT298" s="13">
        <v>22.3</v>
      </c>
      <c r="CU298" s="13">
        <v>22</v>
      </c>
      <c r="CV298" s="13">
        <v>21.6</v>
      </c>
      <c r="CW298" s="13">
        <v>22.8</v>
      </c>
      <c r="CX298" s="13">
        <v>19.8</v>
      </c>
      <c r="CY298" s="13">
        <v>19.399999999999999</v>
      </c>
      <c r="CZ298" s="13">
        <v>21.8</v>
      </c>
      <c r="DA298" s="13">
        <v>21.6</v>
      </c>
      <c r="DB298" s="13">
        <v>25.1</v>
      </c>
      <c r="DC298" s="13">
        <v>19.600000000000001</v>
      </c>
      <c r="DD298" s="13">
        <v>27.1</v>
      </c>
      <c r="DE298" s="13">
        <v>22</v>
      </c>
      <c r="DF298" s="13">
        <v>21.5</v>
      </c>
      <c r="DG298" s="13">
        <v>18.899999999999999</v>
      </c>
      <c r="DH298" s="13">
        <v>25.3</v>
      </c>
      <c r="DI298" s="13">
        <v>24.1</v>
      </c>
      <c r="DJ298" s="13">
        <v>22.8</v>
      </c>
      <c r="DK298" s="13">
        <v>18.899999999999999</v>
      </c>
      <c r="DL298" s="13">
        <v>20.6</v>
      </c>
      <c r="DM298" s="13">
        <v>19.399999999999999</v>
      </c>
      <c r="DN298" s="13">
        <v>24.2</v>
      </c>
      <c r="DO298" s="13">
        <v>20.399999999999999</v>
      </c>
      <c r="DP298" s="13">
        <v>22.3</v>
      </c>
      <c r="DQ298" s="13">
        <v>21</v>
      </c>
      <c r="DR298" s="13">
        <v>19.100000000000001</v>
      </c>
      <c r="DS298" s="13">
        <v>22.5</v>
      </c>
      <c r="DT298" s="13">
        <v>24.5</v>
      </c>
      <c r="DU298" s="13">
        <v>17.899999999999999</v>
      </c>
      <c r="DV298" s="13">
        <v>17.2</v>
      </c>
      <c r="DW298" s="13">
        <v>26.3</v>
      </c>
      <c r="DX298" s="13">
        <v>21.2</v>
      </c>
      <c r="DY298" s="13">
        <v>21.2</v>
      </c>
      <c r="DZ298" s="13">
        <v>20.3</v>
      </c>
      <c r="EA298" s="13">
        <v>20</v>
      </c>
      <c r="EB298" s="13">
        <v>23.2</v>
      </c>
      <c r="EC298" s="13">
        <v>17.2</v>
      </c>
      <c r="ED298" s="13">
        <v>25.7</v>
      </c>
      <c r="EE298" s="13">
        <v>21.6</v>
      </c>
      <c r="EF298" s="13">
        <v>22.7</v>
      </c>
      <c r="EG298" s="13">
        <v>21.6</v>
      </c>
      <c r="EH298" s="13">
        <v>20</v>
      </c>
      <c r="EI298" s="13">
        <v>22.1</v>
      </c>
      <c r="EJ298" s="13">
        <v>24.8</v>
      </c>
      <c r="EK298" s="4">
        <v>24.9</v>
      </c>
      <c r="EL298" s="146">
        <v>25.1</v>
      </c>
    </row>
    <row r="299" spans="1:157" x14ac:dyDescent="0.25">
      <c r="A299" s="3" t="s">
        <v>10</v>
      </c>
      <c r="B299" s="13">
        <f t="shared" si="316"/>
        <v>14.436666666666666</v>
      </c>
      <c r="C299" s="13">
        <f t="shared" si="317"/>
        <v>13.931617647058822</v>
      </c>
      <c r="D299" s="141" t="s">
        <v>996</v>
      </c>
      <c r="E299" s="13">
        <v>12.6</v>
      </c>
      <c r="F299" s="13">
        <v>12.3</v>
      </c>
      <c r="G299" s="13">
        <v>14.4</v>
      </c>
      <c r="H299" s="13">
        <v>13.2</v>
      </c>
      <c r="I299" s="13">
        <v>11.9</v>
      </c>
      <c r="J299" s="13">
        <v>13.6</v>
      </c>
      <c r="K299" s="13">
        <v>13.7</v>
      </c>
      <c r="L299" s="13">
        <v>11</v>
      </c>
      <c r="M299" s="13">
        <v>10.7</v>
      </c>
      <c r="N299" s="13">
        <v>11.8</v>
      </c>
      <c r="O299" s="13">
        <v>13.2</v>
      </c>
      <c r="P299" s="13">
        <v>12.1</v>
      </c>
      <c r="Q299" s="13">
        <v>11.6</v>
      </c>
      <c r="R299" s="13">
        <v>16.100000000000001</v>
      </c>
      <c r="S299" s="13">
        <v>9.1</v>
      </c>
      <c r="T299" s="13">
        <v>13.3</v>
      </c>
      <c r="U299" s="13">
        <v>12.7</v>
      </c>
      <c r="V299" s="13">
        <v>15.4</v>
      </c>
      <c r="W299" s="13">
        <v>12.1</v>
      </c>
      <c r="X299" s="13">
        <v>10.199999999999999</v>
      </c>
      <c r="Y299" s="13">
        <v>11.1</v>
      </c>
      <c r="Z299" s="13">
        <v>13.3</v>
      </c>
      <c r="AA299" s="13">
        <v>11.4</v>
      </c>
      <c r="AB299" s="13">
        <v>14.8</v>
      </c>
      <c r="AC299" s="13">
        <v>18.2</v>
      </c>
      <c r="AD299" s="13">
        <v>12.5</v>
      </c>
      <c r="AE299" s="13">
        <v>7.8</v>
      </c>
      <c r="AF299" s="13">
        <v>9.6</v>
      </c>
      <c r="AG299" s="13">
        <v>10.9</v>
      </c>
      <c r="AH299" s="13">
        <v>16.5</v>
      </c>
      <c r="AI299" s="13">
        <v>11</v>
      </c>
      <c r="AJ299" s="13">
        <v>14.6</v>
      </c>
      <c r="AK299" s="13">
        <v>15.8</v>
      </c>
      <c r="AL299" s="13">
        <v>11.6</v>
      </c>
      <c r="AM299" s="13" t="s">
        <v>304</v>
      </c>
      <c r="AN299" s="13">
        <v>13</v>
      </c>
      <c r="AO299" s="13">
        <v>15.9</v>
      </c>
      <c r="AP299" s="13">
        <v>11</v>
      </c>
      <c r="AQ299" s="13">
        <v>14</v>
      </c>
      <c r="AR299" s="13">
        <v>11.5</v>
      </c>
      <c r="AS299" s="13">
        <v>8.4</v>
      </c>
      <c r="AT299" s="13">
        <v>11.7</v>
      </c>
      <c r="AU299" s="13">
        <v>16.100000000000001</v>
      </c>
      <c r="AV299" s="13">
        <v>15.6</v>
      </c>
      <c r="AW299" s="13">
        <v>17.100000000000001</v>
      </c>
      <c r="AX299" s="17">
        <v>16.5</v>
      </c>
      <c r="AY299" s="13">
        <v>18.5</v>
      </c>
      <c r="AZ299" s="13">
        <v>12.7</v>
      </c>
      <c r="BA299" s="13">
        <v>15.9</v>
      </c>
      <c r="BB299" s="13">
        <v>15.5</v>
      </c>
      <c r="BC299" s="13">
        <v>17.399999999999999</v>
      </c>
      <c r="BD299" s="13">
        <v>13.3</v>
      </c>
      <c r="BE299" s="13">
        <v>16.2</v>
      </c>
      <c r="BF299" s="13">
        <v>13.1</v>
      </c>
      <c r="BG299" s="13">
        <v>11.5</v>
      </c>
      <c r="BH299" s="13">
        <v>12.3</v>
      </c>
      <c r="BI299" s="13">
        <v>14.9</v>
      </c>
      <c r="BJ299" s="13">
        <v>14.1</v>
      </c>
      <c r="BK299" s="13">
        <v>15.3</v>
      </c>
      <c r="BL299" s="13">
        <v>8.6</v>
      </c>
      <c r="BM299" s="13">
        <v>13.8</v>
      </c>
      <c r="BN299" s="27">
        <v>14.6</v>
      </c>
      <c r="BO299" s="13">
        <v>14.3</v>
      </c>
      <c r="BP299" s="13">
        <v>19.100000000000001</v>
      </c>
      <c r="BQ299" s="13">
        <v>13.3</v>
      </c>
      <c r="BR299" s="13">
        <v>13.8</v>
      </c>
      <c r="BS299" s="13">
        <v>13.9</v>
      </c>
      <c r="BT299" s="13">
        <v>11.3</v>
      </c>
      <c r="BU299" s="13">
        <v>14.5</v>
      </c>
      <c r="BV299" s="13">
        <v>13.2</v>
      </c>
      <c r="BW299" s="13">
        <v>10.1</v>
      </c>
      <c r="BX299" s="13">
        <v>14.6</v>
      </c>
      <c r="BY299" s="13">
        <v>14</v>
      </c>
      <c r="BZ299" s="13">
        <v>14.6</v>
      </c>
      <c r="CA299" s="13">
        <v>8</v>
      </c>
      <c r="CB299" s="13">
        <v>13.9</v>
      </c>
      <c r="CC299" s="13">
        <v>12.8</v>
      </c>
      <c r="CD299" s="13">
        <v>11.6</v>
      </c>
      <c r="CE299" s="13">
        <v>15.4</v>
      </c>
      <c r="CF299" s="13">
        <v>15.6</v>
      </c>
      <c r="CG299" s="13">
        <v>15</v>
      </c>
      <c r="CH299" s="13">
        <v>15.8</v>
      </c>
      <c r="CI299" s="13">
        <v>14.3</v>
      </c>
      <c r="CJ299" s="13">
        <v>13.7</v>
      </c>
      <c r="CK299" s="13">
        <v>13.9</v>
      </c>
      <c r="CL299" s="13">
        <v>12.8</v>
      </c>
      <c r="CM299" s="13">
        <v>17</v>
      </c>
      <c r="CN299" s="13">
        <v>17.5</v>
      </c>
      <c r="CO299" s="13">
        <v>15.6</v>
      </c>
      <c r="CP299" s="13">
        <v>16.100000000000001</v>
      </c>
      <c r="CQ299" s="13">
        <v>15.1</v>
      </c>
      <c r="CR299" s="13">
        <v>11.7</v>
      </c>
      <c r="CS299" s="13">
        <v>13.2</v>
      </c>
      <c r="CT299" s="4">
        <v>11.9</v>
      </c>
      <c r="CU299" s="4">
        <v>16.399999999999999</v>
      </c>
      <c r="CV299" s="4">
        <v>17.600000000000001</v>
      </c>
      <c r="CW299" s="4">
        <v>13.3</v>
      </c>
      <c r="CX299" s="4">
        <v>14.5</v>
      </c>
      <c r="CY299" s="4">
        <v>15.3</v>
      </c>
      <c r="CZ299" s="4">
        <v>15</v>
      </c>
      <c r="DA299" s="4">
        <v>17.100000000000001</v>
      </c>
      <c r="DB299" s="4">
        <v>15.4</v>
      </c>
      <c r="DC299" s="4">
        <v>15.3</v>
      </c>
      <c r="DD299" s="4">
        <v>16.3</v>
      </c>
      <c r="DE299" s="13">
        <v>16</v>
      </c>
      <c r="DF299" s="13">
        <v>11.6</v>
      </c>
      <c r="DG299" s="13">
        <v>10.5</v>
      </c>
      <c r="DH299" s="13">
        <v>14.7</v>
      </c>
      <c r="DI299" s="13">
        <v>13.6</v>
      </c>
      <c r="DJ299" s="13">
        <v>13.7</v>
      </c>
      <c r="DK299" s="13">
        <v>14.5</v>
      </c>
      <c r="DL299" s="13">
        <v>9.6</v>
      </c>
      <c r="DM299" s="13">
        <v>17.399999999999999</v>
      </c>
      <c r="DN299" s="13">
        <v>12.2</v>
      </c>
      <c r="DO299" s="13">
        <v>16</v>
      </c>
      <c r="DP299" s="13">
        <v>17.899999999999999</v>
      </c>
      <c r="DQ299" s="4">
        <v>10.7</v>
      </c>
      <c r="DR299" s="4">
        <v>13.7</v>
      </c>
      <c r="DS299" s="4">
        <v>14.4</v>
      </c>
      <c r="DT299" s="4">
        <v>10.7</v>
      </c>
      <c r="DU299" s="4">
        <v>15.6</v>
      </c>
      <c r="DV299" s="13">
        <v>13.3</v>
      </c>
      <c r="DW299" s="13">
        <v>15.1</v>
      </c>
      <c r="DX299" s="13">
        <v>14.2</v>
      </c>
      <c r="DY299" s="13">
        <v>16.7</v>
      </c>
      <c r="DZ299" s="13">
        <v>11.8</v>
      </c>
      <c r="EA299" s="13">
        <v>15.9</v>
      </c>
      <c r="EB299" s="13">
        <v>15.1</v>
      </c>
      <c r="EC299" s="13">
        <v>19.100000000000001</v>
      </c>
      <c r="ED299" s="13">
        <v>15.7</v>
      </c>
      <c r="EE299" s="13">
        <v>11.3</v>
      </c>
      <c r="EF299" s="13">
        <v>15.7</v>
      </c>
      <c r="EG299" s="13">
        <v>18.5</v>
      </c>
      <c r="EH299" s="13">
        <v>17.2</v>
      </c>
      <c r="EI299" s="13">
        <v>16.399999999999999</v>
      </c>
      <c r="EJ299" s="13">
        <v>16.100000000000001</v>
      </c>
      <c r="EK299" s="4">
        <v>17.399999999999999</v>
      </c>
      <c r="EL299" s="146">
        <v>14.4</v>
      </c>
    </row>
    <row r="300" spans="1:157" ht="15.75" thickBot="1" x14ac:dyDescent="0.3">
      <c r="A300" s="3" t="s">
        <v>11</v>
      </c>
      <c r="B300" s="13">
        <f t="shared" si="316"/>
        <v>11.536666666666665</v>
      </c>
      <c r="C300" s="13">
        <f t="shared" si="317"/>
        <v>10.597777777777782</v>
      </c>
      <c r="D300" s="141" t="s">
        <v>1012</v>
      </c>
      <c r="E300" s="13">
        <v>11.6</v>
      </c>
      <c r="F300" s="13" t="s">
        <v>304</v>
      </c>
      <c r="G300" s="13">
        <v>9.3000000000000007</v>
      </c>
      <c r="H300" s="13">
        <v>11.1</v>
      </c>
      <c r="I300" s="13">
        <v>9.6999999999999993</v>
      </c>
      <c r="J300" s="13">
        <v>9.3000000000000007</v>
      </c>
      <c r="K300" s="13">
        <v>8.5</v>
      </c>
      <c r="L300" s="13">
        <v>5.6</v>
      </c>
      <c r="M300" s="13">
        <v>6.7</v>
      </c>
      <c r="N300" s="13">
        <v>13.6</v>
      </c>
      <c r="O300" s="13">
        <v>6.2</v>
      </c>
      <c r="P300" s="13">
        <v>8.1999999999999993</v>
      </c>
      <c r="Q300" s="13">
        <v>6.1</v>
      </c>
      <c r="R300" s="13">
        <v>7.9</v>
      </c>
      <c r="S300" s="13">
        <v>5.4</v>
      </c>
      <c r="T300" s="13">
        <v>6.6</v>
      </c>
      <c r="U300" s="13">
        <v>11.1</v>
      </c>
      <c r="V300" s="13">
        <v>6.1</v>
      </c>
      <c r="W300" s="13">
        <v>9.8000000000000007</v>
      </c>
      <c r="X300" s="13">
        <v>12.1</v>
      </c>
      <c r="Y300" s="13">
        <v>7.6</v>
      </c>
      <c r="Z300" s="13">
        <v>5.2</v>
      </c>
      <c r="AA300" s="13">
        <v>13.5</v>
      </c>
      <c r="AB300" s="13">
        <v>11.5</v>
      </c>
      <c r="AC300" s="13">
        <v>8.9</v>
      </c>
      <c r="AD300" s="13">
        <v>10.7</v>
      </c>
      <c r="AE300" s="13">
        <v>6.8</v>
      </c>
      <c r="AF300" s="13">
        <v>12.7</v>
      </c>
      <c r="AG300" s="13">
        <v>9.4</v>
      </c>
      <c r="AH300" s="13">
        <v>7.3</v>
      </c>
      <c r="AI300" s="13">
        <v>12.8</v>
      </c>
      <c r="AJ300" s="13">
        <v>12.4</v>
      </c>
      <c r="AK300" s="13">
        <v>15</v>
      </c>
      <c r="AL300" s="13">
        <v>17.5</v>
      </c>
      <c r="AM300" s="13" t="s">
        <v>304</v>
      </c>
      <c r="AN300" s="13">
        <v>9.1999999999999993</v>
      </c>
      <c r="AO300" s="13">
        <v>11</v>
      </c>
      <c r="AP300" s="13">
        <v>11.7</v>
      </c>
      <c r="AQ300" s="13">
        <v>14.2</v>
      </c>
      <c r="AR300" s="13">
        <v>11.6</v>
      </c>
      <c r="AS300" s="13">
        <v>10.6</v>
      </c>
      <c r="AT300" s="13">
        <v>7.2</v>
      </c>
      <c r="AU300" s="13">
        <v>9.8000000000000007</v>
      </c>
      <c r="AV300" s="13">
        <v>14.8</v>
      </c>
      <c r="AW300" s="13">
        <v>9</v>
      </c>
      <c r="AX300" s="17">
        <v>8.1</v>
      </c>
      <c r="AY300" s="13">
        <v>8.4</v>
      </c>
      <c r="AZ300" s="13">
        <v>11.6</v>
      </c>
      <c r="BA300" s="13">
        <v>7</v>
      </c>
      <c r="BB300" s="13">
        <v>11</v>
      </c>
      <c r="BC300" s="13">
        <v>8.1</v>
      </c>
      <c r="BD300" s="13">
        <v>2.7</v>
      </c>
      <c r="BE300" s="13">
        <v>19.600000000000001</v>
      </c>
      <c r="BF300" s="13">
        <v>10.1</v>
      </c>
      <c r="BG300" s="13">
        <v>11.7</v>
      </c>
      <c r="BH300" s="13">
        <v>9.8000000000000007</v>
      </c>
      <c r="BI300" s="13">
        <v>10</v>
      </c>
      <c r="BJ300" s="13">
        <v>11.4</v>
      </c>
      <c r="BK300" s="13">
        <v>4.3</v>
      </c>
      <c r="BL300" s="13">
        <v>10.3</v>
      </c>
      <c r="BM300" s="13">
        <v>9.6</v>
      </c>
      <c r="BN300" s="27">
        <v>5.6</v>
      </c>
      <c r="BO300" s="13">
        <v>8.5</v>
      </c>
      <c r="BP300" s="13">
        <v>11.4</v>
      </c>
      <c r="BQ300" s="13">
        <v>8.6</v>
      </c>
      <c r="BR300" s="13">
        <v>9.3000000000000007</v>
      </c>
      <c r="BS300" s="13">
        <v>7.9</v>
      </c>
      <c r="BT300" s="13">
        <v>11.4</v>
      </c>
      <c r="BU300" s="13">
        <v>12.5</v>
      </c>
      <c r="BV300" s="13">
        <v>9.1999999999999993</v>
      </c>
      <c r="BW300" s="13">
        <v>6.3</v>
      </c>
      <c r="BX300" s="13">
        <v>11.9</v>
      </c>
      <c r="BY300" s="13">
        <v>11.7</v>
      </c>
      <c r="BZ300" s="13">
        <v>11.9</v>
      </c>
      <c r="CA300" s="13">
        <v>11.8</v>
      </c>
      <c r="CB300" s="13">
        <v>9.9</v>
      </c>
      <c r="CC300" s="13">
        <v>12.4</v>
      </c>
      <c r="CD300" s="13">
        <v>11.6</v>
      </c>
      <c r="CE300" s="13">
        <v>13.2</v>
      </c>
      <c r="CF300" s="13">
        <v>16.3</v>
      </c>
      <c r="CG300" s="13">
        <v>7.6</v>
      </c>
      <c r="CH300" s="13">
        <v>7.5</v>
      </c>
      <c r="CI300" s="13">
        <v>13.7</v>
      </c>
      <c r="CJ300" s="13">
        <v>12.8</v>
      </c>
      <c r="CK300" s="13">
        <v>10.1</v>
      </c>
      <c r="CL300" s="13">
        <v>11.1</v>
      </c>
      <c r="CM300" s="13">
        <v>6.7</v>
      </c>
      <c r="CN300" s="13">
        <v>2.9</v>
      </c>
      <c r="CO300" s="13">
        <v>10</v>
      </c>
      <c r="CP300" s="13">
        <v>11.7</v>
      </c>
      <c r="CQ300" s="13">
        <v>10.8</v>
      </c>
      <c r="CR300" s="13">
        <v>8.9</v>
      </c>
      <c r="CS300" s="13">
        <v>13.2</v>
      </c>
      <c r="CT300" s="4">
        <v>7.7</v>
      </c>
      <c r="CU300" s="4">
        <v>11.6</v>
      </c>
      <c r="CV300" s="4">
        <v>14.2</v>
      </c>
      <c r="CW300" s="4">
        <v>11.2</v>
      </c>
      <c r="CX300" s="4">
        <v>15.4</v>
      </c>
      <c r="CY300" s="4">
        <v>12.2</v>
      </c>
      <c r="CZ300" s="4">
        <v>9.4</v>
      </c>
      <c r="DA300" s="4">
        <v>13.4</v>
      </c>
      <c r="DB300" s="4">
        <v>15.3</v>
      </c>
      <c r="DC300" s="4">
        <v>7.1</v>
      </c>
      <c r="DD300" s="4">
        <v>16.399999999999999</v>
      </c>
      <c r="DE300" s="13">
        <v>14</v>
      </c>
      <c r="DF300" s="13">
        <v>14</v>
      </c>
      <c r="DG300" s="13">
        <v>9.9</v>
      </c>
      <c r="DH300" s="13">
        <v>15</v>
      </c>
      <c r="DI300" s="13">
        <v>12.7</v>
      </c>
      <c r="DJ300" s="13">
        <v>11.1</v>
      </c>
      <c r="DK300" s="13">
        <v>12.2</v>
      </c>
      <c r="DL300" s="13">
        <v>13.6</v>
      </c>
      <c r="DM300" s="13">
        <v>13.4</v>
      </c>
      <c r="DN300" s="13">
        <v>11</v>
      </c>
      <c r="DO300" s="13">
        <v>7.7</v>
      </c>
      <c r="DP300" s="13">
        <v>13.7</v>
      </c>
      <c r="DQ300" s="4">
        <v>13.2</v>
      </c>
      <c r="DR300" s="4">
        <v>12.9</v>
      </c>
      <c r="DS300" s="4">
        <v>14.1</v>
      </c>
      <c r="DT300" s="4">
        <v>6.6</v>
      </c>
      <c r="DU300" s="4">
        <v>7.8</v>
      </c>
      <c r="DV300" s="13">
        <v>12</v>
      </c>
      <c r="DW300" s="13">
        <v>9.9</v>
      </c>
      <c r="DX300" s="13">
        <v>6.4</v>
      </c>
      <c r="DY300" s="13">
        <v>15.6</v>
      </c>
      <c r="DZ300" s="13">
        <v>13.8</v>
      </c>
      <c r="EA300" s="13">
        <v>8.9</v>
      </c>
      <c r="EB300" s="13">
        <v>10.7</v>
      </c>
      <c r="EC300" s="13">
        <v>4.3</v>
      </c>
      <c r="ED300" s="13">
        <v>13</v>
      </c>
      <c r="EE300" s="13">
        <v>15.2</v>
      </c>
      <c r="EF300" s="13">
        <v>10.9</v>
      </c>
      <c r="EG300" s="13">
        <v>12.6</v>
      </c>
      <c r="EH300" s="13">
        <v>14.9</v>
      </c>
      <c r="EI300" s="13">
        <v>11.9</v>
      </c>
      <c r="EJ300" s="13">
        <v>12.7</v>
      </c>
      <c r="EK300" s="4">
        <v>13.7</v>
      </c>
    </row>
    <row r="301" spans="1:157" s="170" customFormat="1" x14ac:dyDescent="0.25">
      <c r="A301" s="164" t="s">
        <v>445</v>
      </c>
      <c r="B301" s="177">
        <f t="shared" si="316"/>
        <v>33.553333333333327</v>
      </c>
      <c r="C301" s="177">
        <f t="shared" si="317"/>
        <v>32.260294117647064</v>
      </c>
      <c r="D301" s="186" t="s">
        <v>1015</v>
      </c>
      <c r="E301" s="177">
        <f t="shared" ref="E301:AL301" si="318">MAX(E289:E300)</f>
        <v>29.6</v>
      </c>
      <c r="F301" s="177">
        <f t="shared" si="318"/>
        <v>28.8</v>
      </c>
      <c r="G301" s="177">
        <f t="shared" si="318"/>
        <v>28.9</v>
      </c>
      <c r="H301" s="177">
        <f t="shared" si="318"/>
        <v>29.8</v>
      </c>
      <c r="I301" s="177">
        <f t="shared" si="318"/>
        <v>28.9</v>
      </c>
      <c r="J301" s="177">
        <f t="shared" si="318"/>
        <v>30.4</v>
      </c>
      <c r="K301" s="177">
        <f t="shared" si="318"/>
        <v>28.6</v>
      </c>
      <c r="L301" s="177">
        <f t="shared" si="318"/>
        <v>29.4</v>
      </c>
      <c r="M301" s="177">
        <f t="shared" si="318"/>
        <v>28.7</v>
      </c>
      <c r="N301" s="177">
        <f t="shared" si="318"/>
        <v>28.6</v>
      </c>
      <c r="O301" s="177">
        <f t="shared" si="318"/>
        <v>33.6</v>
      </c>
      <c r="P301" s="177">
        <f t="shared" si="318"/>
        <v>29</v>
      </c>
      <c r="Q301" s="177">
        <f t="shared" si="318"/>
        <v>30.1</v>
      </c>
      <c r="R301" s="177">
        <f t="shared" si="318"/>
        <v>31.1</v>
      </c>
      <c r="S301" s="177">
        <f t="shared" si="318"/>
        <v>28.2</v>
      </c>
      <c r="T301" s="177">
        <f t="shared" si="318"/>
        <v>29.6</v>
      </c>
      <c r="U301" s="177">
        <f t="shared" si="318"/>
        <v>28.6</v>
      </c>
      <c r="V301" s="177">
        <f t="shared" si="318"/>
        <v>29</v>
      </c>
      <c r="W301" s="177">
        <f t="shared" si="318"/>
        <v>29.9</v>
      </c>
      <c r="X301" s="177">
        <f t="shared" si="318"/>
        <v>30.4</v>
      </c>
      <c r="Y301" s="177">
        <f t="shared" si="318"/>
        <v>28.8</v>
      </c>
      <c r="Z301" s="177">
        <f t="shared" si="318"/>
        <v>28.6</v>
      </c>
      <c r="AA301" s="177">
        <f t="shared" si="318"/>
        <v>31.1</v>
      </c>
      <c r="AB301" s="177">
        <f t="shared" si="318"/>
        <v>33.700000000000003</v>
      </c>
      <c r="AC301" s="177">
        <f t="shared" si="318"/>
        <v>33.5</v>
      </c>
      <c r="AD301" s="177">
        <f t="shared" si="318"/>
        <v>30.8</v>
      </c>
      <c r="AE301" s="177">
        <f t="shared" si="318"/>
        <v>32.1</v>
      </c>
      <c r="AF301" s="177">
        <f t="shared" si="318"/>
        <v>30.8</v>
      </c>
      <c r="AG301" s="177">
        <f t="shared" si="318"/>
        <v>28.6</v>
      </c>
      <c r="AH301" s="177">
        <f t="shared" si="318"/>
        <v>34.700000000000003</v>
      </c>
      <c r="AI301" s="177">
        <f t="shared" si="318"/>
        <v>29.2</v>
      </c>
      <c r="AJ301" s="177">
        <f t="shared" si="318"/>
        <v>30.9</v>
      </c>
      <c r="AK301" s="177">
        <f t="shared" si="318"/>
        <v>31.8</v>
      </c>
      <c r="AL301" s="177">
        <f t="shared" si="318"/>
        <v>32.5</v>
      </c>
      <c r="AM301" s="177" t="s">
        <v>304</v>
      </c>
      <c r="AN301" s="177">
        <f>MAX(AN289:AN300)</f>
        <v>31.8</v>
      </c>
      <c r="AO301" s="177">
        <f t="shared" ref="AO301:CZ301" si="319">MAX(AO289:AO300)</f>
        <v>31</v>
      </c>
      <c r="AP301" s="177">
        <f t="shared" si="319"/>
        <v>30.8</v>
      </c>
      <c r="AQ301" s="177">
        <f t="shared" si="319"/>
        <v>33</v>
      </c>
      <c r="AR301" s="177">
        <f t="shared" si="319"/>
        <v>36.1</v>
      </c>
      <c r="AS301" s="177">
        <f t="shared" si="319"/>
        <v>35.4</v>
      </c>
      <c r="AT301" s="177">
        <f t="shared" si="319"/>
        <v>33.200000000000003</v>
      </c>
      <c r="AU301" s="177">
        <f t="shared" si="319"/>
        <v>30</v>
      </c>
      <c r="AV301" s="177">
        <f t="shared" si="319"/>
        <v>31.9</v>
      </c>
      <c r="AW301" s="177">
        <f t="shared" si="319"/>
        <v>30</v>
      </c>
      <c r="AX301" s="163">
        <f t="shared" si="319"/>
        <v>30.9</v>
      </c>
      <c r="AY301" s="177">
        <f t="shared" si="319"/>
        <v>34.700000000000003</v>
      </c>
      <c r="AZ301" s="177">
        <f t="shared" si="319"/>
        <v>33.4</v>
      </c>
      <c r="BA301" s="177">
        <f t="shared" si="319"/>
        <v>32.6</v>
      </c>
      <c r="BB301" s="177">
        <f t="shared" si="319"/>
        <v>31.2</v>
      </c>
      <c r="BC301" s="177">
        <f t="shared" si="319"/>
        <v>33.9</v>
      </c>
      <c r="BD301" s="177">
        <f t="shared" si="319"/>
        <v>30</v>
      </c>
      <c r="BE301" s="177">
        <f t="shared" si="319"/>
        <v>31.7</v>
      </c>
      <c r="BF301" s="177">
        <f t="shared" si="319"/>
        <v>34</v>
      </c>
      <c r="BG301" s="177">
        <f t="shared" si="319"/>
        <v>32.4</v>
      </c>
      <c r="BH301" s="177">
        <f t="shared" si="319"/>
        <v>33.700000000000003</v>
      </c>
      <c r="BI301" s="177">
        <f t="shared" si="319"/>
        <v>31.4</v>
      </c>
      <c r="BJ301" s="177">
        <f t="shared" si="319"/>
        <v>30.1</v>
      </c>
      <c r="BK301" s="177">
        <f t="shared" si="319"/>
        <v>28.4</v>
      </c>
      <c r="BL301" s="177">
        <f t="shared" si="319"/>
        <v>29.5</v>
      </c>
      <c r="BM301" s="177">
        <f t="shared" si="319"/>
        <v>30.6</v>
      </c>
      <c r="BN301" s="169">
        <f t="shared" si="319"/>
        <v>35.700000000000003</v>
      </c>
      <c r="BO301" s="177">
        <f t="shared" si="319"/>
        <v>33.4</v>
      </c>
      <c r="BP301" s="177">
        <f t="shared" si="319"/>
        <v>31.7</v>
      </c>
      <c r="BQ301" s="177">
        <f t="shared" si="319"/>
        <v>33.5</v>
      </c>
      <c r="BR301" s="177">
        <f t="shared" si="319"/>
        <v>36.6</v>
      </c>
      <c r="BS301" s="177">
        <f t="shared" si="319"/>
        <v>31.2</v>
      </c>
      <c r="BT301" s="177">
        <f t="shared" si="319"/>
        <v>34</v>
      </c>
      <c r="BU301" s="177">
        <f t="shared" si="319"/>
        <v>32.299999999999997</v>
      </c>
      <c r="BV301" s="177">
        <f t="shared" si="319"/>
        <v>30.9</v>
      </c>
      <c r="BW301" s="177">
        <f t="shared" si="319"/>
        <v>34.700000000000003</v>
      </c>
      <c r="BX301" s="177">
        <f t="shared" si="319"/>
        <v>31.4</v>
      </c>
      <c r="BY301" s="177">
        <f t="shared" si="319"/>
        <v>33.1</v>
      </c>
      <c r="BZ301" s="177">
        <f t="shared" si="319"/>
        <v>30.3</v>
      </c>
      <c r="CA301" s="177">
        <f t="shared" si="319"/>
        <v>28.6</v>
      </c>
      <c r="CB301" s="177">
        <f t="shared" si="319"/>
        <v>35.6</v>
      </c>
      <c r="CC301" s="177">
        <f t="shared" si="319"/>
        <v>31.5</v>
      </c>
      <c r="CD301" s="177">
        <f t="shared" si="319"/>
        <v>35.299999999999997</v>
      </c>
      <c r="CE301" s="177">
        <f t="shared" si="319"/>
        <v>32</v>
      </c>
      <c r="CF301" s="177">
        <f t="shared" si="319"/>
        <v>32.5</v>
      </c>
      <c r="CG301" s="177">
        <f t="shared" si="319"/>
        <v>31.5</v>
      </c>
      <c r="CH301" s="177">
        <f t="shared" si="319"/>
        <v>34.4</v>
      </c>
      <c r="CI301" s="177">
        <f t="shared" si="319"/>
        <v>34.200000000000003</v>
      </c>
      <c r="CJ301" s="177">
        <f t="shared" si="319"/>
        <v>31.5</v>
      </c>
      <c r="CK301" s="177">
        <f t="shared" si="319"/>
        <v>34.200000000000003</v>
      </c>
      <c r="CL301" s="177">
        <f t="shared" si="319"/>
        <v>33.200000000000003</v>
      </c>
      <c r="CM301" s="177">
        <f t="shared" si="319"/>
        <v>31.6</v>
      </c>
      <c r="CN301" s="177">
        <f t="shared" si="319"/>
        <v>32.700000000000003</v>
      </c>
      <c r="CO301" s="177">
        <f t="shared" si="319"/>
        <v>32</v>
      </c>
      <c r="CP301" s="177">
        <f t="shared" si="319"/>
        <v>33.799999999999997</v>
      </c>
      <c r="CQ301" s="177">
        <f t="shared" si="319"/>
        <v>32.9</v>
      </c>
      <c r="CR301" s="177">
        <f t="shared" si="319"/>
        <v>32.299999999999997</v>
      </c>
      <c r="CS301" s="177">
        <f t="shared" si="319"/>
        <v>34.799999999999997</v>
      </c>
      <c r="CT301" s="177">
        <f t="shared" si="319"/>
        <v>32.200000000000003</v>
      </c>
      <c r="CU301" s="177">
        <f t="shared" si="319"/>
        <v>35.700000000000003</v>
      </c>
      <c r="CV301" s="177">
        <f t="shared" si="319"/>
        <v>30.4</v>
      </c>
      <c r="CW301" s="177">
        <f t="shared" si="319"/>
        <v>31.1</v>
      </c>
      <c r="CX301" s="177">
        <f t="shared" si="319"/>
        <v>31.9</v>
      </c>
      <c r="CY301" s="177">
        <f t="shared" si="319"/>
        <v>31.1</v>
      </c>
      <c r="CZ301" s="177">
        <f t="shared" si="319"/>
        <v>30.4</v>
      </c>
      <c r="DA301" s="177">
        <f t="shared" ref="DA301:EL301" si="320">MAX(DA289:DA300)</f>
        <v>33.200000000000003</v>
      </c>
      <c r="DB301" s="177">
        <f t="shared" si="320"/>
        <v>35.799999999999997</v>
      </c>
      <c r="DC301" s="177">
        <f t="shared" si="320"/>
        <v>35.799999999999997</v>
      </c>
      <c r="DD301" s="177">
        <f t="shared" si="320"/>
        <v>32.4</v>
      </c>
      <c r="DE301" s="177">
        <f t="shared" si="320"/>
        <v>34</v>
      </c>
      <c r="DF301" s="177">
        <f t="shared" si="320"/>
        <v>31.6</v>
      </c>
      <c r="DG301" s="177">
        <f t="shared" si="320"/>
        <v>32.9</v>
      </c>
      <c r="DH301" s="177">
        <f t="shared" si="320"/>
        <v>33.700000000000003</v>
      </c>
      <c r="DI301" s="177">
        <v>33.799999999999997</v>
      </c>
      <c r="DJ301" s="177">
        <f t="shared" si="320"/>
        <v>35.299999999999997</v>
      </c>
      <c r="DK301" s="177">
        <f t="shared" si="320"/>
        <v>36.200000000000003</v>
      </c>
      <c r="DL301" s="177">
        <f t="shared" si="320"/>
        <v>30.6</v>
      </c>
      <c r="DM301" s="177">
        <f t="shared" si="320"/>
        <v>36.9</v>
      </c>
      <c r="DN301" s="177">
        <f t="shared" si="320"/>
        <v>33.6</v>
      </c>
      <c r="DO301" s="177">
        <f t="shared" si="320"/>
        <v>31.2</v>
      </c>
      <c r="DP301" s="177">
        <f t="shared" si="320"/>
        <v>30</v>
      </c>
      <c r="DQ301" s="177">
        <f t="shared" si="320"/>
        <v>34.6</v>
      </c>
      <c r="DR301" s="177">
        <f t="shared" si="320"/>
        <v>32.799999999999997</v>
      </c>
      <c r="DS301" s="177">
        <f t="shared" si="320"/>
        <v>35.299999999999997</v>
      </c>
      <c r="DT301" s="177">
        <f t="shared" si="320"/>
        <v>32.5</v>
      </c>
      <c r="DU301" s="177">
        <f t="shared" si="320"/>
        <v>32.5</v>
      </c>
      <c r="DV301" s="177">
        <f t="shared" si="320"/>
        <v>36</v>
      </c>
      <c r="DW301" s="177">
        <f t="shared" si="320"/>
        <v>31.3</v>
      </c>
      <c r="DX301" s="177">
        <f t="shared" si="320"/>
        <v>33.5</v>
      </c>
      <c r="DY301" s="177">
        <f t="shared" si="320"/>
        <v>36.1</v>
      </c>
      <c r="DZ301" s="177">
        <f t="shared" si="320"/>
        <v>36.4</v>
      </c>
      <c r="EA301" s="177">
        <f t="shared" si="320"/>
        <v>32.799999999999997</v>
      </c>
      <c r="EB301" s="177">
        <f t="shared" si="320"/>
        <v>30.8</v>
      </c>
      <c r="EC301" s="177">
        <f t="shared" si="320"/>
        <v>34.6</v>
      </c>
      <c r="ED301" s="177">
        <f t="shared" si="320"/>
        <v>30.8</v>
      </c>
      <c r="EE301" s="177">
        <f t="shared" si="320"/>
        <v>37.299999999999997</v>
      </c>
      <c r="EF301" s="177">
        <f t="shared" si="320"/>
        <v>35.200000000000003</v>
      </c>
      <c r="EG301" s="177">
        <f t="shared" si="320"/>
        <v>32.9</v>
      </c>
      <c r="EH301" s="177">
        <f t="shared" si="320"/>
        <v>37.4</v>
      </c>
      <c r="EI301" s="177">
        <f t="shared" si="320"/>
        <v>33</v>
      </c>
      <c r="EJ301" s="177">
        <f t="shared" si="320"/>
        <v>32.700000000000003</v>
      </c>
      <c r="EK301" s="177">
        <f t="shared" si="320"/>
        <v>35.700000000000003</v>
      </c>
      <c r="EL301" s="177">
        <f t="shared" si="320"/>
        <v>37.299999999999997</v>
      </c>
      <c r="EM301" s="164"/>
      <c r="EN301" s="164"/>
      <c r="EO301" s="164"/>
      <c r="EP301" s="164"/>
      <c r="EQ301" s="164"/>
      <c r="ER301" s="164"/>
      <c r="ES301" s="164"/>
      <c r="ET301" s="164"/>
      <c r="EU301" s="164"/>
      <c r="EV301" s="164"/>
      <c r="EW301" s="164"/>
    </row>
    <row r="302" spans="1:157" ht="15.75" thickBot="1" x14ac:dyDescent="0.3">
      <c r="A302" s="3"/>
      <c r="B302" s="13"/>
      <c r="C302" s="13"/>
      <c r="D302" s="141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7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27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31"/>
      <c r="EE302" s="4"/>
      <c r="EF302" s="13"/>
      <c r="EH302" s="13"/>
    </row>
    <row r="303" spans="1:157" s="166" customFormat="1" ht="30.75" thickBot="1" x14ac:dyDescent="0.3">
      <c r="A303" s="210" t="s">
        <v>51</v>
      </c>
      <c r="B303" s="196" t="s">
        <v>891</v>
      </c>
      <c r="C303" s="196" t="s">
        <v>1408</v>
      </c>
      <c r="D303" s="195" t="s">
        <v>14</v>
      </c>
      <c r="E303" s="196" t="s">
        <v>1044</v>
      </c>
      <c r="F303" s="196" t="s">
        <v>1045</v>
      </c>
      <c r="G303" s="196" t="s">
        <v>1046</v>
      </c>
      <c r="H303" s="196" t="s">
        <v>1047</v>
      </c>
      <c r="I303" s="211" t="s">
        <v>1048</v>
      </c>
      <c r="J303" s="196" t="s">
        <v>1049</v>
      </c>
      <c r="K303" s="196" t="s">
        <v>1050</v>
      </c>
      <c r="L303" s="196" t="s">
        <v>1051</v>
      </c>
      <c r="M303" s="196" t="s">
        <v>1052</v>
      </c>
      <c r="N303" s="196" t="s">
        <v>1053</v>
      </c>
      <c r="O303" s="196" t="s">
        <v>1054</v>
      </c>
      <c r="P303" s="196" t="s">
        <v>1055</v>
      </c>
      <c r="Q303" s="196" t="s">
        <v>1056</v>
      </c>
      <c r="R303" s="196" t="s">
        <v>1057</v>
      </c>
      <c r="S303" s="196" t="s">
        <v>1058</v>
      </c>
      <c r="T303" s="196" t="s">
        <v>1025</v>
      </c>
      <c r="U303" s="196" t="s">
        <v>1026</v>
      </c>
      <c r="V303" s="196" t="s">
        <v>1027</v>
      </c>
      <c r="W303" s="196" t="s">
        <v>1028</v>
      </c>
      <c r="X303" s="196" t="s">
        <v>1029</v>
      </c>
      <c r="Y303" s="196" t="s">
        <v>1030</v>
      </c>
      <c r="Z303" s="196" t="s">
        <v>1031</v>
      </c>
      <c r="AA303" s="196" t="s">
        <v>1032</v>
      </c>
      <c r="AB303" s="196" t="s">
        <v>1033</v>
      </c>
      <c r="AC303" s="196" t="s">
        <v>1034</v>
      </c>
      <c r="AD303" s="196" t="s">
        <v>1035</v>
      </c>
      <c r="AE303" s="196" t="s">
        <v>1036</v>
      </c>
      <c r="AF303" s="196" t="s">
        <v>1037</v>
      </c>
      <c r="AG303" s="196" t="s">
        <v>1038</v>
      </c>
      <c r="AH303" s="196" t="s">
        <v>1039</v>
      </c>
      <c r="AI303" s="196" t="s">
        <v>1040</v>
      </c>
      <c r="AJ303" s="196" t="s">
        <v>1041</v>
      </c>
      <c r="AK303" s="196" t="s">
        <v>1042</v>
      </c>
      <c r="AL303" s="196" t="s">
        <v>1043</v>
      </c>
      <c r="AM303" s="196" t="s">
        <v>1024</v>
      </c>
      <c r="AN303" s="196" t="s">
        <v>182</v>
      </c>
      <c r="AO303" s="196" t="s">
        <v>183</v>
      </c>
      <c r="AP303" s="196" t="s">
        <v>184</v>
      </c>
      <c r="AQ303" s="196" t="s">
        <v>185</v>
      </c>
      <c r="AR303" s="196" t="s">
        <v>181</v>
      </c>
      <c r="AS303" s="196" t="s">
        <v>180</v>
      </c>
      <c r="AT303" s="196" t="s">
        <v>179</v>
      </c>
      <c r="AU303" s="196" t="s">
        <v>178</v>
      </c>
      <c r="AV303" s="196" t="s">
        <v>177</v>
      </c>
      <c r="AW303" s="196" t="s">
        <v>176</v>
      </c>
      <c r="AX303" s="196" t="s">
        <v>175</v>
      </c>
      <c r="AY303" s="196" t="s">
        <v>174</v>
      </c>
      <c r="AZ303" s="196" t="s">
        <v>173</v>
      </c>
      <c r="BA303" s="196" t="s">
        <v>172</v>
      </c>
      <c r="BB303" s="196" t="s">
        <v>171</v>
      </c>
      <c r="BC303" s="196" t="s">
        <v>170</v>
      </c>
      <c r="BD303" s="196" t="s">
        <v>169</v>
      </c>
      <c r="BE303" s="196" t="s">
        <v>168</v>
      </c>
      <c r="BF303" s="196" t="s">
        <v>167</v>
      </c>
      <c r="BG303" s="196" t="s">
        <v>166</v>
      </c>
      <c r="BH303" s="196" t="s">
        <v>165</v>
      </c>
      <c r="BI303" s="196" t="s">
        <v>164</v>
      </c>
      <c r="BJ303" s="196" t="s">
        <v>163</v>
      </c>
      <c r="BK303" s="196" t="s">
        <v>162</v>
      </c>
      <c r="BL303" s="196" t="s">
        <v>161</v>
      </c>
      <c r="BM303" s="196" t="s">
        <v>160</v>
      </c>
      <c r="BN303" s="223" t="s">
        <v>159</v>
      </c>
      <c r="BO303" s="196" t="s">
        <v>158</v>
      </c>
      <c r="BP303" s="196">
        <v>1945</v>
      </c>
      <c r="BQ303" s="196" t="s">
        <v>134</v>
      </c>
      <c r="BR303" s="196" t="s">
        <v>133</v>
      </c>
      <c r="BS303" s="196" t="s">
        <v>132</v>
      </c>
      <c r="BT303" s="196" t="s">
        <v>131</v>
      </c>
      <c r="BU303" s="196" t="s">
        <v>130</v>
      </c>
      <c r="BV303" s="196" t="s">
        <v>129</v>
      </c>
      <c r="BW303" s="196" t="s">
        <v>128</v>
      </c>
      <c r="BX303" s="196" t="s">
        <v>127</v>
      </c>
      <c r="BY303" s="196" t="s">
        <v>126</v>
      </c>
      <c r="BZ303" s="196" t="s">
        <v>125</v>
      </c>
      <c r="CA303" s="196" t="s">
        <v>124</v>
      </c>
      <c r="CB303" s="196" t="s">
        <v>123</v>
      </c>
      <c r="CC303" s="196" t="s">
        <v>122</v>
      </c>
      <c r="CD303" s="196" t="s">
        <v>121</v>
      </c>
      <c r="CE303" s="196" t="s">
        <v>120</v>
      </c>
      <c r="CF303" s="196" t="s">
        <v>119</v>
      </c>
      <c r="CG303" s="196" t="s">
        <v>118</v>
      </c>
      <c r="CH303" s="196" t="s">
        <v>117</v>
      </c>
      <c r="CI303" s="196" t="s">
        <v>116</v>
      </c>
      <c r="CJ303" s="196" t="s">
        <v>115</v>
      </c>
      <c r="CK303" s="196" t="s">
        <v>114</v>
      </c>
      <c r="CL303" s="196" t="s">
        <v>102</v>
      </c>
      <c r="CM303" s="196" t="s">
        <v>101</v>
      </c>
      <c r="CN303" s="196" t="s">
        <v>100</v>
      </c>
      <c r="CO303" s="196" t="s">
        <v>99</v>
      </c>
      <c r="CP303" s="196" t="s">
        <v>98</v>
      </c>
      <c r="CQ303" s="196" t="s">
        <v>97</v>
      </c>
      <c r="CR303" s="209">
        <v>1973</v>
      </c>
      <c r="CS303" s="209">
        <v>1974</v>
      </c>
      <c r="CT303" s="209">
        <v>1975</v>
      </c>
      <c r="CU303" s="209">
        <v>1976</v>
      </c>
      <c r="CV303" s="209">
        <v>1977</v>
      </c>
      <c r="CW303" s="209">
        <v>1978</v>
      </c>
      <c r="CX303" s="209">
        <v>1979</v>
      </c>
      <c r="CY303" s="209">
        <v>1980</v>
      </c>
      <c r="CZ303" s="209">
        <v>1981</v>
      </c>
      <c r="DA303" s="209">
        <v>1982</v>
      </c>
      <c r="DB303" s="209">
        <v>1983</v>
      </c>
      <c r="DC303" s="209">
        <v>1984</v>
      </c>
      <c r="DD303" s="209">
        <v>1985</v>
      </c>
      <c r="DE303" s="209">
        <v>1986</v>
      </c>
      <c r="DF303" s="209">
        <v>1987</v>
      </c>
      <c r="DG303" s="209">
        <v>1988</v>
      </c>
      <c r="DH303" s="209">
        <v>1989</v>
      </c>
      <c r="DI303" s="209">
        <v>1990</v>
      </c>
      <c r="DJ303" s="209">
        <v>1991</v>
      </c>
      <c r="DK303" s="209">
        <v>1992</v>
      </c>
      <c r="DL303" s="209">
        <v>1993</v>
      </c>
      <c r="DM303" s="209">
        <v>1994</v>
      </c>
      <c r="DN303" s="209">
        <v>1995</v>
      </c>
      <c r="DO303" s="209">
        <v>1996</v>
      </c>
      <c r="DP303" s="209">
        <v>1997</v>
      </c>
      <c r="DQ303" s="209">
        <v>1998</v>
      </c>
      <c r="DR303" s="209">
        <v>1999</v>
      </c>
      <c r="DS303" s="209">
        <v>2000</v>
      </c>
      <c r="DT303" s="209">
        <v>2001</v>
      </c>
      <c r="DU303" s="209">
        <v>2002</v>
      </c>
      <c r="DV303" s="209">
        <v>2003</v>
      </c>
      <c r="DW303" s="209">
        <v>2004</v>
      </c>
      <c r="DX303" s="209">
        <v>2005</v>
      </c>
      <c r="DY303" s="209">
        <v>2006</v>
      </c>
      <c r="DZ303" s="209">
        <v>2007</v>
      </c>
      <c r="EA303" s="209">
        <v>2008</v>
      </c>
      <c r="EB303" s="209">
        <v>2009</v>
      </c>
      <c r="EC303" s="209">
        <v>2010</v>
      </c>
      <c r="ED303" s="209">
        <v>2011</v>
      </c>
      <c r="EE303" s="209">
        <v>2012</v>
      </c>
      <c r="EF303" s="209">
        <v>2013</v>
      </c>
      <c r="EG303" s="209">
        <v>2014</v>
      </c>
      <c r="EH303" s="209">
        <v>2015</v>
      </c>
      <c r="EI303" s="209">
        <v>2016</v>
      </c>
      <c r="EJ303" s="209">
        <v>2017</v>
      </c>
      <c r="EK303" s="209">
        <v>2018</v>
      </c>
      <c r="EL303" s="209">
        <v>2019</v>
      </c>
      <c r="EM303" s="209"/>
    </row>
    <row r="304" spans="1:157" x14ac:dyDescent="0.25">
      <c r="A304" s="3" t="s">
        <v>0</v>
      </c>
      <c r="B304" s="13">
        <f>AVERAGE(CZ304:EC304)</f>
        <v>-12.56</v>
      </c>
      <c r="C304" s="13">
        <f>AVERAGE(E304:EK304)</f>
        <v>-12.120740740740738</v>
      </c>
      <c r="D304" s="141" t="s">
        <v>1666</v>
      </c>
      <c r="E304" s="13">
        <v>-6.2</v>
      </c>
      <c r="F304" s="13">
        <v>-14</v>
      </c>
      <c r="G304" s="13" t="s">
        <v>304</v>
      </c>
      <c r="H304" s="13">
        <v>-15.5</v>
      </c>
      <c r="I304" s="13">
        <v>-16</v>
      </c>
      <c r="J304" s="13">
        <v>-16</v>
      </c>
      <c r="K304" s="13">
        <v>-13</v>
      </c>
      <c r="L304" s="13">
        <v>-14.1</v>
      </c>
      <c r="M304" s="13">
        <v>-6.2</v>
      </c>
      <c r="N304" s="13">
        <v>-15.5</v>
      </c>
      <c r="O304" s="13">
        <v>-14.7</v>
      </c>
      <c r="P304" s="13">
        <v>-23.3</v>
      </c>
      <c r="Q304" s="13">
        <v>-17.8</v>
      </c>
      <c r="R304" s="13">
        <v>-16.8</v>
      </c>
      <c r="S304" s="13">
        <v>-13.4</v>
      </c>
      <c r="T304" s="13">
        <v>-8</v>
      </c>
      <c r="U304" s="13">
        <v>-7.2</v>
      </c>
      <c r="V304" s="13">
        <v>-6.8</v>
      </c>
      <c r="W304" s="13">
        <v>-13.5</v>
      </c>
      <c r="X304" s="13">
        <v>-15.3</v>
      </c>
      <c r="Y304" s="13">
        <v>-4</v>
      </c>
      <c r="Z304" s="13">
        <v>-10.9</v>
      </c>
      <c r="AA304" s="13">
        <v>-8.9</v>
      </c>
      <c r="AB304" s="13">
        <v>-16.7</v>
      </c>
      <c r="AC304" s="13">
        <v>-13</v>
      </c>
      <c r="AD304" s="13">
        <v>-19.600000000000001</v>
      </c>
      <c r="AE304" s="13">
        <v>-18.2</v>
      </c>
      <c r="AF304" s="13">
        <v>-13.1</v>
      </c>
      <c r="AG304" s="13">
        <v>-6.1</v>
      </c>
      <c r="AH304" s="13">
        <v>-9.1999999999999993</v>
      </c>
      <c r="AI304" s="13">
        <v>-14.5</v>
      </c>
      <c r="AJ304" s="13">
        <v>-8.9</v>
      </c>
      <c r="AK304" s="13">
        <v>-17</v>
      </c>
      <c r="AL304" s="13">
        <v>-11.6</v>
      </c>
      <c r="AM304" s="13" t="s">
        <v>304</v>
      </c>
      <c r="AN304" s="13">
        <v>-16.600000000000001</v>
      </c>
      <c r="AO304" s="13">
        <v>-10.9</v>
      </c>
      <c r="AP304" s="13">
        <v>-13</v>
      </c>
      <c r="AQ304" s="13">
        <v>-6</v>
      </c>
      <c r="AR304" s="13">
        <v>-5.8</v>
      </c>
      <c r="AS304" s="13">
        <v>-9.9</v>
      </c>
      <c r="AT304" s="13">
        <v>-6.4</v>
      </c>
      <c r="AU304" s="13">
        <v>-12.9</v>
      </c>
      <c r="AV304" s="13">
        <v>-6</v>
      </c>
      <c r="AW304" s="13">
        <v>-12.6</v>
      </c>
      <c r="AX304" s="17">
        <v>-6.6</v>
      </c>
      <c r="AY304" s="13">
        <v>0</v>
      </c>
      <c r="AZ304" s="13">
        <v>-15.2</v>
      </c>
      <c r="BA304" s="13">
        <v>-4.7</v>
      </c>
      <c r="BB304" s="13">
        <v>-10.7</v>
      </c>
      <c r="BC304" s="13">
        <v>-10.6</v>
      </c>
      <c r="BD304" s="13">
        <v>-19.5</v>
      </c>
      <c r="BE304" s="13">
        <v>-5.2</v>
      </c>
      <c r="BF304" s="13">
        <v>-13.3</v>
      </c>
      <c r="BG304" s="13">
        <v>-3.9</v>
      </c>
      <c r="BH304" s="13">
        <v>-12.1</v>
      </c>
      <c r="BI304" s="13">
        <v>-13.3</v>
      </c>
      <c r="BJ304" s="13">
        <v>-9.6999999999999993</v>
      </c>
      <c r="BK304" s="13">
        <v>-23</v>
      </c>
      <c r="BL304" s="13">
        <v>-13.9</v>
      </c>
      <c r="BM304" s="13">
        <v>-21.4</v>
      </c>
      <c r="BN304" s="13">
        <v>-11.3</v>
      </c>
      <c r="BO304" s="13">
        <v>-5.0999999999999996</v>
      </c>
      <c r="BP304" s="13">
        <v>-13.8</v>
      </c>
      <c r="BQ304" s="13">
        <v>-14.2</v>
      </c>
      <c r="BR304" s="13">
        <v>-20</v>
      </c>
      <c r="BS304" s="13">
        <v>-5.3</v>
      </c>
      <c r="BT304" s="13">
        <v>-7.3</v>
      </c>
      <c r="BU304" s="13">
        <v>-13</v>
      </c>
      <c r="BV304" s="13">
        <v>-11.9</v>
      </c>
      <c r="BW304" s="13">
        <v>-7.3</v>
      </c>
      <c r="BX304" s="13">
        <v>-13.6</v>
      </c>
      <c r="BY304" s="13">
        <v>-20.6</v>
      </c>
      <c r="BZ304" s="13">
        <v>-14.9</v>
      </c>
      <c r="CA304" s="13">
        <v>-20.2</v>
      </c>
      <c r="CB304" s="13">
        <v>-11.1</v>
      </c>
      <c r="CC304" s="13">
        <v>-11.4</v>
      </c>
      <c r="CD304" s="13">
        <v>-9.1</v>
      </c>
      <c r="CE304" s="13">
        <v>-15.7</v>
      </c>
      <c r="CF304" s="13">
        <v>-17.399999999999999</v>
      </c>
      <c r="CG304" s="13">
        <v>-9.4</v>
      </c>
      <c r="CH304" s="13">
        <v>-20.8</v>
      </c>
      <c r="CI304" s="13">
        <v>-13.5</v>
      </c>
      <c r="CJ304" s="13">
        <v>-4.5999999999999996</v>
      </c>
      <c r="CK304" s="13">
        <v>-17</v>
      </c>
      <c r="CL304" s="13">
        <v>-17.3</v>
      </c>
      <c r="CM304" s="13">
        <v>-15.5</v>
      </c>
      <c r="CN304" s="13">
        <v>-9</v>
      </c>
      <c r="CO304" s="13">
        <v>-13.8</v>
      </c>
      <c r="CP304" s="13">
        <v>-18.100000000000001</v>
      </c>
      <c r="CQ304" s="13">
        <v>-13.4</v>
      </c>
      <c r="CR304" s="13">
        <v>-6.2</v>
      </c>
      <c r="CS304" s="13">
        <v>-2.7</v>
      </c>
      <c r="CT304" s="4">
        <v>-2.9</v>
      </c>
      <c r="CU304" s="13">
        <v>-13.4</v>
      </c>
      <c r="CV304" s="13">
        <v>-5.6</v>
      </c>
      <c r="CW304" s="13">
        <v>-7.6</v>
      </c>
      <c r="CX304" s="13">
        <v>-20</v>
      </c>
      <c r="CY304" s="13">
        <v>-17.399999999999999</v>
      </c>
      <c r="CZ304" s="13">
        <v>-13.1</v>
      </c>
      <c r="DA304" s="13">
        <v>-18.399999999999999</v>
      </c>
      <c r="DB304" s="13">
        <v>-3.1</v>
      </c>
      <c r="DC304" s="13">
        <v>-5.2</v>
      </c>
      <c r="DD304" s="13">
        <v>-20</v>
      </c>
      <c r="DE304" s="13">
        <v>-13.9</v>
      </c>
      <c r="DF304" s="13">
        <v>-25.3</v>
      </c>
      <c r="DG304" s="13">
        <v>-2.8</v>
      </c>
      <c r="DH304" s="13">
        <v>-4.4000000000000004</v>
      </c>
      <c r="DI304" s="13">
        <v>-8.5</v>
      </c>
      <c r="DJ304" s="13">
        <v>-10</v>
      </c>
      <c r="DK304" s="13">
        <v>-10.5</v>
      </c>
      <c r="DL304" s="13">
        <v>-15.7</v>
      </c>
      <c r="DM304" s="13">
        <v>-4.7</v>
      </c>
      <c r="DN304" s="13">
        <v>-11.1</v>
      </c>
      <c r="DO304" s="13">
        <v>-15.1</v>
      </c>
      <c r="DP304" s="13">
        <v>-18.100000000000001</v>
      </c>
      <c r="DQ304" s="13">
        <v>-10.6</v>
      </c>
      <c r="DR304" s="13">
        <v>-17.2</v>
      </c>
      <c r="DS304" s="13">
        <v>-13.3</v>
      </c>
      <c r="DT304" s="13">
        <v>-7.7</v>
      </c>
      <c r="DU304" s="13">
        <v>-15.1</v>
      </c>
      <c r="DV304" s="13">
        <v>-18.8</v>
      </c>
      <c r="DW304" s="13">
        <v>-15.1</v>
      </c>
      <c r="DX304" s="13">
        <v>-6.9</v>
      </c>
      <c r="DY304" s="13">
        <v>-19.600000000000001</v>
      </c>
      <c r="DZ304" s="13">
        <v>-11.3</v>
      </c>
      <c r="EA304" s="13">
        <v>-5.0999999999999996</v>
      </c>
      <c r="EB304" s="13">
        <v>-20.399999999999999</v>
      </c>
      <c r="EC304" s="13">
        <v>-15.8</v>
      </c>
      <c r="ED304" s="13">
        <v>-10.4</v>
      </c>
      <c r="EE304" s="13">
        <v>-10.8</v>
      </c>
      <c r="EF304" s="13">
        <v>-12.3</v>
      </c>
      <c r="EG304" s="13">
        <v>-14.8</v>
      </c>
      <c r="EH304" s="13">
        <v>-2</v>
      </c>
      <c r="EI304" s="13">
        <v>-13.1</v>
      </c>
      <c r="EJ304" s="13">
        <v>-12.2</v>
      </c>
      <c r="EK304" s="13">
        <v>-4.3</v>
      </c>
      <c r="EL304" s="17">
        <v>-9.4</v>
      </c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22"/>
      <c r="EY304" s="22"/>
      <c r="EZ304" s="22"/>
      <c r="FA304" s="22"/>
    </row>
    <row r="305" spans="1:157" x14ac:dyDescent="0.25">
      <c r="A305" s="3" t="s">
        <v>1</v>
      </c>
      <c r="B305" s="13">
        <f t="shared" ref="B305:B316" si="321">AVERAGE(CZ305:EC305)</f>
        <v>-10.303333333333336</v>
      </c>
      <c r="C305" s="13">
        <f t="shared" ref="C305:C316" si="322">AVERAGE(E305:EK305)</f>
        <v>-10.788235294117648</v>
      </c>
      <c r="D305" s="141" t="s">
        <v>996</v>
      </c>
      <c r="E305" s="13">
        <v>-8.6999999999999993</v>
      </c>
      <c r="F305" s="13">
        <v>-8.1999999999999993</v>
      </c>
      <c r="G305" s="13">
        <v>-7</v>
      </c>
      <c r="H305" s="13">
        <v>-10.3</v>
      </c>
      <c r="I305" s="13">
        <v>-12.1</v>
      </c>
      <c r="J305" s="13">
        <v>-13.5</v>
      </c>
      <c r="K305" s="13">
        <v>-14.8</v>
      </c>
      <c r="L305" s="13">
        <v>-15.5</v>
      </c>
      <c r="M305" s="13">
        <v>-11</v>
      </c>
      <c r="N305" s="13">
        <v>-15.8</v>
      </c>
      <c r="O305" s="13">
        <v>-11.3</v>
      </c>
      <c r="P305" s="13">
        <v>-15</v>
      </c>
      <c r="Q305" s="13">
        <v>-10.1</v>
      </c>
      <c r="R305" s="13">
        <v>-22</v>
      </c>
      <c r="S305" s="13">
        <v>-12.9</v>
      </c>
      <c r="T305" s="13">
        <v>-9.4</v>
      </c>
      <c r="U305" s="13">
        <v>-5.6</v>
      </c>
      <c r="V305" s="13">
        <v>-8.9</v>
      </c>
      <c r="W305" s="13">
        <v>-11.6</v>
      </c>
      <c r="X305" s="13">
        <v>-19.8</v>
      </c>
      <c r="Y305" s="13">
        <v>-7.3</v>
      </c>
      <c r="Z305" s="13">
        <v>-8.4</v>
      </c>
      <c r="AA305" s="13">
        <v>-6.6</v>
      </c>
      <c r="AB305" s="13">
        <v>-8.5</v>
      </c>
      <c r="AC305" s="13">
        <v>-5.4</v>
      </c>
      <c r="AD305" s="13">
        <v>-9.3000000000000007</v>
      </c>
      <c r="AE305" s="13">
        <v>-6.3</v>
      </c>
      <c r="AF305" s="13">
        <v>-15.5</v>
      </c>
      <c r="AG305" s="13">
        <v>-5.5</v>
      </c>
      <c r="AH305" s="13">
        <v>-8.5</v>
      </c>
      <c r="AI305" s="13">
        <v>-19.5</v>
      </c>
      <c r="AJ305" s="13">
        <v>-9.6</v>
      </c>
      <c r="AK305" s="13">
        <v>-7.1</v>
      </c>
      <c r="AL305" s="13">
        <v>-8.9</v>
      </c>
      <c r="AM305" s="13" t="s">
        <v>304</v>
      </c>
      <c r="AN305" s="13">
        <v>-18.399999999999999</v>
      </c>
      <c r="AO305" s="13">
        <v>-11</v>
      </c>
      <c r="AP305" s="13">
        <v>-13.5</v>
      </c>
      <c r="AQ305" s="13">
        <v>-5.8</v>
      </c>
      <c r="AR305" s="13">
        <v>-7.4</v>
      </c>
      <c r="AS305" s="13">
        <v>-16.600000000000001</v>
      </c>
      <c r="AT305" s="13">
        <v>-12.4</v>
      </c>
      <c r="AU305" s="13">
        <v>-12.1</v>
      </c>
      <c r="AV305" s="13">
        <v>-5.9</v>
      </c>
      <c r="AW305" s="13">
        <v>-5.3</v>
      </c>
      <c r="AX305" s="17">
        <v>-8</v>
      </c>
      <c r="AY305" s="13">
        <v>-6.3</v>
      </c>
      <c r="AZ305" s="13">
        <v>-30.5</v>
      </c>
      <c r="BA305" s="13">
        <v>-9.9</v>
      </c>
      <c r="BB305" s="13">
        <v>-10.4</v>
      </c>
      <c r="BC305" s="13">
        <v>-19</v>
      </c>
      <c r="BD305" s="13">
        <v>-10.199999999999999</v>
      </c>
      <c r="BE305" s="13">
        <v>-12.9</v>
      </c>
      <c r="BF305" s="13">
        <v>-12.3</v>
      </c>
      <c r="BG305" s="13">
        <v>-13.1</v>
      </c>
      <c r="BH305" s="13">
        <v>-7.5</v>
      </c>
      <c r="BI305" s="13">
        <v>-7</v>
      </c>
      <c r="BJ305" s="13">
        <v>-7.3</v>
      </c>
      <c r="BK305" s="13">
        <v>-20.8</v>
      </c>
      <c r="BL305" s="13">
        <v>-10.6</v>
      </c>
      <c r="BM305" s="13">
        <v>-14.4</v>
      </c>
      <c r="BN305" s="13">
        <v>-3.4</v>
      </c>
      <c r="BO305" s="13">
        <v>-12.4</v>
      </c>
      <c r="BP305" s="13">
        <v>-3</v>
      </c>
      <c r="BQ305" s="13">
        <v>-8.1</v>
      </c>
      <c r="BR305" s="13">
        <v>-18.899999999999999</v>
      </c>
      <c r="BS305" s="13">
        <v>-14.5</v>
      </c>
      <c r="BT305" s="13">
        <v>-8</v>
      </c>
      <c r="BU305" s="13">
        <v>-6.7</v>
      </c>
      <c r="BV305" s="13">
        <v>-6.9</v>
      </c>
      <c r="BW305" s="13">
        <v>-9.1</v>
      </c>
      <c r="BX305" s="13">
        <v>-13.5</v>
      </c>
      <c r="BY305" s="13">
        <v>-22.3</v>
      </c>
      <c r="BZ305" s="13">
        <v>-13.8</v>
      </c>
      <c r="CA305" s="13">
        <v>-27</v>
      </c>
      <c r="CB305" s="13">
        <v>-2.2000000000000002</v>
      </c>
      <c r="CC305" s="13">
        <v>-8.3000000000000007</v>
      </c>
      <c r="CD305" s="13">
        <v>-13.5</v>
      </c>
      <c r="CE305" s="13">
        <v>-15.4</v>
      </c>
      <c r="CF305" s="13">
        <v>-4</v>
      </c>
      <c r="CG305" s="13">
        <v>-13.2</v>
      </c>
      <c r="CH305" s="13">
        <v>-15.7</v>
      </c>
      <c r="CI305" s="13">
        <v>-12.4</v>
      </c>
      <c r="CJ305" s="13">
        <v>-9.5</v>
      </c>
      <c r="CK305" s="13">
        <v>-9.5</v>
      </c>
      <c r="CL305" s="13">
        <v>-10.3</v>
      </c>
      <c r="CM305" s="13">
        <v>-7.6</v>
      </c>
      <c r="CN305" s="13">
        <v>-13.2</v>
      </c>
      <c r="CO305" s="13">
        <v>-14.8</v>
      </c>
      <c r="CP305" s="13">
        <v>-10.8</v>
      </c>
      <c r="CQ305" s="13">
        <v>-9.1999999999999993</v>
      </c>
      <c r="CR305" s="13">
        <v>-7.2</v>
      </c>
      <c r="CS305" s="13">
        <v>-4.8</v>
      </c>
      <c r="CT305" s="4">
        <v>-7.5</v>
      </c>
      <c r="CU305" s="13">
        <v>-7.1</v>
      </c>
      <c r="CV305" s="13">
        <v>-9.6</v>
      </c>
      <c r="CW305" s="13">
        <v>-14.5</v>
      </c>
      <c r="CX305" s="13">
        <v>-9.8000000000000007</v>
      </c>
      <c r="CY305" s="13">
        <v>-5.5</v>
      </c>
      <c r="CZ305" s="13">
        <v>-6.9</v>
      </c>
      <c r="DA305" s="13">
        <v>-9</v>
      </c>
      <c r="DB305" s="13">
        <v>-15.5</v>
      </c>
      <c r="DC305" s="13">
        <v>-12.9</v>
      </c>
      <c r="DD305" s="13">
        <v>-21.6</v>
      </c>
      <c r="DE305" s="13">
        <v>-23</v>
      </c>
      <c r="DF305" s="13">
        <v>-13.3</v>
      </c>
      <c r="DG305" s="13">
        <v>-5.9</v>
      </c>
      <c r="DH305" s="13">
        <v>-3.1</v>
      </c>
      <c r="DI305" s="13">
        <v>0</v>
      </c>
      <c r="DJ305" s="13">
        <v>-17.2</v>
      </c>
      <c r="DK305" s="13">
        <v>-5.5</v>
      </c>
      <c r="DL305" s="13">
        <v>-10.4</v>
      </c>
      <c r="DM305" s="13">
        <v>-12.8</v>
      </c>
      <c r="DN305" s="13">
        <v>-4.7</v>
      </c>
      <c r="DO305" s="13">
        <v>-16.899999999999999</v>
      </c>
      <c r="DP305" s="13">
        <v>-7.6</v>
      </c>
      <c r="DQ305" s="13">
        <v>-16.8</v>
      </c>
      <c r="DR305" s="13">
        <v>-11.9</v>
      </c>
      <c r="DS305" s="13">
        <v>-3.7</v>
      </c>
      <c r="DT305" s="13">
        <v>-13.2</v>
      </c>
      <c r="DU305" s="13">
        <v>-6.4</v>
      </c>
      <c r="DV305" s="13">
        <v>-12.9</v>
      </c>
      <c r="DW305" s="13">
        <v>-6.5</v>
      </c>
      <c r="DX305" s="13">
        <v>-11.1</v>
      </c>
      <c r="DY305" s="13">
        <v>-13.6</v>
      </c>
      <c r="DZ305" s="13">
        <v>-2.8</v>
      </c>
      <c r="EA305" s="13">
        <v>-6.9</v>
      </c>
      <c r="EB305" s="13">
        <v>-6.6</v>
      </c>
      <c r="EC305" s="13">
        <v>-10.4</v>
      </c>
      <c r="ED305" s="13">
        <v>-14.8</v>
      </c>
      <c r="EE305" s="13">
        <v>-20.3</v>
      </c>
      <c r="EF305" s="13">
        <v>-7.2</v>
      </c>
      <c r="EG305" s="13">
        <v>-1.2</v>
      </c>
      <c r="EH305" s="13">
        <v>-5.4</v>
      </c>
      <c r="EI305" s="13">
        <v>-4.5999999999999996</v>
      </c>
      <c r="EJ305" s="13">
        <v>-7.1</v>
      </c>
      <c r="EK305" s="13">
        <v>-15.8</v>
      </c>
      <c r="EL305" s="17">
        <v>-5.6</v>
      </c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22"/>
      <c r="EY305" s="22"/>
      <c r="EZ305" s="22"/>
      <c r="FA305" s="22"/>
    </row>
    <row r="306" spans="1:157" x14ac:dyDescent="0.25">
      <c r="A306" s="3" t="s">
        <v>2</v>
      </c>
      <c r="B306" s="13">
        <f t="shared" si="321"/>
        <v>-5.3100000000000005</v>
      </c>
      <c r="C306" s="13">
        <f t="shared" si="322"/>
        <v>-6.7132352941176476</v>
      </c>
      <c r="D306" s="141" t="s">
        <v>1094</v>
      </c>
      <c r="E306" s="13">
        <v>-2.2000000000000002</v>
      </c>
      <c r="F306" s="13">
        <v>-13.4</v>
      </c>
      <c r="G306" s="13">
        <v>-9</v>
      </c>
      <c r="H306" s="13">
        <v>-5.4</v>
      </c>
      <c r="I306" s="13">
        <v>-19.3</v>
      </c>
      <c r="J306" s="13">
        <v>-10.9</v>
      </c>
      <c r="K306" s="13">
        <v>-11.2</v>
      </c>
      <c r="L306" s="13">
        <v>-12.6</v>
      </c>
      <c r="M306" s="13">
        <v>-17.399999999999999</v>
      </c>
      <c r="N306" s="13">
        <v>-7.1</v>
      </c>
      <c r="O306" s="13">
        <v>-9.6999999999999993</v>
      </c>
      <c r="P306" s="13">
        <v>-3.5</v>
      </c>
      <c r="Q306" s="13">
        <v>-2</v>
      </c>
      <c r="R306" s="13">
        <v>-11.6</v>
      </c>
      <c r="S306" s="13">
        <v>-4.3</v>
      </c>
      <c r="T306" s="13">
        <v>-1.3</v>
      </c>
      <c r="U306" s="13">
        <v>-2.5</v>
      </c>
      <c r="V306" s="13">
        <v>-7.6</v>
      </c>
      <c r="W306" s="13">
        <v>-8.6</v>
      </c>
      <c r="X306" s="13">
        <v>-10.8</v>
      </c>
      <c r="Y306" s="13">
        <v>-6.9</v>
      </c>
      <c r="Z306" s="13">
        <v>-3.1</v>
      </c>
      <c r="AA306" s="13">
        <v>-3.3</v>
      </c>
      <c r="AB306" s="13">
        <v>-1.2</v>
      </c>
      <c r="AC306" s="13">
        <v>-6.2</v>
      </c>
      <c r="AD306" s="13">
        <v>-6.5</v>
      </c>
      <c r="AE306" s="13">
        <v>-3.9</v>
      </c>
      <c r="AF306" s="13">
        <v>-7.7</v>
      </c>
      <c r="AG306" s="13">
        <v>-2.6</v>
      </c>
      <c r="AH306" s="13">
        <v>-2.7</v>
      </c>
      <c r="AI306" s="13">
        <v>-2.5</v>
      </c>
      <c r="AJ306" s="13">
        <v>-8.1999999999999993</v>
      </c>
      <c r="AK306" s="13">
        <v>-1.2</v>
      </c>
      <c r="AL306" s="13">
        <v>-11.7</v>
      </c>
      <c r="AM306" s="13" t="s">
        <v>304</v>
      </c>
      <c r="AN306" s="13">
        <v>-13</v>
      </c>
      <c r="AO306" s="13">
        <v>-7</v>
      </c>
      <c r="AP306" s="13">
        <v>-7.5</v>
      </c>
      <c r="AQ306" s="13">
        <v>-5.3</v>
      </c>
      <c r="AR306" s="13">
        <v>-5.6</v>
      </c>
      <c r="AS306" s="13">
        <v>-4.7</v>
      </c>
      <c r="AT306" s="13">
        <v>-1</v>
      </c>
      <c r="AU306" s="13">
        <v>-9.4</v>
      </c>
      <c r="AV306" s="13">
        <v>-12.3</v>
      </c>
      <c r="AW306" s="13">
        <v>-6.5</v>
      </c>
      <c r="AX306" s="17">
        <v>-2.2000000000000002</v>
      </c>
      <c r="AY306" s="13">
        <v>-9.6999999999999993</v>
      </c>
      <c r="AZ306" s="13">
        <v>-17.600000000000001</v>
      </c>
      <c r="BA306" s="13">
        <v>-5.7</v>
      </c>
      <c r="BB306" s="13">
        <v>-8.9</v>
      </c>
      <c r="BC306" s="13">
        <v>-9.6</v>
      </c>
      <c r="BD306" s="13">
        <v>-5.2</v>
      </c>
      <c r="BE306" s="13">
        <v>-1</v>
      </c>
      <c r="BF306" s="13">
        <v>-14.2</v>
      </c>
      <c r="BG306" s="13">
        <v>-2.1</v>
      </c>
      <c r="BH306" s="13">
        <v>-2.2000000000000002</v>
      </c>
      <c r="BI306" s="13">
        <v>-2.2999999999999998</v>
      </c>
      <c r="BJ306" s="13">
        <v>-8.1</v>
      </c>
      <c r="BK306" s="13">
        <v>-8.6</v>
      </c>
      <c r="BL306" s="13">
        <v>-7.2</v>
      </c>
      <c r="BM306" s="13">
        <v>-14.4</v>
      </c>
      <c r="BN306" s="13">
        <v>-2.9</v>
      </c>
      <c r="BO306" s="13">
        <v>-6</v>
      </c>
      <c r="BP306" s="13">
        <v>-5.6</v>
      </c>
      <c r="BQ306" s="13">
        <v>-7.1</v>
      </c>
      <c r="BR306" s="13">
        <v>-12.4</v>
      </c>
      <c r="BS306" s="13">
        <v>-4.2</v>
      </c>
      <c r="BT306" s="13">
        <v>-14.7</v>
      </c>
      <c r="BU306" s="13">
        <v>-8.8000000000000007</v>
      </c>
      <c r="BV306" s="13">
        <v>-11</v>
      </c>
      <c r="BW306" s="13">
        <v>-8.6999999999999993</v>
      </c>
      <c r="BX306" s="13">
        <v>-6.1</v>
      </c>
      <c r="BY306" s="13">
        <v>-2.7</v>
      </c>
      <c r="BZ306" s="13">
        <v>-12</v>
      </c>
      <c r="CA306" s="13">
        <v>-8.1999999999999993</v>
      </c>
      <c r="CB306" s="13">
        <v>-6.2</v>
      </c>
      <c r="CC306" s="13">
        <v>-11.1</v>
      </c>
      <c r="CD306" s="13">
        <v>-3.4</v>
      </c>
      <c r="CE306" s="13">
        <v>-6.2</v>
      </c>
      <c r="CF306" s="13">
        <v>-3.2</v>
      </c>
      <c r="CG306" s="13">
        <v>-8.8000000000000007</v>
      </c>
      <c r="CH306" s="13">
        <v>-12</v>
      </c>
      <c r="CI306" s="13">
        <v>-11.3</v>
      </c>
      <c r="CJ306" s="13">
        <v>-14.4</v>
      </c>
      <c r="CK306" s="13">
        <v>-4.2</v>
      </c>
      <c r="CL306" s="13">
        <v>0.5</v>
      </c>
      <c r="CM306" s="13">
        <v>-8.4</v>
      </c>
      <c r="CN306" s="13">
        <v>-7.6</v>
      </c>
      <c r="CO306" s="13">
        <v>-7.7</v>
      </c>
      <c r="CP306" s="13">
        <v>-14.8</v>
      </c>
      <c r="CQ306" s="13">
        <v>-7.7</v>
      </c>
      <c r="CR306" s="13">
        <v>-4.2</v>
      </c>
      <c r="CS306" s="13">
        <v>-1.4</v>
      </c>
      <c r="CT306" s="4">
        <v>-4.9000000000000004</v>
      </c>
      <c r="CU306" s="13">
        <v>-9</v>
      </c>
      <c r="CV306" s="13">
        <v>-7.5</v>
      </c>
      <c r="CW306" s="13">
        <v>-3</v>
      </c>
      <c r="CX306" s="13">
        <v>-4.0999999999999996</v>
      </c>
      <c r="CY306" s="13">
        <v>-7</v>
      </c>
      <c r="CZ306" s="13">
        <v>-4.3</v>
      </c>
      <c r="DA306" s="13">
        <v>-4.5999999999999996</v>
      </c>
      <c r="DB306" s="13">
        <v>-4.4000000000000004</v>
      </c>
      <c r="DC306" s="13">
        <v>-6.8</v>
      </c>
      <c r="DD306" s="13">
        <v>-4.4000000000000004</v>
      </c>
      <c r="DE306" s="13">
        <v>-12.6</v>
      </c>
      <c r="DF306" s="13">
        <v>-13.6</v>
      </c>
      <c r="DG306" s="13">
        <v>-5</v>
      </c>
      <c r="DH306" s="13">
        <v>-0.3</v>
      </c>
      <c r="DI306" s="13">
        <v>-1.5</v>
      </c>
      <c r="DJ306" s="13">
        <v>-2.8</v>
      </c>
      <c r="DK306" s="13">
        <v>-2.4</v>
      </c>
      <c r="DL306" s="13">
        <v>-7.9</v>
      </c>
      <c r="DM306" s="13">
        <v>-1.5</v>
      </c>
      <c r="DN306" s="13">
        <v>-4.9000000000000004</v>
      </c>
      <c r="DO306" s="13">
        <v>-7.7</v>
      </c>
      <c r="DP306" s="13">
        <v>-4.2</v>
      </c>
      <c r="DQ306" s="13">
        <v>-4.5</v>
      </c>
      <c r="DR306" s="13">
        <v>-3.2</v>
      </c>
      <c r="DS306" s="13">
        <v>-2.2000000000000002</v>
      </c>
      <c r="DT306" s="13">
        <v>-7.2</v>
      </c>
      <c r="DU306" s="13">
        <v>-4.2</v>
      </c>
      <c r="DV306" s="13">
        <v>-4.5999999999999996</v>
      </c>
      <c r="DW306" s="13">
        <v>-6.4</v>
      </c>
      <c r="DX306" s="13">
        <v>-9.4</v>
      </c>
      <c r="DY306" s="13">
        <v>-9.9</v>
      </c>
      <c r="DZ306" s="13">
        <v>-1.1000000000000001</v>
      </c>
      <c r="EA306" s="13">
        <v>-2.9</v>
      </c>
      <c r="EB306" s="13">
        <v>-4.2</v>
      </c>
      <c r="EC306" s="13">
        <v>-10.6</v>
      </c>
      <c r="ED306" s="13">
        <v>-6.7</v>
      </c>
      <c r="EE306" s="13">
        <v>-2.9</v>
      </c>
      <c r="EF306" s="13">
        <v>-11.9</v>
      </c>
      <c r="EG306" s="13">
        <v>-2.2999999999999998</v>
      </c>
      <c r="EH306" s="13">
        <v>-3.5</v>
      </c>
      <c r="EI306" s="13">
        <v>-3.4</v>
      </c>
      <c r="EJ306" s="13">
        <v>-2.4</v>
      </c>
      <c r="EK306" s="13">
        <v>-13.2</v>
      </c>
      <c r="EL306" s="17">
        <v>0.4</v>
      </c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22"/>
      <c r="EY306" s="22"/>
      <c r="EZ306" s="22"/>
      <c r="FA306" s="22"/>
    </row>
    <row r="307" spans="1:157" x14ac:dyDescent="0.25">
      <c r="A307" s="3" t="s">
        <v>3</v>
      </c>
      <c r="B307" s="13">
        <f t="shared" si="321"/>
        <v>-2.0566666666666666</v>
      </c>
      <c r="C307" s="13">
        <f t="shared" si="322"/>
        <v>-2.05037037037037</v>
      </c>
      <c r="D307" s="141" t="s">
        <v>994</v>
      </c>
      <c r="E307" s="13" t="s">
        <v>304</v>
      </c>
      <c r="F307" s="13">
        <v>-3</v>
      </c>
      <c r="G307" s="13">
        <v>-3.1</v>
      </c>
      <c r="H307" s="13">
        <v>-1.4</v>
      </c>
      <c r="I307" s="13">
        <v>0.4</v>
      </c>
      <c r="J307" s="13">
        <v>-4</v>
      </c>
      <c r="K307" s="13">
        <v>-3.5</v>
      </c>
      <c r="L307" s="13">
        <v>-2.6</v>
      </c>
      <c r="M307" s="13">
        <v>-4</v>
      </c>
      <c r="N307" s="13">
        <v>-5.0999999999999996</v>
      </c>
      <c r="O307" s="13">
        <v>-2.6</v>
      </c>
      <c r="P307" s="13">
        <v>-4.0999999999999996</v>
      </c>
      <c r="Q307" s="13">
        <v>-0.2</v>
      </c>
      <c r="R307" s="13">
        <v>-2.4</v>
      </c>
      <c r="S307" s="13">
        <v>-1.5</v>
      </c>
      <c r="T307" s="13">
        <v>-1.6</v>
      </c>
      <c r="U307" s="13">
        <v>1.3</v>
      </c>
      <c r="V307" s="13">
        <v>-1.6</v>
      </c>
      <c r="W307" s="13">
        <v>-3.4</v>
      </c>
      <c r="X307" s="13">
        <v>0.5</v>
      </c>
      <c r="Y307" s="13">
        <v>-1.7</v>
      </c>
      <c r="Z307" s="13">
        <v>-0.6</v>
      </c>
      <c r="AA307" s="13">
        <v>-0.7</v>
      </c>
      <c r="AB307" s="13">
        <v>-3.1</v>
      </c>
      <c r="AC307" s="13">
        <v>-3.2</v>
      </c>
      <c r="AD307" s="13">
        <v>-2.2999999999999998</v>
      </c>
      <c r="AE307" s="13">
        <v>-2.4</v>
      </c>
      <c r="AF307" s="13">
        <v>-4.0999999999999996</v>
      </c>
      <c r="AG307" s="13">
        <v>-3.5</v>
      </c>
      <c r="AH307" s="13">
        <v>-5.0999999999999996</v>
      </c>
      <c r="AI307" s="13">
        <v>-4.3</v>
      </c>
      <c r="AJ307" s="13">
        <v>-5.2</v>
      </c>
      <c r="AK307" s="13">
        <v>-0.6</v>
      </c>
      <c r="AL307" s="13">
        <v>-2.2000000000000002</v>
      </c>
      <c r="AM307" s="13" t="s">
        <v>304</v>
      </c>
      <c r="AN307" s="13">
        <v>-2.5</v>
      </c>
      <c r="AO307" s="13">
        <v>-0.7</v>
      </c>
      <c r="AP307" s="13">
        <v>-4.2</v>
      </c>
      <c r="AQ307" s="13">
        <v>3</v>
      </c>
      <c r="AR307" s="13">
        <v>-1.5</v>
      </c>
      <c r="AS307" s="13">
        <v>-5.5</v>
      </c>
      <c r="AT307" s="13">
        <v>-4.0999999999999996</v>
      </c>
      <c r="AU307" s="13">
        <v>-2.2000000000000002</v>
      </c>
      <c r="AV307" s="13">
        <v>0.2</v>
      </c>
      <c r="AW307" s="13">
        <v>-0.7</v>
      </c>
      <c r="AX307" s="17">
        <v>-1.4</v>
      </c>
      <c r="AY307" s="13">
        <v>-2.6</v>
      </c>
      <c r="AZ307" s="13">
        <v>-9.6</v>
      </c>
      <c r="BA307" s="13">
        <v>-2.1</v>
      </c>
      <c r="BB307" s="13">
        <v>-5.0999999999999996</v>
      </c>
      <c r="BC307" s="13">
        <v>-0.2</v>
      </c>
      <c r="BD307" s="13">
        <v>-3.6</v>
      </c>
      <c r="BE307" s="13">
        <v>-1.5</v>
      </c>
      <c r="BF307" s="13">
        <v>-0.2</v>
      </c>
      <c r="BG307" s="13">
        <v>-0.9</v>
      </c>
      <c r="BH307" s="13">
        <v>2</v>
      </c>
      <c r="BI307" s="13">
        <v>-2.5</v>
      </c>
      <c r="BJ307" s="13">
        <v>-1.4</v>
      </c>
      <c r="BK307" s="13">
        <v>-3.6</v>
      </c>
      <c r="BL307" s="13">
        <v>-3.2</v>
      </c>
      <c r="BM307" s="13">
        <v>-2.1</v>
      </c>
      <c r="BN307" s="13">
        <v>-0.8</v>
      </c>
      <c r="BO307" s="13">
        <v>-4</v>
      </c>
      <c r="BP307" s="13">
        <v>-0.6</v>
      </c>
      <c r="BQ307" s="13">
        <v>-1.2</v>
      </c>
      <c r="BR307" s="13">
        <v>-0.2</v>
      </c>
      <c r="BS307" s="13">
        <v>0.5</v>
      </c>
      <c r="BT307" s="13">
        <v>-1.3</v>
      </c>
      <c r="BU307" s="13">
        <v>0.4</v>
      </c>
      <c r="BV307" s="13">
        <v>-1.2</v>
      </c>
      <c r="BW307" s="13">
        <v>-3.7</v>
      </c>
      <c r="BX307" s="13">
        <v>-0.9</v>
      </c>
      <c r="BY307" s="13">
        <v>-2.6</v>
      </c>
      <c r="BZ307" s="13">
        <v>-3.1</v>
      </c>
      <c r="CA307" s="13">
        <v>-5.8</v>
      </c>
      <c r="CB307" s="13">
        <v>-2.8</v>
      </c>
      <c r="CC307" s="13">
        <v>-4.8</v>
      </c>
      <c r="CD307" s="13">
        <v>-0.6</v>
      </c>
      <c r="CE307" s="13">
        <v>-2.2000000000000002</v>
      </c>
      <c r="CF307" s="13">
        <v>0.6</v>
      </c>
      <c r="CG307" s="13">
        <v>0.3</v>
      </c>
      <c r="CH307" s="13">
        <v>-1.6</v>
      </c>
      <c r="CI307" s="13">
        <v>0.1</v>
      </c>
      <c r="CJ307" s="13">
        <v>-0.2</v>
      </c>
      <c r="CK307" s="13">
        <v>1</v>
      </c>
      <c r="CL307" s="13">
        <v>-2</v>
      </c>
      <c r="CM307" s="13">
        <v>-2.9</v>
      </c>
      <c r="CN307" s="13">
        <v>-2.4</v>
      </c>
      <c r="CO307" s="13">
        <v>-2.1</v>
      </c>
      <c r="CP307" s="13">
        <v>-1.2</v>
      </c>
      <c r="CQ307" s="13">
        <v>-3.8</v>
      </c>
      <c r="CR307" s="13">
        <v>-2.1</v>
      </c>
      <c r="CS307" s="13">
        <v>-2.1</v>
      </c>
      <c r="CT307" s="4">
        <v>-1.6</v>
      </c>
      <c r="CU307" s="13">
        <v>-4</v>
      </c>
      <c r="CV307" s="13">
        <v>-3.2</v>
      </c>
      <c r="CW307" s="13">
        <v>-3.5</v>
      </c>
      <c r="CX307" s="13">
        <v>-0.8</v>
      </c>
      <c r="CY307" s="13">
        <v>-2.5</v>
      </c>
      <c r="CZ307" s="13">
        <v>-4.0999999999999996</v>
      </c>
      <c r="DA307" s="13">
        <v>-2.2000000000000002</v>
      </c>
      <c r="DB307" s="13">
        <v>0.6</v>
      </c>
      <c r="DC307" s="13">
        <v>-3</v>
      </c>
      <c r="DD307" s="13">
        <v>-1.1000000000000001</v>
      </c>
      <c r="DE307" s="13">
        <v>-4.4000000000000004</v>
      </c>
      <c r="DF307" s="13">
        <v>1</v>
      </c>
      <c r="DG307" s="13">
        <v>-4.3</v>
      </c>
      <c r="DH307" s="13">
        <v>-3.3</v>
      </c>
      <c r="DI307" s="13">
        <v>-1.5</v>
      </c>
      <c r="DJ307" s="13">
        <v>-2.2000000000000002</v>
      </c>
      <c r="DK307" s="13">
        <v>-1</v>
      </c>
      <c r="DL307" s="13">
        <v>-2.9</v>
      </c>
      <c r="DM307" s="13">
        <v>-1.3</v>
      </c>
      <c r="DN307" s="13">
        <v>-0.6</v>
      </c>
      <c r="DO307" s="13">
        <v>-6</v>
      </c>
      <c r="DP307" s="13">
        <v>-3.9</v>
      </c>
      <c r="DQ307" s="13">
        <v>0.6</v>
      </c>
      <c r="DR307" s="13">
        <v>-0.9</v>
      </c>
      <c r="DS307" s="13">
        <v>-0.6</v>
      </c>
      <c r="DT307" s="13">
        <v>-1.4</v>
      </c>
      <c r="DU307" s="13">
        <v>-4.0999999999999996</v>
      </c>
      <c r="DV307" s="13">
        <v>-4.0999999999999996</v>
      </c>
      <c r="DW307" s="13">
        <v>0.8</v>
      </c>
      <c r="DX307" s="13">
        <v>-2.1</v>
      </c>
      <c r="DY307" s="13">
        <v>-0.4</v>
      </c>
      <c r="DZ307" s="13">
        <v>0.8</v>
      </c>
      <c r="EA307" s="13">
        <v>0.2</v>
      </c>
      <c r="EB307" s="13">
        <v>-0.5</v>
      </c>
      <c r="EC307" s="13">
        <v>-9.8000000000000007</v>
      </c>
      <c r="ED307" s="13">
        <v>3.1</v>
      </c>
      <c r="EE307" s="13">
        <v>-2.7</v>
      </c>
      <c r="EF307" s="13">
        <v>-3.6</v>
      </c>
      <c r="EG307" s="13">
        <v>-1.1000000000000001</v>
      </c>
      <c r="EH307" s="13">
        <v>-2.2000000000000002</v>
      </c>
      <c r="EI307" s="13">
        <v>-0.5</v>
      </c>
      <c r="EJ307" s="13">
        <v>-2.1</v>
      </c>
      <c r="EK307" s="13">
        <v>0</v>
      </c>
      <c r="EL307" s="17">
        <v>-1.3</v>
      </c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22"/>
      <c r="EY307" s="22"/>
      <c r="EZ307" s="22"/>
      <c r="FA307" s="22"/>
    </row>
    <row r="308" spans="1:157" x14ac:dyDescent="0.25">
      <c r="A308" s="3" t="s">
        <v>4</v>
      </c>
      <c r="B308" s="13">
        <f t="shared" si="321"/>
        <v>3.0366666666666666</v>
      </c>
      <c r="C308" s="13">
        <f t="shared" si="322"/>
        <v>1.9536764705882348</v>
      </c>
      <c r="D308" s="141" t="s">
        <v>1207</v>
      </c>
      <c r="E308" s="13">
        <v>1.3</v>
      </c>
      <c r="F308" s="13">
        <v>0</v>
      </c>
      <c r="G308" s="13">
        <v>1.8</v>
      </c>
      <c r="H308" s="13">
        <v>0</v>
      </c>
      <c r="I308" s="13">
        <v>-1.4</v>
      </c>
      <c r="J308" s="13">
        <v>0.7</v>
      </c>
      <c r="K308" s="13">
        <v>0.5</v>
      </c>
      <c r="L308" s="13">
        <v>8.3000000000000007</v>
      </c>
      <c r="M308" s="13">
        <v>4.9000000000000004</v>
      </c>
      <c r="N308" s="13">
        <v>2.7</v>
      </c>
      <c r="O308" s="13">
        <v>-1.2</v>
      </c>
      <c r="P308" s="13">
        <v>0.2</v>
      </c>
      <c r="Q308" s="13">
        <v>2.6</v>
      </c>
      <c r="R308" s="13">
        <v>4.3</v>
      </c>
      <c r="S308" s="13">
        <v>2.8</v>
      </c>
      <c r="T308" s="13">
        <v>2</v>
      </c>
      <c r="U308" s="13">
        <v>3.8</v>
      </c>
      <c r="V308" s="13">
        <v>2.7</v>
      </c>
      <c r="W308" s="13">
        <v>-0.3</v>
      </c>
      <c r="X308" s="13">
        <v>3.1</v>
      </c>
      <c r="Y308" s="13">
        <v>0.3</v>
      </c>
      <c r="Z308" s="13">
        <v>3.8</v>
      </c>
      <c r="AA308" s="13">
        <v>1.8</v>
      </c>
      <c r="AB308" s="13">
        <v>3.6</v>
      </c>
      <c r="AC308" s="13">
        <v>0.8</v>
      </c>
      <c r="AD308" s="13">
        <v>2.2999999999999998</v>
      </c>
      <c r="AE308" s="13">
        <v>2.8</v>
      </c>
      <c r="AF308" s="13">
        <v>0.5</v>
      </c>
      <c r="AG308" s="13">
        <v>-0.6</v>
      </c>
      <c r="AH308" s="13">
        <v>0.5</v>
      </c>
      <c r="AI308" s="13">
        <v>-1.7</v>
      </c>
      <c r="AJ308" s="13">
        <v>0.5</v>
      </c>
      <c r="AK308" s="13">
        <v>-1.9</v>
      </c>
      <c r="AL308" s="13">
        <v>0.6</v>
      </c>
      <c r="AM308" s="13" t="s">
        <v>304</v>
      </c>
      <c r="AN308" s="13">
        <v>-0.4</v>
      </c>
      <c r="AO308" s="13">
        <v>2</v>
      </c>
      <c r="AP308" s="13">
        <v>0</v>
      </c>
      <c r="AQ308" s="13">
        <v>2.5</v>
      </c>
      <c r="AR308" s="13">
        <v>1.5</v>
      </c>
      <c r="AS308" s="13">
        <v>1.6</v>
      </c>
      <c r="AT308" s="13">
        <v>3.7</v>
      </c>
      <c r="AU308" s="13">
        <v>4.4000000000000004</v>
      </c>
      <c r="AV308" s="13">
        <v>1</v>
      </c>
      <c r="AW308" s="13">
        <v>-0.1</v>
      </c>
      <c r="AX308" s="17">
        <v>0.2</v>
      </c>
      <c r="AY308" s="13">
        <v>-0.5</v>
      </c>
      <c r="AZ308" s="13">
        <v>0.6</v>
      </c>
      <c r="BA308" s="13">
        <v>3</v>
      </c>
      <c r="BB308" s="13">
        <v>2.8</v>
      </c>
      <c r="BC308" s="13">
        <v>3.2</v>
      </c>
      <c r="BD308" s="13">
        <v>5.0999999999999996</v>
      </c>
      <c r="BE308" s="13">
        <v>2.9</v>
      </c>
      <c r="BF308" s="13">
        <v>-3.3</v>
      </c>
      <c r="BG308" s="13">
        <v>5.5</v>
      </c>
      <c r="BH308" s="13">
        <v>4.5999999999999996</v>
      </c>
      <c r="BI308" s="13">
        <v>-0.3</v>
      </c>
      <c r="BJ308" s="13">
        <v>1.1000000000000001</v>
      </c>
      <c r="BK308" s="13">
        <v>1.3</v>
      </c>
      <c r="BL308" s="13">
        <v>-2.2000000000000002</v>
      </c>
      <c r="BM308" s="13">
        <v>1.5</v>
      </c>
      <c r="BN308" s="13">
        <v>0.5</v>
      </c>
      <c r="BO308" s="13">
        <v>2.2000000000000002</v>
      </c>
      <c r="BP308" s="13">
        <v>0</v>
      </c>
      <c r="BQ308" s="13">
        <v>3.1</v>
      </c>
      <c r="BR308" s="13">
        <v>0.3</v>
      </c>
      <c r="BS308" s="13">
        <v>3.8</v>
      </c>
      <c r="BT308" s="13">
        <v>1.3</v>
      </c>
      <c r="BU308" s="13">
        <v>5.2</v>
      </c>
      <c r="BV308" s="13">
        <v>2.4</v>
      </c>
      <c r="BW308" s="13">
        <v>-0.2</v>
      </c>
      <c r="BX308" s="13">
        <v>-0.4</v>
      </c>
      <c r="BY308" s="13">
        <v>1.3</v>
      </c>
      <c r="BZ308" s="13">
        <v>1.1000000000000001</v>
      </c>
      <c r="CA308" s="13">
        <v>3.3</v>
      </c>
      <c r="CB308" s="13">
        <v>-0.3</v>
      </c>
      <c r="CC308" s="13">
        <v>2.5</v>
      </c>
      <c r="CD308" s="13">
        <v>3.4</v>
      </c>
      <c r="CE308" s="13">
        <v>0.8</v>
      </c>
      <c r="CF308" s="13">
        <v>3.6</v>
      </c>
      <c r="CG308" s="13">
        <v>-0.7</v>
      </c>
      <c r="CH308" s="13">
        <v>3</v>
      </c>
      <c r="CI308" s="13">
        <v>4.8</v>
      </c>
      <c r="CJ308" s="13">
        <v>2.8</v>
      </c>
      <c r="CK308" s="13">
        <v>3.7</v>
      </c>
      <c r="CL308" s="13">
        <v>1</v>
      </c>
      <c r="CM308" s="13">
        <v>2.6</v>
      </c>
      <c r="CN308" s="13">
        <v>4.2</v>
      </c>
      <c r="CO308" s="13">
        <v>-0.2</v>
      </c>
      <c r="CP308" s="13">
        <v>-0.6</v>
      </c>
      <c r="CQ308" s="13">
        <v>2.9</v>
      </c>
      <c r="CR308" s="13">
        <v>1.2</v>
      </c>
      <c r="CS308" s="13">
        <v>1.7</v>
      </c>
      <c r="CT308" s="4">
        <v>3.4</v>
      </c>
      <c r="CU308" s="13">
        <v>3.4</v>
      </c>
      <c r="CV308" s="13">
        <v>2.4</v>
      </c>
      <c r="CW308" s="13">
        <v>-3.4</v>
      </c>
      <c r="CX308" s="13">
        <v>-0.9</v>
      </c>
      <c r="CY308" s="13">
        <v>-2.9</v>
      </c>
      <c r="CZ308" s="13">
        <v>1</v>
      </c>
      <c r="DA308" s="13">
        <v>1.7</v>
      </c>
      <c r="DB308" s="13">
        <v>2.6</v>
      </c>
      <c r="DC308" s="13">
        <v>0.8</v>
      </c>
      <c r="DD308" s="13">
        <v>0.7</v>
      </c>
      <c r="DE308" s="13">
        <v>5.6</v>
      </c>
      <c r="DF308" s="13">
        <v>2.5</v>
      </c>
      <c r="DG308" s="13">
        <v>3</v>
      </c>
      <c r="DH308" s="13">
        <v>1.4</v>
      </c>
      <c r="DI308" s="13">
        <v>4.2</v>
      </c>
      <c r="DJ308" s="13">
        <v>0.8</v>
      </c>
      <c r="DK308" s="13">
        <v>3.1</v>
      </c>
      <c r="DL308" s="13">
        <v>3.5</v>
      </c>
      <c r="DM308" s="13">
        <v>2.5</v>
      </c>
      <c r="DN308" s="13">
        <v>3.6</v>
      </c>
      <c r="DO308" s="13">
        <v>3.1</v>
      </c>
      <c r="DP308" s="13">
        <v>1.3</v>
      </c>
      <c r="DQ308" s="13">
        <v>3.7</v>
      </c>
      <c r="DR308" s="13">
        <v>3.8</v>
      </c>
      <c r="DS308" s="13">
        <v>5.7</v>
      </c>
      <c r="DT308" s="13">
        <v>4.8</v>
      </c>
      <c r="DU308" s="13">
        <v>8.6</v>
      </c>
      <c r="DV308" s="13">
        <v>2.7</v>
      </c>
      <c r="DW308" s="13">
        <v>2.1</v>
      </c>
      <c r="DX308" s="13">
        <v>2.2000000000000002</v>
      </c>
      <c r="DY308" s="13">
        <v>3.2</v>
      </c>
      <c r="DZ308" s="13">
        <v>1.9</v>
      </c>
      <c r="EA308" s="13">
        <v>3.8</v>
      </c>
      <c r="EB308" s="13">
        <v>3.6</v>
      </c>
      <c r="EC308" s="13">
        <v>3.6</v>
      </c>
      <c r="ED308" s="13">
        <v>-0.1</v>
      </c>
      <c r="EE308" s="13">
        <v>2.5</v>
      </c>
      <c r="EF308" s="13">
        <v>3.1</v>
      </c>
      <c r="EG308" s="13">
        <v>1.7</v>
      </c>
      <c r="EH308" s="13">
        <v>2.7</v>
      </c>
      <c r="EI308" s="13">
        <v>3.9</v>
      </c>
      <c r="EJ308" s="13">
        <v>-0.4</v>
      </c>
      <c r="EK308" s="13">
        <v>5.0999999999999996</v>
      </c>
      <c r="EL308" s="17">
        <v>0.5</v>
      </c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22"/>
      <c r="EY308" s="22"/>
      <c r="EZ308" s="22"/>
      <c r="FA308" s="22"/>
    </row>
    <row r="309" spans="1:157" x14ac:dyDescent="0.25">
      <c r="A309" s="3" t="s">
        <v>5</v>
      </c>
      <c r="B309" s="13">
        <f t="shared" si="321"/>
        <v>6.74</v>
      </c>
      <c r="C309" s="13">
        <f t="shared" si="322"/>
        <v>6.4029411764705895</v>
      </c>
      <c r="D309" s="141" t="s">
        <v>992</v>
      </c>
      <c r="E309" s="13">
        <v>3.8</v>
      </c>
      <c r="F309" s="13">
        <v>8.8000000000000007</v>
      </c>
      <c r="G309" s="13">
        <v>6.1</v>
      </c>
      <c r="H309" s="13">
        <v>6.6</v>
      </c>
      <c r="I309" s="13">
        <v>6.2</v>
      </c>
      <c r="J309" s="13">
        <v>5.9</v>
      </c>
      <c r="K309" s="13">
        <v>5.4</v>
      </c>
      <c r="L309" s="13">
        <v>9.5</v>
      </c>
      <c r="M309" s="13">
        <v>2.2000000000000002</v>
      </c>
      <c r="N309" s="13">
        <v>5.0999999999999996</v>
      </c>
      <c r="O309" s="13">
        <v>6.3</v>
      </c>
      <c r="P309" s="13">
        <v>3.9</v>
      </c>
      <c r="Q309" s="13">
        <v>7.3</v>
      </c>
      <c r="R309" s="13">
        <v>4.9000000000000004</v>
      </c>
      <c r="S309" s="13">
        <v>6.5</v>
      </c>
      <c r="T309" s="13">
        <v>8.4</v>
      </c>
      <c r="U309" s="13">
        <v>7.3</v>
      </c>
      <c r="V309" s="13">
        <v>7.7</v>
      </c>
      <c r="W309" s="13">
        <v>9.1999999999999993</v>
      </c>
      <c r="X309" s="13">
        <v>5.7</v>
      </c>
      <c r="Y309" s="13">
        <v>7.5</v>
      </c>
      <c r="Z309" s="13">
        <v>6.9</v>
      </c>
      <c r="AA309" s="13">
        <v>5.0999999999999996</v>
      </c>
      <c r="AB309" s="13">
        <v>5.6</v>
      </c>
      <c r="AC309" s="13">
        <v>5.4</v>
      </c>
      <c r="AD309" s="13">
        <v>7.4</v>
      </c>
      <c r="AE309" s="13">
        <v>6.2</v>
      </c>
      <c r="AF309" s="88">
        <v>6.7</v>
      </c>
      <c r="AG309" s="13">
        <v>4.2</v>
      </c>
      <c r="AH309" s="13">
        <v>5.4</v>
      </c>
      <c r="AI309" s="13">
        <v>7.9</v>
      </c>
      <c r="AJ309" s="13">
        <v>4.9000000000000004</v>
      </c>
      <c r="AK309" s="13">
        <v>5.2</v>
      </c>
      <c r="AL309" s="13">
        <v>2.9</v>
      </c>
      <c r="AM309" s="13" t="s">
        <v>304</v>
      </c>
      <c r="AN309" s="13">
        <v>8.5</v>
      </c>
      <c r="AO309" s="13">
        <v>3.4</v>
      </c>
      <c r="AP309" s="13">
        <v>5.0999999999999996</v>
      </c>
      <c r="AQ309" s="13">
        <v>5.3</v>
      </c>
      <c r="AR309" s="13">
        <v>4.5999999999999996</v>
      </c>
      <c r="AS309" s="13">
        <v>6.3</v>
      </c>
      <c r="AT309" s="13">
        <v>4</v>
      </c>
      <c r="AU309" s="13">
        <v>4.4000000000000004</v>
      </c>
      <c r="AV309" s="13">
        <v>6.1</v>
      </c>
      <c r="AW309" s="13">
        <v>7</v>
      </c>
      <c r="AX309" s="17">
        <v>6</v>
      </c>
      <c r="AY309" s="13">
        <v>0.6</v>
      </c>
      <c r="AZ309" s="13">
        <v>5.5</v>
      </c>
      <c r="BA309" s="13">
        <v>6.5</v>
      </c>
      <c r="BB309" s="13">
        <v>6.7</v>
      </c>
      <c r="BC309" s="13">
        <v>6.4</v>
      </c>
      <c r="BD309" s="13">
        <v>7</v>
      </c>
      <c r="BE309" s="13">
        <v>5.6</v>
      </c>
      <c r="BF309" s="13">
        <v>6</v>
      </c>
      <c r="BG309" s="13">
        <v>5.4</v>
      </c>
      <c r="BH309" s="13">
        <v>5.3</v>
      </c>
      <c r="BI309" s="13">
        <v>6.1</v>
      </c>
      <c r="BJ309" s="13">
        <v>7.2</v>
      </c>
      <c r="BK309" s="13">
        <v>8.9</v>
      </c>
      <c r="BL309" s="13">
        <v>5.7</v>
      </c>
      <c r="BM309" s="13">
        <v>7</v>
      </c>
      <c r="BN309" s="13">
        <v>7.8</v>
      </c>
      <c r="BO309" s="13">
        <v>7.6</v>
      </c>
      <c r="BP309" s="13">
        <v>6.5</v>
      </c>
      <c r="BQ309" s="13">
        <v>7.2</v>
      </c>
      <c r="BR309" s="13">
        <v>5.8</v>
      </c>
      <c r="BS309" s="13">
        <v>5.7</v>
      </c>
      <c r="BT309" s="13">
        <v>6.4</v>
      </c>
      <c r="BU309" s="13">
        <v>8.1999999999999993</v>
      </c>
      <c r="BV309" s="13">
        <v>3.4</v>
      </c>
      <c r="BW309" s="13">
        <v>6.1</v>
      </c>
      <c r="BX309" s="13">
        <v>6.3</v>
      </c>
      <c r="BY309" s="13">
        <v>9</v>
      </c>
      <c r="BZ309" s="13">
        <v>5.6</v>
      </c>
      <c r="CA309" s="13">
        <v>6.9</v>
      </c>
      <c r="CB309" s="13">
        <v>7</v>
      </c>
      <c r="CC309" s="13">
        <v>6</v>
      </c>
      <c r="CD309" s="13">
        <v>7.1</v>
      </c>
      <c r="CE309" s="13">
        <v>7.1</v>
      </c>
      <c r="CF309" s="13">
        <v>7.3</v>
      </c>
      <c r="CG309" s="13">
        <v>1.7</v>
      </c>
      <c r="CH309" s="13">
        <v>4.5</v>
      </c>
      <c r="CI309" s="13">
        <v>8.3000000000000007</v>
      </c>
      <c r="CJ309" s="13">
        <v>6</v>
      </c>
      <c r="CK309" s="13">
        <v>8.3000000000000007</v>
      </c>
      <c r="CL309" s="13">
        <v>4.3</v>
      </c>
      <c r="CM309" s="13">
        <v>7</v>
      </c>
      <c r="CN309" s="13">
        <v>6.7</v>
      </c>
      <c r="CO309" s="13">
        <v>6.2</v>
      </c>
      <c r="CP309" s="13">
        <v>7.2</v>
      </c>
      <c r="CQ309" s="13">
        <v>7.2</v>
      </c>
      <c r="CR309" s="13">
        <v>7.5</v>
      </c>
      <c r="CS309" s="13">
        <v>6.7</v>
      </c>
      <c r="CT309" s="4">
        <v>4.0999999999999996</v>
      </c>
      <c r="CU309" s="13">
        <v>7.3</v>
      </c>
      <c r="CV309" s="13">
        <v>1.2</v>
      </c>
      <c r="CW309" s="13">
        <v>7.5</v>
      </c>
      <c r="CX309" s="13">
        <v>9.9</v>
      </c>
      <c r="CY309" s="13">
        <v>6.1</v>
      </c>
      <c r="CZ309" s="13">
        <v>5.8</v>
      </c>
      <c r="DA309" s="13">
        <v>7.7</v>
      </c>
      <c r="DB309" s="13">
        <v>5.2</v>
      </c>
      <c r="DC309" s="13">
        <v>5.4</v>
      </c>
      <c r="DD309" s="13">
        <v>7.2</v>
      </c>
      <c r="DE309" s="13">
        <v>6.3</v>
      </c>
      <c r="DF309" s="13">
        <v>7.2</v>
      </c>
      <c r="DG309" s="13">
        <v>8.4</v>
      </c>
      <c r="DH309" s="13">
        <v>5.4</v>
      </c>
      <c r="DI309" s="13">
        <v>9.1999999999999993</v>
      </c>
      <c r="DJ309" s="13">
        <v>3.3</v>
      </c>
      <c r="DK309" s="13">
        <v>9.1</v>
      </c>
      <c r="DL309" s="13">
        <v>6.7</v>
      </c>
      <c r="DM309" s="13">
        <v>7.3</v>
      </c>
      <c r="DN309" s="13">
        <v>7.9</v>
      </c>
      <c r="DO309" s="13">
        <v>7</v>
      </c>
      <c r="DP309" s="13">
        <v>5.9</v>
      </c>
      <c r="DQ309" s="13">
        <v>5.7</v>
      </c>
      <c r="DR309" s="13">
        <v>6.8</v>
      </c>
      <c r="DS309" s="13">
        <v>5.0999999999999996</v>
      </c>
      <c r="DT309" s="13">
        <v>6.6</v>
      </c>
      <c r="DU309" s="13">
        <v>7.3</v>
      </c>
      <c r="DV309" s="13">
        <v>9.5</v>
      </c>
      <c r="DW309" s="13">
        <v>7.3</v>
      </c>
      <c r="DX309" s="13">
        <v>5.6</v>
      </c>
      <c r="DY309" s="13">
        <v>3.3</v>
      </c>
      <c r="DZ309" s="13">
        <v>10</v>
      </c>
      <c r="EA309" s="13">
        <v>7</v>
      </c>
      <c r="EB309" s="13">
        <v>5.6</v>
      </c>
      <c r="EC309" s="13">
        <v>7.4</v>
      </c>
      <c r="ED309" s="13">
        <v>9.9</v>
      </c>
      <c r="EE309" s="13">
        <v>7.4</v>
      </c>
      <c r="EF309" s="13">
        <v>5.7</v>
      </c>
      <c r="EG309" s="13">
        <v>6.8</v>
      </c>
      <c r="EH309" s="13">
        <v>7.2</v>
      </c>
      <c r="EI309" s="13">
        <v>10.9</v>
      </c>
      <c r="EJ309" s="13">
        <v>8.1999999999999993</v>
      </c>
      <c r="EK309" s="13">
        <v>9.1</v>
      </c>
      <c r="EL309" s="17">
        <v>9.1999999999999993</v>
      </c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22"/>
      <c r="EY309" s="22"/>
      <c r="EZ309" s="22"/>
      <c r="FA309" s="22"/>
    </row>
    <row r="310" spans="1:157" x14ac:dyDescent="0.25">
      <c r="A310" s="3" t="s">
        <v>6</v>
      </c>
      <c r="B310" s="13">
        <f t="shared" si="321"/>
        <v>9.8399999999999981</v>
      </c>
      <c r="C310" s="13">
        <f t="shared" si="322"/>
        <v>9.0514705882352917</v>
      </c>
      <c r="D310" s="141" t="s">
        <v>993</v>
      </c>
      <c r="E310" s="13">
        <v>8.8000000000000007</v>
      </c>
      <c r="F310" s="13">
        <v>9.5</v>
      </c>
      <c r="G310" s="13">
        <v>8</v>
      </c>
      <c r="H310" s="13">
        <v>7.8</v>
      </c>
      <c r="I310" s="13">
        <v>5.6</v>
      </c>
      <c r="J310" s="13">
        <v>9</v>
      </c>
      <c r="K310" s="13">
        <v>7.6</v>
      </c>
      <c r="L310" s="13">
        <v>8.6999999999999993</v>
      </c>
      <c r="M310" s="13">
        <v>6</v>
      </c>
      <c r="N310" s="13">
        <v>8.6</v>
      </c>
      <c r="O310" s="13">
        <v>5.5</v>
      </c>
      <c r="P310" s="13">
        <v>8.6999999999999993</v>
      </c>
      <c r="Q310" s="13">
        <v>11.4</v>
      </c>
      <c r="R310" s="13">
        <v>10.5</v>
      </c>
      <c r="S310" s="13">
        <v>9.6</v>
      </c>
      <c r="T310" s="13">
        <v>10.4</v>
      </c>
      <c r="U310" s="13">
        <v>6.6</v>
      </c>
      <c r="V310" s="13">
        <v>10</v>
      </c>
      <c r="W310" s="13">
        <v>10.1</v>
      </c>
      <c r="X310" s="13">
        <v>11.9</v>
      </c>
      <c r="Y310" s="13">
        <v>7.5</v>
      </c>
      <c r="Z310" s="13">
        <v>6.5</v>
      </c>
      <c r="AA310" s="13">
        <v>8.5</v>
      </c>
      <c r="AB310" s="13">
        <v>9.5</v>
      </c>
      <c r="AC310" s="13">
        <v>5.8</v>
      </c>
      <c r="AD310" s="13">
        <v>8</v>
      </c>
      <c r="AE310" s="13">
        <v>9.1999999999999993</v>
      </c>
      <c r="AF310" s="13">
        <v>8.3000000000000007</v>
      </c>
      <c r="AG310" s="13">
        <v>9.5</v>
      </c>
      <c r="AH310" s="13">
        <v>7.2</v>
      </c>
      <c r="AI310" s="13">
        <v>7.9</v>
      </c>
      <c r="AJ310" s="13">
        <v>7.5</v>
      </c>
      <c r="AK310" s="13">
        <v>10.6</v>
      </c>
      <c r="AL310" s="13">
        <v>8.1999999999999993</v>
      </c>
      <c r="AM310" s="13" t="s">
        <v>304</v>
      </c>
      <c r="AN310" s="13">
        <v>9</v>
      </c>
      <c r="AO310" s="13">
        <v>7.9</v>
      </c>
      <c r="AP310" s="13">
        <v>6.8</v>
      </c>
      <c r="AQ310" s="13">
        <v>9</v>
      </c>
      <c r="AR310" s="13">
        <v>7.7</v>
      </c>
      <c r="AS310" s="13">
        <v>8.4</v>
      </c>
      <c r="AT310" s="13">
        <v>8.8000000000000007</v>
      </c>
      <c r="AU310" s="13">
        <v>8.6999999999999993</v>
      </c>
      <c r="AV310" s="13">
        <v>9.1</v>
      </c>
      <c r="AW310" s="13">
        <v>8.6</v>
      </c>
      <c r="AX310" s="17">
        <v>9.6</v>
      </c>
      <c r="AY310" s="13">
        <v>6.3</v>
      </c>
      <c r="AZ310" s="13">
        <v>8.4</v>
      </c>
      <c r="BA310" s="13">
        <v>7.1</v>
      </c>
      <c r="BB310" s="13">
        <v>8.4</v>
      </c>
      <c r="BC310" s="13">
        <v>11.6</v>
      </c>
      <c r="BD310" s="13">
        <v>9.6</v>
      </c>
      <c r="BE310" s="13">
        <v>10</v>
      </c>
      <c r="BF310" s="13">
        <v>8.4</v>
      </c>
      <c r="BG310" s="13">
        <v>11.3</v>
      </c>
      <c r="BH310" s="13">
        <v>10</v>
      </c>
      <c r="BI310" s="13">
        <v>9.3000000000000007</v>
      </c>
      <c r="BJ310" s="13">
        <v>9.1999999999999993</v>
      </c>
      <c r="BK310" s="13">
        <v>8.5</v>
      </c>
      <c r="BL310" s="13">
        <v>9.6</v>
      </c>
      <c r="BM310" s="13">
        <v>9.6</v>
      </c>
      <c r="BN310" s="13">
        <v>10.4</v>
      </c>
      <c r="BO310" s="13">
        <v>10.6</v>
      </c>
      <c r="BP310" s="13">
        <v>9.6</v>
      </c>
      <c r="BQ310" s="13">
        <v>10</v>
      </c>
      <c r="BR310" s="13">
        <v>11</v>
      </c>
      <c r="BS310" s="13">
        <v>8.5</v>
      </c>
      <c r="BT310" s="13">
        <v>9.8000000000000007</v>
      </c>
      <c r="BU310" s="13">
        <v>9.8000000000000007</v>
      </c>
      <c r="BV310" s="13">
        <v>7.1</v>
      </c>
      <c r="BW310" s="13">
        <v>9.6</v>
      </c>
      <c r="BX310" s="13">
        <v>10.1</v>
      </c>
      <c r="BY310" s="13">
        <v>9.8000000000000007</v>
      </c>
      <c r="BZ310" s="13">
        <v>10.1</v>
      </c>
      <c r="CA310" s="13">
        <v>10</v>
      </c>
      <c r="CB310" s="13">
        <v>10.9</v>
      </c>
      <c r="CC310" s="13">
        <v>6.9</v>
      </c>
      <c r="CD310" s="13">
        <v>11.8</v>
      </c>
      <c r="CE310" s="13">
        <v>6.8</v>
      </c>
      <c r="CF310" s="13">
        <v>8.1999999999999993</v>
      </c>
      <c r="CG310" s="13">
        <v>7</v>
      </c>
      <c r="CH310" s="13">
        <v>9.3000000000000007</v>
      </c>
      <c r="CI310" s="13">
        <v>6.5</v>
      </c>
      <c r="CJ310" s="13">
        <v>8.5</v>
      </c>
      <c r="CK310" s="13">
        <v>9.6999999999999993</v>
      </c>
      <c r="CL310" s="13">
        <v>9.8000000000000007</v>
      </c>
      <c r="CM310" s="13">
        <v>7.3</v>
      </c>
      <c r="CN310" s="13">
        <v>9</v>
      </c>
      <c r="CO310" s="13">
        <v>9.1999999999999993</v>
      </c>
      <c r="CP310" s="13">
        <v>8</v>
      </c>
      <c r="CQ310" s="13">
        <v>8.6</v>
      </c>
      <c r="CR310" s="13">
        <v>10</v>
      </c>
      <c r="CS310" s="13">
        <v>8.5</v>
      </c>
      <c r="CT310" s="4">
        <v>9.6999999999999993</v>
      </c>
      <c r="CU310" s="13">
        <v>10.5</v>
      </c>
      <c r="CV310" s="13">
        <v>9.8000000000000007</v>
      </c>
      <c r="CW310" s="13">
        <v>6.8</v>
      </c>
      <c r="CX310" s="13">
        <v>6.7</v>
      </c>
      <c r="CY310" s="13">
        <v>8.8000000000000007</v>
      </c>
      <c r="CZ310" s="13">
        <v>9.6999999999999993</v>
      </c>
      <c r="DA310" s="13">
        <v>10.4</v>
      </c>
      <c r="DB310" s="13">
        <v>7.9</v>
      </c>
      <c r="DC310" s="13">
        <v>7.7</v>
      </c>
      <c r="DD310" s="13">
        <v>9.9</v>
      </c>
      <c r="DE310" s="13">
        <v>9.6</v>
      </c>
      <c r="DF310" s="13">
        <v>9.6</v>
      </c>
      <c r="DG310" s="13">
        <v>11.7</v>
      </c>
      <c r="DH310" s="13">
        <v>7.3</v>
      </c>
      <c r="DI310" s="13">
        <v>8</v>
      </c>
      <c r="DJ310" s="13">
        <v>9.8000000000000007</v>
      </c>
      <c r="DK310" s="13">
        <v>12.1</v>
      </c>
      <c r="DL310" s="13">
        <v>9.3000000000000007</v>
      </c>
      <c r="DM310" s="13">
        <v>12.8</v>
      </c>
      <c r="DN310" s="13">
        <v>11.1</v>
      </c>
      <c r="DO310" s="13">
        <v>7.2</v>
      </c>
      <c r="DP310" s="13">
        <v>10.9</v>
      </c>
      <c r="DQ310" s="13">
        <v>9.1999999999999993</v>
      </c>
      <c r="DR310" s="13">
        <v>10.8</v>
      </c>
      <c r="DS310" s="13">
        <v>9</v>
      </c>
      <c r="DT310" s="13">
        <v>8.6</v>
      </c>
      <c r="DU310" s="13">
        <v>10.199999999999999</v>
      </c>
      <c r="DV310" s="13">
        <v>10</v>
      </c>
      <c r="DW310" s="13">
        <v>8.8000000000000007</v>
      </c>
      <c r="DX310" s="13">
        <v>9.6</v>
      </c>
      <c r="DY310" s="13">
        <v>11.4</v>
      </c>
      <c r="DZ310" s="13">
        <v>9.6</v>
      </c>
      <c r="EA310" s="13">
        <v>10.7</v>
      </c>
      <c r="EB310" s="13">
        <v>10.9</v>
      </c>
      <c r="EC310" s="13">
        <v>11.4</v>
      </c>
      <c r="ED310" s="13">
        <v>8.5</v>
      </c>
      <c r="EE310" s="13">
        <v>9.1</v>
      </c>
      <c r="EF310" s="13">
        <v>11.1</v>
      </c>
      <c r="EG310" s="13">
        <v>10.199999999999999</v>
      </c>
      <c r="EH310" s="13">
        <v>8.5</v>
      </c>
      <c r="EI310" s="13">
        <v>9.5</v>
      </c>
      <c r="EJ310" s="13">
        <v>7.2</v>
      </c>
      <c r="EK310" s="13">
        <v>7.6</v>
      </c>
      <c r="EL310" s="17">
        <v>9.6</v>
      </c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22"/>
      <c r="EY310" s="22"/>
      <c r="EZ310" s="22"/>
      <c r="FA310" s="22"/>
    </row>
    <row r="311" spans="1:157" x14ac:dyDescent="0.25">
      <c r="A311" s="3" t="s">
        <v>7</v>
      </c>
      <c r="B311" s="13">
        <f t="shared" si="321"/>
        <v>8.8466666666666676</v>
      </c>
      <c r="C311" s="13">
        <f t="shared" si="322"/>
        <v>8.2529411764705909</v>
      </c>
      <c r="D311" s="141" t="s">
        <v>996</v>
      </c>
      <c r="E311" s="13">
        <v>8.8000000000000007</v>
      </c>
      <c r="F311" s="13">
        <v>8.1999999999999993</v>
      </c>
      <c r="G311" s="13">
        <v>7.3</v>
      </c>
      <c r="H311" s="13">
        <v>6</v>
      </c>
      <c r="I311" s="13">
        <v>6.8</v>
      </c>
      <c r="J311" s="13">
        <v>5.9</v>
      </c>
      <c r="K311" s="13">
        <v>5.3</v>
      </c>
      <c r="L311" s="13">
        <v>7.7</v>
      </c>
      <c r="M311" s="13">
        <v>5.3</v>
      </c>
      <c r="N311" s="13">
        <v>7.1</v>
      </c>
      <c r="O311" s="13">
        <v>6.4</v>
      </c>
      <c r="P311" s="13">
        <v>8.1</v>
      </c>
      <c r="Q311" s="13">
        <v>9.1999999999999993</v>
      </c>
      <c r="R311" s="13">
        <v>8.1</v>
      </c>
      <c r="S311" s="13">
        <v>5.5</v>
      </c>
      <c r="T311" s="13">
        <v>9.1999999999999993</v>
      </c>
      <c r="U311" s="13">
        <v>7.4</v>
      </c>
      <c r="V311" s="88">
        <v>5.9</v>
      </c>
      <c r="W311" s="13">
        <v>8.1</v>
      </c>
      <c r="X311" s="13">
        <v>9.5</v>
      </c>
      <c r="Y311" s="13">
        <v>5.3</v>
      </c>
      <c r="Z311" s="13">
        <v>8.3000000000000007</v>
      </c>
      <c r="AA311" s="13">
        <v>6.8</v>
      </c>
      <c r="AB311" s="13">
        <v>9.6</v>
      </c>
      <c r="AC311" s="13">
        <v>6.2</v>
      </c>
      <c r="AD311" s="13">
        <v>8.4</v>
      </c>
      <c r="AE311" s="13">
        <v>7.2</v>
      </c>
      <c r="AF311" s="13">
        <v>8.9</v>
      </c>
      <c r="AG311" s="88">
        <v>8.6</v>
      </c>
      <c r="AH311" s="13">
        <v>6.9</v>
      </c>
      <c r="AI311" s="13">
        <v>8.1999999999999993</v>
      </c>
      <c r="AJ311" s="13">
        <v>6.7</v>
      </c>
      <c r="AK311" s="13">
        <v>7.9</v>
      </c>
      <c r="AL311" s="13">
        <v>7.6</v>
      </c>
      <c r="AM311" s="13" t="s">
        <v>304</v>
      </c>
      <c r="AN311" s="13">
        <v>10.8</v>
      </c>
      <c r="AO311" s="13">
        <v>7.5</v>
      </c>
      <c r="AP311" s="13">
        <v>7</v>
      </c>
      <c r="AQ311" s="13">
        <v>7.4</v>
      </c>
      <c r="AR311" s="13">
        <v>7.4</v>
      </c>
      <c r="AS311" s="13">
        <v>8.9</v>
      </c>
      <c r="AT311" s="13">
        <v>8.8000000000000007</v>
      </c>
      <c r="AU311" s="13">
        <v>8.4</v>
      </c>
      <c r="AV311" s="13">
        <v>11.2</v>
      </c>
      <c r="AW311" s="13">
        <v>8.5</v>
      </c>
      <c r="AX311" s="17">
        <v>9.4</v>
      </c>
      <c r="AY311" s="13">
        <v>7.4</v>
      </c>
      <c r="AZ311" s="13">
        <v>8.6</v>
      </c>
      <c r="BA311" s="13">
        <v>8</v>
      </c>
      <c r="BB311" s="13">
        <v>7.5</v>
      </c>
      <c r="BC311" s="13">
        <v>9.1</v>
      </c>
      <c r="BD311" s="13">
        <v>9.1</v>
      </c>
      <c r="BE311" s="13">
        <v>9.5</v>
      </c>
      <c r="BF311" s="13">
        <v>9.5</v>
      </c>
      <c r="BG311" s="13">
        <v>8.4</v>
      </c>
      <c r="BH311" s="13">
        <v>10.4</v>
      </c>
      <c r="BI311" s="13">
        <v>9.1999999999999993</v>
      </c>
      <c r="BJ311" s="13">
        <v>9.6999999999999993</v>
      </c>
      <c r="BK311" s="13">
        <v>6.8</v>
      </c>
      <c r="BL311" s="13">
        <v>8.9</v>
      </c>
      <c r="BM311" s="13">
        <v>7.9</v>
      </c>
      <c r="BN311" s="13">
        <v>10</v>
      </c>
      <c r="BO311" s="13">
        <v>9.4</v>
      </c>
      <c r="BP311" s="13">
        <v>9.8000000000000007</v>
      </c>
      <c r="BQ311" s="13">
        <v>10.5</v>
      </c>
      <c r="BR311" s="13">
        <v>5.3</v>
      </c>
      <c r="BS311" s="13">
        <v>7.4</v>
      </c>
      <c r="BT311" s="13">
        <v>6.2</v>
      </c>
      <c r="BU311" s="13">
        <v>9.3000000000000007</v>
      </c>
      <c r="BV311" s="13">
        <v>10.9</v>
      </c>
      <c r="BW311" s="13">
        <v>9.6999999999999993</v>
      </c>
      <c r="BX311" s="13">
        <v>7.7</v>
      </c>
      <c r="BY311" s="13">
        <v>8.8000000000000007</v>
      </c>
      <c r="BZ311" s="13">
        <v>9.6999999999999993</v>
      </c>
      <c r="CA311" s="13">
        <v>8</v>
      </c>
      <c r="CB311" s="13">
        <v>6.7</v>
      </c>
      <c r="CC311" s="13">
        <v>9.1</v>
      </c>
      <c r="CD311" s="13">
        <v>6.7</v>
      </c>
      <c r="CE311" s="13">
        <v>10.5</v>
      </c>
      <c r="CF311" s="13">
        <v>8.6999999999999993</v>
      </c>
      <c r="CG311" s="13">
        <v>9</v>
      </c>
      <c r="CH311" s="13">
        <v>8.8000000000000007</v>
      </c>
      <c r="CI311" s="13">
        <v>7</v>
      </c>
      <c r="CJ311" s="13">
        <v>7.8</v>
      </c>
      <c r="CK311" s="13">
        <v>7.6</v>
      </c>
      <c r="CL311" s="13">
        <v>9.3000000000000007</v>
      </c>
      <c r="CM311" s="13">
        <v>7</v>
      </c>
      <c r="CN311" s="13">
        <v>8</v>
      </c>
      <c r="CO311" s="13">
        <v>9.5</v>
      </c>
      <c r="CP311" s="13">
        <v>7</v>
      </c>
      <c r="CQ311" s="13">
        <v>8.1</v>
      </c>
      <c r="CR311" s="13">
        <v>6.3</v>
      </c>
      <c r="CS311" s="13">
        <v>9.1999999999999993</v>
      </c>
      <c r="CT311" s="4">
        <v>8.5</v>
      </c>
      <c r="CU311" s="13">
        <v>5.6</v>
      </c>
      <c r="CV311" s="13">
        <v>8.9</v>
      </c>
      <c r="CW311" s="13">
        <v>7.2</v>
      </c>
      <c r="CX311" s="13">
        <v>9.1</v>
      </c>
      <c r="CY311" s="13">
        <v>5.4</v>
      </c>
      <c r="CZ311" s="13">
        <v>8.1999999999999993</v>
      </c>
      <c r="DA311" s="13">
        <v>10.199999999999999</v>
      </c>
      <c r="DB311" s="13">
        <v>8.1999999999999993</v>
      </c>
      <c r="DC311" s="13">
        <v>8.8000000000000007</v>
      </c>
      <c r="DD311" s="13">
        <v>8</v>
      </c>
      <c r="DE311" s="13">
        <v>8.1999999999999993</v>
      </c>
      <c r="DF311" s="13">
        <v>6.8</v>
      </c>
      <c r="DG311" s="13">
        <v>9.1999999999999993</v>
      </c>
      <c r="DH311" s="13">
        <v>6.2</v>
      </c>
      <c r="DI311" s="13">
        <v>9.8000000000000007</v>
      </c>
      <c r="DJ311" s="13">
        <v>8.6999999999999993</v>
      </c>
      <c r="DK311" s="13">
        <v>9.1999999999999993</v>
      </c>
      <c r="DL311" s="13">
        <v>7.1</v>
      </c>
      <c r="DM311" s="13">
        <v>10.199999999999999</v>
      </c>
      <c r="DN311" s="13">
        <v>8.3000000000000007</v>
      </c>
      <c r="DO311" s="13">
        <v>10.6</v>
      </c>
      <c r="DP311" s="13">
        <v>11.8</v>
      </c>
      <c r="DQ311" s="13">
        <v>8.1</v>
      </c>
      <c r="DR311" s="13">
        <v>6.4</v>
      </c>
      <c r="DS311" s="13">
        <v>9.9</v>
      </c>
      <c r="DT311" s="13">
        <v>7.9</v>
      </c>
      <c r="DU311" s="13">
        <v>12.8</v>
      </c>
      <c r="DV311" s="13">
        <v>10</v>
      </c>
      <c r="DW311" s="13">
        <v>7.8</v>
      </c>
      <c r="DX311" s="13">
        <v>8.6</v>
      </c>
      <c r="DY311" s="13">
        <v>9.8000000000000007</v>
      </c>
      <c r="DZ311" s="13">
        <v>7</v>
      </c>
      <c r="EA311" s="13">
        <v>9.3000000000000007</v>
      </c>
      <c r="EB311" s="13">
        <v>9.1</v>
      </c>
      <c r="EC311" s="13">
        <v>9.1999999999999993</v>
      </c>
      <c r="ED311" s="13">
        <v>7.3</v>
      </c>
      <c r="EE311" s="13">
        <v>8.4</v>
      </c>
      <c r="EF311" s="13">
        <v>8.4</v>
      </c>
      <c r="EG311" s="13">
        <v>7.5</v>
      </c>
      <c r="EH311" s="13">
        <v>9.6999999999999993</v>
      </c>
      <c r="EI311" s="13">
        <v>7.2</v>
      </c>
      <c r="EJ311" s="13">
        <v>7.9</v>
      </c>
      <c r="EK311" s="13">
        <v>9.1999999999999993</v>
      </c>
      <c r="EL311" s="17">
        <v>9.6999999999999993</v>
      </c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22"/>
      <c r="EY311" s="22"/>
      <c r="EZ311" s="22"/>
      <c r="FA311" s="22"/>
    </row>
    <row r="312" spans="1:157" x14ac:dyDescent="0.25">
      <c r="A312" s="3" t="s">
        <v>8</v>
      </c>
      <c r="B312" s="13">
        <f t="shared" si="321"/>
        <v>5.0266666666666655</v>
      </c>
      <c r="C312" s="13">
        <f t="shared" si="322"/>
        <v>4.1816176470588253</v>
      </c>
      <c r="D312" s="141" t="s">
        <v>1077</v>
      </c>
      <c r="E312" s="13">
        <v>4.8</v>
      </c>
      <c r="F312" s="13">
        <v>4.4000000000000004</v>
      </c>
      <c r="G312" s="13">
        <v>4.9000000000000004</v>
      </c>
      <c r="H312" s="13">
        <v>4.0999999999999996</v>
      </c>
      <c r="I312" s="13">
        <v>0.2</v>
      </c>
      <c r="J312" s="13">
        <v>1.3</v>
      </c>
      <c r="K312" s="13">
        <v>0.3</v>
      </c>
      <c r="L312" s="13">
        <v>1.6</v>
      </c>
      <c r="M312" s="13">
        <v>4.5999999999999996</v>
      </c>
      <c r="N312" s="13">
        <v>2.6</v>
      </c>
      <c r="O312" s="13">
        <v>5.7</v>
      </c>
      <c r="P312" s="13">
        <v>1.4</v>
      </c>
      <c r="Q312" s="13">
        <v>2.5</v>
      </c>
      <c r="R312" s="13">
        <v>3.3</v>
      </c>
      <c r="S312" s="13">
        <v>4.4000000000000004</v>
      </c>
      <c r="T312" s="13">
        <v>7.5</v>
      </c>
      <c r="U312" s="13">
        <v>2.4</v>
      </c>
      <c r="V312" s="13">
        <v>4.3</v>
      </c>
      <c r="W312" s="13">
        <v>5.5</v>
      </c>
      <c r="X312" s="13">
        <v>2.8</v>
      </c>
      <c r="Y312" s="13">
        <v>1.5</v>
      </c>
      <c r="Z312" s="13">
        <v>4.2</v>
      </c>
      <c r="AA312" s="13">
        <v>-1.5</v>
      </c>
      <c r="AB312" s="13">
        <v>3</v>
      </c>
      <c r="AC312" s="13">
        <v>3.3</v>
      </c>
      <c r="AD312" s="13">
        <v>1</v>
      </c>
      <c r="AE312" s="13">
        <v>4.3</v>
      </c>
      <c r="AF312" s="13">
        <v>4.2</v>
      </c>
      <c r="AG312" s="13">
        <v>2.7</v>
      </c>
      <c r="AH312" s="13">
        <v>4.3</v>
      </c>
      <c r="AI312" s="13">
        <v>2.1</v>
      </c>
      <c r="AJ312" s="13">
        <v>3.8</v>
      </c>
      <c r="AK312" s="13">
        <v>0.6</v>
      </c>
      <c r="AL312" s="13">
        <v>0.3</v>
      </c>
      <c r="AM312" s="13" t="s">
        <v>304</v>
      </c>
      <c r="AN312" s="13">
        <v>6</v>
      </c>
      <c r="AO312" s="13">
        <v>6.2</v>
      </c>
      <c r="AP312" s="13">
        <v>4.4000000000000004</v>
      </c>
      <c r="AQ312" s="13">
        <v>5.7</v>
      </c>
      <c r="AR312" s="13">
        <v>1.4</v>
      </c>
      <c r="AS312" s="13">
        <v>1</v>
      </c>
      <c r="AT312" s="13">
        <v>5.7</v>
      </c>
      <c r="AU312" s="13">
        <v>4.5</v>
      </c>
      <c r="AV312" s="13">
        <v>2.8</v>
      </c>
      <c r="AW312" s="13">
        <v>5.0999999999999996</v>
      </c>
      <c r="AX312" s="17">
        <v>6.1</v>
      </c>
      <c r="AY312" s="13">
        <v>2.2000000000000002</v>
      </c>
      <c r="AZ312" s="13">
        <v>3.7</v>
      </c>
      <c r="BA312" s="13">
        <v>5.6</v>
      </c>
      <c r="BB312" s="13">
        <v>1</v>
      </c>
      <c r="BC312" s="13">
        <v>4.3</v>
      </c>
      <c r="BD312" s="13">
        <v>3.2</v>
      </c>
      <c r="BE312" s="13">
        <v>7.3</v>
      </c>
      <c r="BF312" s="13">
        <v>4</v>
      </c>
      <c r="BG312" s="13">
        <v>1.7</v>
      </c>
      <c r="BH312" s="13">
        <v>6.3</v>
      </c>
      <c r="BI312" s="13">
        <v>3.3</v>
      </c>
      <c r="BJ312" s="13">
        <v>2.8</v>
      </c>
      <c r="BK312" s="13">
        <v>4.9000000000000004</v>
      </c>
      <c r="BL312" s="13">
        <v>3.2</v>
      </c>
      <c r="BM312" s="13">
        <v>6.9</v>
      </c>
      <c r="BN312" s="13">
        <v>4.0999999999999996</v>
      </c>
      <c r="BO312" s="13">
        <v>4.5999999999999996</v>
      </c>
      <c r="BP312" s="13">
        <v>4.4000000000000004</v>
      </c>
      <c r="BQ312" s="13">
        <v>8.3000000000000007</v>
      </c>
      <c r="BR312" s="13">
        <v>6.9</v>
      </c>
      <c r="BS312" s="13">
        <v>2.8</v>
      </c>
      <c r="BT312" s="13">
        <v>6.4</v>
      </c>
      <c r="BU312" s="13">
        <v>6.2</v>
      </c>
      <c r="BV312" s="13">
        <v>5.7</v>
      </c>
      <c r="BW312" s="13">
        <v>3.6</v>
      </c>
      <c r="BX312" s="13">
        <v>5</v>
      </c>
      <c r="BY312" s="13">
        <v>3.2</v>
      </c>
      <c r="BZ312" s="13">
        <v>4</v>
      </c>
      <c r="CA312" s="13">
        <v>5.3</v>
      </c>
      <c r="CB312" s="13">
        <v>1.8</v>
      </c>
      <c r="CC312" s="13">
        <v>4</v>
      </c>
      <c r="CD312" s="13">
        <v>1.8</v>
      </c>
      <c r="CE312" s="13">
        <v>2.5</v>
      </c>
      <c r="CF312" s="13">
        <v>6.8</v>
      </c>
      <c r="CG312" s="13">
        <v>3.2</v>
      </c>
      <c r="CH312" s="13">
        <v>5</v>
      </c>
      <c r="CI312" s="13">
        <v>3.4</v>
      </c>
      <c r="CJ312" s="13">
        <v>4.8</v>
      </c>
      <c r="CK312" s="13">
        <v>4.3</v>
      </c>
      <c r="CL312" s="13">
        <v>8.8000000000000007</v>
      </c>
      <c r="CM312" s="13">
        <v>6.9</v>
      </c>
      <c r="CN312" s="13">
        <v>3</v>
      </c>
      <c r="CO312" s="13">
        <v>2</v>
      </c>
      <c r="CP312" s="13">
        <v>2.9</v>
      </c>
      <c r="CQ312" s="13">
        <v>4.4000000000000004</v>
      </c>
      <c r="CR312" s="13">
        <v>3.8</v>
      </c>
      <c r="CS312" s="13">
        <v>5.3</v>
      </c>
      <c r="CT312" s="4">
        <v>7.7</v>
      </c>
      <c r="CU312" s="13">
        <v>5.0999999999999996</v>
      </c>
      <c r="CV312" s="13">
        <v>2.5</v>
      </c>
      <c r="CW312" s="13">
        <v>5.0999999999999996</v>
      </c>
      <c r="CX312" s="13">
        <v>2.9</v>
      </c>
      <c r="CY312" s="13">
        <v>5.0999999999999996</v>
      </c>
      <c r="CZ312" s="13">
        <v>6.3</v>
      </c>
      <c r="DA312" s="13">
        <v>8.4</v>
      </c>
      <c r="DB312" s="13">
        <v>6.6</v>
      </c>
      <c r="DC312" s="13">
        <v>4.5999999999999996</v>
      </c>
      <c r="DD312" s="13">
        <v>6.1</v>
      </c>
      <c r="DE312" s="13">
        <v>3</v>
      </c>
      <c r="DF312" s="13">
        <v>2.6</v>
      </c>
      <c r="DG312" s="13">
        <v>5.7</v>
      </c>
      <c r="DH312" s="13">
        <v>7.5</v>
      </c>
      <c r="DI312" s="13">
        <v>5.4</v>
      </c>
      <c r="DJ312" s="13">
        <v>5.2</v>
      </c>
      <c r="DK312" s="13">
        <v>5.6</v>
      </c>
      <c r="DL312" s="13">
        <v>2.1</v>
      </c>
      <c r="DM312" s="13">
        <v>5.6</v>
      </c>
      <c r="DN312" s="13">
        <v>4.4000000000000004</v>
      </c>
      <c r="DO312" s="13">
        <v>5.3</v>
      </c>
      <c r="DP312" s="13">
        <v>2.7</v>
      </c>
      <c r="DQ312" s="13">
        <v>3.7</v>
      </c>
      <c r="DR312" s="13">
        <v>8.6999999999999993</v>
      </c>
      <c r="DS312" s="13">
        <v>4.5999999999999996</v>
      </c>
      <c r="DT312" s="13">
        <v>4.3</v>
      </c>
      <c r="DU312" s="13">
        <v>1.9</v>
      </c>
      <c r="DV312" s="13">
        <v>3.8</v>
      </c>
      <c r="DW312" s="13">
        <v>5.6</v>
      </c>
      <c r="DX312" s="13">
        <v>3.1</v>
      </c>
      <c r="DY312" s="13">
        <v>8</v>
      </c>
      <c r="DZ312" s="13">
        <v>5.6</v>
      </c>
      <c r="EA312" s="13">
        <v>4</v>
      </c>
      <c r="EB312" s="13">
        <v>6.2</v>
      </c>
      <c r="EC312" s="13">
        <v>4.2</v>
      </c>
      <c r="ED312" s="13">
        <v>6.5</v>
      </c>
      <c r="EE312" s="13">
        <v>4.7</v>
      </c>
      <c r="EF312" s="13">
        <v>2</v>
      </c>
      <c r="EG312" s="13">
        <v>4.2</v>
      </c>
      <c r="EH312" s="13">
        <v>3.5</v>
      </c>
      <c r="EI312" s="13">
        <v>5.9</v>
      </c>
      <c r="EJ312" s="13">
        <v>4.4000000000000004</v>
      </c>
      <c r="EK312" s="13">
        <v>1.4</v>
      </c>
      <c r="EL312" s="17">
        <v>4.2</v>
      </c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22"/>
      <c r="EY312" s="22"/>
      <c r="EZ312" s="22"/>
      <c r="FA312" s="22"/>
    </row>
    <row r="313" spans="1:157" x14ac:dyDescent="0.25">
      <c r="A313" s="3" t="s">
        <v>9</v>
      </c>
      <c r="B313" s="13">
        <f t="shared" si="321"/>
        <v>-0.70999999999999974</v>
      </c>
      <c r="C313" s="13">
        <f t="shared" si="322"/>
        <v>-0.68455882352941189</v>
      </c>
      <c r="D313" s="141" t="s">
        <v>994</v>
      </c>
      <c r="E313" s="13">
        <v>0.8</v>
      </c>
      <c r="F313" s="13">
        <v>0.2</v>
      </c>
      <c r="G313" s="13">
        <v>-2.4</v>
      </c>
      <c r="H313" s="13">
        <v>-1.5</v>
      </c>
      <c r="I313" s="13">
        <v>-0.7</v>
      </c>
      <c r="J313" s="13">
        <v>-6.1</v>
      </c>
      <c r="K313" s="13">
        <v>-2.1</v>
      </c>
      <c r="L313" s="13">
        <v>-1.6</v>
      </c>
      <c r="M313" s="13">
        <v>-4.5</v>
      </c>
      <c r="N313" s="13">
        <v>-2</v>
      </c>
      <c r="O313" s="13">
        <v>-2.2999999999999998</v>
      </c>
      <c r="P313" s="13">
        <v>3</v>
      </c>
      <c r="Q313" s="13">
        <v>-1.2</v>
      </c>
      <c r="R313" s="13">
        <v>-1.9</v>
      </c>
      <c r="S313" s="13">
        <v>1.1000000000000001</v>
      </c>
      <c r="T313" s="13">
        <v>-2.6</v>
      </c>
      <c r="U313" s="13">
        <v>0.6</v>
      </c>
      <c r="V313" s="13">
        <v>-1.7</v>
      </c>
      <c r="W313" s="13">
        <v>-0.8</v>
      </c>
      <c r="X313" s="13">
        <v>0.2</v>
      </c>
      <c r="Y313" s="13">
        <v>0</v>
      </c>
      <c r="Z313" s="13">
        <v>-0.9</v>
      </c>
      <c r="AA313" s="13">
        <v>-1.6</v>
      </c>
      <c r="AB313" s="13">
        <v>-2.7</v>
      </c>
      <c r="AC313" s="13">
        <v>-0.8</v>
      </c>
      <c r="AD313" s="13">
        <v>4.4000000000000004</v>
      </c>
      <c r="AE313" s="13">
        <v>-8.3000000000000007</v>
      </c>
      <c r="AF313" s="13">
        <v>-0.6</v>
      </c>
      <c r="AG313" s="13">
        <v>-2.4</v>
      </c>
      <c r="AH313" s="13">
        <v>-2</v>
      </c>
      <c r="AI313" s="13">
        <v>-3.3</v>
      </c>
      <c r="AJ313" s="13">
        <v>-1.6</v>
      </c>
      <c r="AK313" s="13">
        <v>1.3</v>
      </c>
      <c r="AL313" s="13">
        <v>-3.6</v>
      </c>
      <c r="AM313" s="13" t="s">
        <v>304</v>
      </c>
      <c r="AN313" s="13">
        <v>-0.7</v>
      </c>
      <c r="AO313" s="13">
        <v>-2.2999999999999998</v>
      </c>
      <c r="AP313" s="13">
        <v>-3</v>
      </c>
      <c r="AQ313" s="13">
        <v>-6.9</v>
      </c>
      <c r="AR313" s="13">
        <v>0.5</v>
      </c>
      <c r="AS313" s="13">
        <v>-4.0999999999999996</v>
      </c>
      <c r="AT313" s="13">
        <v>3.6</v>
      </c>
      <c r="AU313" s="13">
        <v>-3.1</v>
      </c>
      <c r="AV313" s="13">
        <v>-2</v>
      </c>
      <c r="AW313" s="13">
        <v>-1.6</v>
      </c>
      <c r="AX313" s="17">
        <v>2.1</v>
      </c>
      <c r="AY313" s="13">
        <v>-1.8</v>
      </c>
      <c r="AZ313" s="13">
        <v>2</v>
      </c>
      <c r="BA313" s="13">
        <v>1.9</v>
      </c>
      <c r="BB313" s="13">
        <v>-2.7</v>
      </c>
      <c r="BC313" s="13">
        <v>2.2999999999999998</v>
      </c>
      <c r="BD313" s="13">
        <v>0.3</v>
      </c>
      <c r="BE313" s="13">
        <v>2.2000000000000002</v>
      </c>
      <c r="BF313" s="13">
        <v>0.3</v>
      </c>
      <c r="BG313" s="13">
        <v>-0.9</v>
      </c>
      <c r="BH313" s="13">
        <v>3.1</v>
      </c>
      <c r="BI313" s="13">
        <v>0.1</v>
      </c>
      <c r="BJ313" s="13">
        <v>-1.7</v>
      </c>
      <c r="BK313" s="13">
        <v>-4.3</v>
      </c>
      <c r="BL313" s="13">
        <v>-1.5</v>
      </c>
      <c r="BM313" s="13">
        <v>-1.2</v>
      </c>
      <c r="BN313" s="13">
        <v>1.1000000000000001</v>
      </c>
      <c r="BO313" s="13">
        <v>3.4</v>
      </c>
      <c r="BP313" s="13">
        <v>1.2</v>
      </c>
      <c r="BQ313" s="13">
        <v>-5</v>
      </c>
      <c r="BR313" s="13">
        <v>-6.7</v>
      </c>
      <c r="BS313" s="13">
        <v>0.8</v>
      </c>
      <c r="BT313" s="13">
        <v>-3.2</v>
      </c>
      <c r="BU313" s="13">
        <v>-4.2</v>
      </c>
      <c r="BV313" s="13">
        <v>-0.8</v>
      </c>
      <c r="BW313" s="13">
        <v>-0.3</v>
      </c>
      <c r="BX313" s="13">
        <v>1.7</v>
      </c>
      <c r="BY313" s="13">
        <v>2</v>
      </c>
      <c r="BZ313" s="13">
        <v>0.8</v>
      </c>
      <c r="CA313" s="13">
        <v>-4.8</v>
      </c>
      <c r="CB313" s="13">
        <v>0.4</v>
      </c>
      <c r="CC313" s="13">
        <v>2.6</v>
      </c>
      <c r="CD313" s="13">
        <v>0.3</v>
      </c>
      <c r="CE313" s="13">
        <v>0.6</v>
      </c>
      <c r="CF313" s="13">
        <v>4.7</v>
      </c>
      <c r="CG313" s="13">
        <v>-0.2</v>
      </c>
      <c r="CH313" s="13">
        <v>0.7</v>
      </c>
      <c r="CI313" s="13">
        <v>-0.7</v>
      </c>
      <c r="CJ313" s="13">
        <v>-1.2</v>
      </c>
      <c r="CK313" s="13">
        <v>-4.0999999999999996</v>
      </c>
      <c r="CL313" s="13">
        <v>2.6</v>
      </c>
      <c r="CM313" s="13">
        <v>0.8</v>
      </c>
      <c r="CN313" s="13">
        <v>4.8</v>
      </c>
      <c r="CO313" s="13">
        <v>-1.7</v>
      </c>
      <c r="CP313" s="13">
        <v>-2.6</v>
      </c>
      <c r="CQ313" s="13">
        <v>-1.6</v>
      </c>
      <c r="CR313" s="13">
        <v>-1.3</v>
      </c>
      <c r="CS313" s="13">
        <v>0.9</v>
      </c>
      <c r="CT313" s="4">
        <v>-2.6</v>
      </c>
      <c r="CU313" s="13">
        <v>1.8</v>
      </c>
      <c r="CV313" s="13">
        <v>3.3</v>
      </c>
      <c r="CW313" s="13">
        <v>1</v>
      </c>
      <c r="CX313" s="13">
        <v>-2.6</v>
      </c>
      <c r="CY313" s="13">
        <v>0.1</v>
      </c>
      <c r="CZ313" s="13">
        <v>-1.1000000000000001</v>
      </c>
      <c r="DA313" s="13">
        <v>2.2000000000000002</v>
      </c>
      <c r="DB313" s="13">
        <v>-0.3</v>
      </c>
      <c r="DC313" s="13">
        <v>-0.2</v>
      </c>
      <c r="DD313" s="13">
        <v>-3.6</v>
      </c>
      <c r="DE313" s="13">
        <v>2.4</v>
      </c>
      <c r="DF313" s="13">
        <v>1.1000000000000001</v>
      </c>
      <c r="DG313" s="13">
        <v>-1.9</v>
      </c>
      <c r="DH313" s="13">
        <v>1.8</v>
      </c>
      <c r="DI313" s="13">
        <v>-1.5</v>
      </c>
      <c r="DJ313" s="13">
        <v>-3.7</v>
      </c>
      <c r="DK313" s="13">
        <v>-4.0999999999999996</v>
      </c>
      <c r="DL313" s="13">
        <v>-2.7</v>
      </c>
      <c r="DM313" s="13">
        <v>-3.3</v>
      </c>
      <c r="DN313" s="13">
        <v>-1.1000000000000001</v>
      </c>
      <c r="DO313" s="13">
        <v>1</v>
      </c>
      <c r="DP313" s="13">
        <v>-6</v>
      </c>
      <c r="DQ313" s="13">
        <v>-0.3</v>
      </c>
      <c r="DR313" s="13">
        <v>-1.9</v>
      </c>
      <c r="DS313" s="13">
        <v>5.5</v>
      </c>
      <c r="DT313" s="13">
        <v>6.3</v>
      </c>
      <c r="DU313" s="13">
        <v>-0.8</v>
      </c>
      <c r="DV313" s="13">
        <v>-4.5999999999999996</v>
      </c>
      <c r="DW313" s="13">
        <v>-1.7</v>
      </c>
      <c r="DX313" s="13">
        <v>1.1000000000000001</v>
      </c>
      <c r="DY313" s="13">
        <v>2</v>
      </c>
      <c r="DZ313" s="13">
        <v>-2.7</v>
      </c>
      <c r="EA313" s="13">
        <v>0</v>
      </c>
      <c r="EB313" s="13">
        <v>-1.7</v>
      </c>
      <c r="EC313" s="13">
        <v>-1.5</v>
      </c>
      <c r="ED313" s="13">
        <v>-0.7</v>
      </c>
      <c r="EE313" s="13">
        <v>-3.2</v>
      </c>
      <c r="EF313" s="13">
        <v>0.6</v>
      </c>
      <c r="EG313" s="13">
        <v>3.1</v>
      </c>
      <c r="EH313" s="13">
        <v>-3.1</v>
      </c>
      <c r="EI313" s="13">
        <v>1.1000000000000001</v>
      </c>
      <c r="EJ313" s="13">
        <v>3</v>
      </c>
      <c r="EK313" s="4">
        <v>2.4</v>
      </c>
      <c r="EL313" s="17">
        <v>-4</v>
      </c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22"/>
      <c r="EY313" s="22"/>
      <c r="EZ313" s="22"/>
      <c r="FA313" s="22"/>
    </row>
    <row r="314" spans="1:157" x14ac:dyDescent="0.25">
      <c r="A314" s="3" t="s">
        <v>10</v>
      </c>
      <c r="B314" s="13">
        <f t="shared" si="321"/>
        <v>-4.5333333333333323</v>
      </c>
      <c r="C314" s="13">
        <f t="shared" si="322"/>
        <v>-4.7294117647058806</v>
      </c>
      <c r="D314" s="141" t="s">
        <v>995</v>
      </c>
      <c r="E314" s="13">
        <v>-6</v>
      </c>
      <c r="F314" s="13">
        <v>-2.7</v>
      </c>
      <c r="G314" s="13">
        <v>-11.7</v>
      </c>
      <c r="H314" s="13">
        <v>-8.1</v>
      </c>
      <c r="I314" s="13">
        <v>-1.4</v>
      </c>
      <c r="J314" s="13">
        <v>-9.1999999999999993</v>
      </c>
      <c r="K314" s="13">
        <v>-9.8000000000000007</v>
      </c>
      <c r="L314" s="13">
        <v>-5.5</v>
      </c>
      <c r="M314" s="13">
        <v>-16</v>
      </c>
      <c r="N314" s="13">
        <v>-6.7</v>
      </c>
      <c r="O314" s="13">
        <v>-9.6</v>
      </c>
      <c r="P314" s="13">
        <v>-4.8</v>
      </c>
      <c r="Q314" s="13">
        <v>-3.4</v>
      </c>
      <c r="R314" s="13">
        <v>-7.9</v>
      </c>
      <c r="S314" s="13">
        <v>-6.5</v>
      </c>
      <c r="T314" s="13">
        <v>-4.3</v>
      </c>
      <c r="U314" s="13">
        <v>-0.2</v>
      </c>
      <c r="V314" s="13">
        <v>-1.5</v>
      </c>
      <c r="W314" s="13">
        <v>-0.3</v>
      </c>
      <c r="X314" s="13">
        <v>-4.7</v>
      </c>
      <c r="Y314" s="13">
        <v>-9.6999999999999993</v>
      </c>
      <c r="Z314" s="13">
        <v>-0.2</v>
      </c>
      <c r="AA314" s="13">
        <v>-3.7</v>
      </c>
      <c r="AB314" s="13">
        <v>-3.3</v>
      </c>
      <c r="AC314" s="13">
        <v>-2.2000000000000002</v>
      </c>
      <c r="AD314" s="13">
        <v>-4</v>
      </c>
      <c r="AE314" s="13">
        <v>-11.9</v>
      </c>
      <c r="AF314" s="13">
        <v>-7.9</v>
      </c>
      <c r="AG314" s="13">
        <v>-4.5999999999999996</v>
      </c>
      <c r="AH314" s="13">
        <v>-1.8</v>
      </c>
      <c r="AI314" s="13">
        <v>-5.2</v>
      </c>
      <c r="AJ314" s="13">
        <v>-1.4</v>
      </c>
      <c r="AK314" s="13">
        <v>-5.6</v>
      </c>
      <c r="AL314" s="13">
        <v>-10.3</v>
      </c>
      <c r="AM314" s="13" t="s">
        <v>304</v>
      </c>
      <c r="AN314" s="13">
        <v>-1.8</v>
      </c>
      <c r="AO314" s="13">
        <v>-5.5</v>
      </c>
      <c r="AP314" s="13">
        <v>-9.6</v>
      </c>
      <c r="AQ314" s="13">
        <v>-9.5</v>
      </c>
      <c r="AR314" s="13">
        <v>-9.5</v>
      </c>
      <c r="AS314" s="13">
        <v>-6.4</v>
      </c>
      <c r="AT314" s="13">
        <v>-5.8</v>
      </c>
      <c r="AU314" s="13">
        <v>-8.1999999999999993</v>
      </c>
      <c r="AV314" s="13">
        <v>-6.5</v>
      </c>
      <c r="AW314" s="13">
        <v>-2.2999999999999998</v>
      </c>
      <c r="AX314" s="17">
        <v>-9</v>
      </c>
      <c r="AY314" s="13">
        <v>-0.3</v>
      </c>
      <c r="AZ314" s="13">
        <v>-0.3</v>
      </c>
      <c r="BA314" s="13">
        <v>-2.4</v>
      </c>
      <c r="BB314" s="13">
        <v>-8.4</v>
      </c>
      <c r="BC314" s="13">
        <v>-4</v>
      </c>
      <c r="BD314" s="13">
        <v>-2.9</v>
      </c>
      <c r="BE314" s="13">
        <v>-2.4</v>
      </c>
      <c r="BF314" s="13">
        <v>0.9</v>
      </c>
      <c r="BG314" s="13">
        <v>-4.7</v>
      </c>
      <c r="BH314" s="13">
        <v>-4.7</v>
      </c>
      <c r="BI314" s="13">
        <v>-0.1</v>
      </c>
      <c r="BJ314" s="13">
        <v>-5.8</v>
      </c>
      <c r="BK314" s="13">
        <v>-1.5</v>
      </c>
      <c r="BL314" s="13">
        <v>-7.1</v>
      </c>
      <c r="BM314" s="13">
        <v>-4</v>
      </c>
      <c r="BN314" s="13">
        <v>-5.6</v>
      </c>
      <c r="BO314" s="13">
        <v>-4.2</v>
      </c>
      <c r="BP314" s="13">
        <v>-2.2000000000000002</v>
      </c>
      <c r="BQ314" s="13">
        <v>-3</v>
      </c>
      <c r="BR314" s="13">
        <v>-4.3</v>
      </c>
      <c r="BS314" s="13">
        <v>-5.6</v>
      </c>
      <c r="BT314" s="13">
        <v>-5</v>
      </c>
      <c r="BU314" s="13">
        <v>-1</v>
      </c>
      <c r="BV314" s="13">
        <v>1.5</v>
      </c>
      <c r="BW314" s="13">
        <v>-6.3</v>
      </c>
      <c r="BX314" s="13">
        <v>-4.5</v>
      </c>
      <c r="BY314" s="13">
        <v>-4.4000000000000004</v>
      </c>
      <c r="BZ314" s="13">
        <v>-5.0999999999999996</v>
      </c>
      <c r="CA314" s="13">
        <v>-9.4</v>
      </c>
      <c r="CB314" s="13">
        <v>-7.5</v>
      </c>
      <c r="CC314" s="13">
        <v>-2</v>
      </c>
      <c r="CD314" s="13">
        <v>-3.7</v>
      </c>
      <c r="CE314" s="13">
        <v>-2.1</v>
      </c>
      <c r="CF314" s="13">
        <v>-4.5</v>
      </c>
      <c r="CG314" s="13">
        <v>-6</v>
      </c>
      <c r="CH314" s="13">
        <v>0.5</v>
      </c>
      <c r="CI314" s="13">
        <v>-2.6</v>
      </c>
      <c r="CJ314" s="13">
        <v>-9.9</v>
      </c>
      <c r="CK314" s="13">
        <v>-5.0999999999999996</v>
      </c>
      <c r="CL314" s="13">
        <v>-2</v>
      </c>
      <c r="CM314" s="13">
        <v>-5.8</v>
      </c>
      <c r="CN314" s="13">
        <v>-5.9</v>
      </c>
      <c r="CO314" s="13">
        <v>-2.4</v>
      </c>
      <c r="CP314" s="13">
        <v>-8.3000000000000007</v>
      </c>
      <c r="CQ314" s="13">
        <v>-1.7</v>
      </c>
      <c r="CR314" s="13">
        <v>-2.4</v>
      </c>
      <c r="CS314" s="13">
        <v>-2.2000000000000002</v>
      </c>
      <c r="CT314" s="4">
        <v>-9.9</v>
      </c>
      <c r="CU314" s="13">
        <v>-1.5</v>
      </c>
      <c r="CV314" s="13">
        <v>-5.4</v>
      </c>
      <c r="CW314" s="13">
        <v>-4</v>
      </c>
      <c r="CX314" s="13">
        <v>-3</v>
      </c>
      <c r="CY314" s="13">
        <v>-5.8</v>
      </c>
      <c r="CZ314" s="13">
        <v>-3</v>
      </c>
      <c r="DA314" s="13">
        <v>-2.6</v>
      </c>
      <c r="DB314" s="13">
        <v>-8.4</v>
      </c>
      <c r="DC314" s="13">
        <v>-0.7</v>
      </c>
      <c r="DD314" s="13">
        <v>-6.7</v>
      </c>
      <c r="DE314" s="13">
        <v>-2.7</v>
      </c>
      <c r="DF314" s="13">
        <v>0.1</v>
      </c>
      <c r="DG314" s="13">
        <v>-8.3000000000000007</v>
      </c>
      <c r="DH314" s="13">
        <v>-7</v>
      </c>
      <c r="DI314" s="13">
        <v>-1</v>
      </c>
      <c r="DJ314" s="13">
        <v>-4.5</v>
      </c>
      <c r="DK314" s="13">
        <v>-4.0999999999999996</v>
      </c>
      <c r="DL314" s="13">
        <v>-13.2</v>
      </c>
      <c r="DM314" s="13">
        <v>-1.2</v>
      </c>
      <c r="DN314" s="13">
        <v>-5.8</v>
      </c>
      <c r="DO314" s="13">
        <v>-3.6</v>
      </c>
      <c r="DP314" s="13">
        <v>-4.8</v>
      </c>
      <c r="DQ314" s="13">
        <v>-11.4</v>
      </c>
      <c r="DR314" s="13">
        <v>-5.9</v>
      </c>
      <c r="DS314" s="13">
        <v>-0.6</v>
      </c>
      <c r="DT314" s="13">
        <v>-4.0999999999999996</v>
      </c>
      <c r="DU314" s="13">
        <v>-4.8</v>
      </c>
      <c r="DV314" s="13">
        <v>-1.6</v>
      </c>
      <c r="DW314" s="13">
        <v>-3.1</v>
      </c>
      <c r="DX314" s="13">
        <v>-4.3</v>
      </c>
      <c r="DY314" s="13">
        <v>-2.7</v>
      </c>
      <c r="DZ314" s="13">
        <v>-3</v>
      </c>
      <c r="EA314" s="13">
        <v>-3.4</v>
      </c>
      <c r="EB314" s="13">
        <v>-2.4</v>
      </c>
      <c r="EC314" s="13">
        <v>-11.2</v>
      </c>
      <c r="ED314" s="13">
        <v>-3.7</v>
      </c>
      <c r="EE314" s="13">
        <v>-1.5</v>
      </c>
      <c r="EF314" s="13">
        <v>-5.8</v>
      </c>
      <c r="EG314" s="13">
        <v>-1.3</v>
      </c>
      <c r="EH314" s="13">
        <v>-3.4</v>
      </c>
      <c r="EI314" s="13">
        <v>-5.9</v>
      </c>
      <c r="EJ314" s="13">
        <v>-1.8</v>
      </c>
      <c r="EK314" s="4">
        <v>-7.6</v>
      </c>
      <c r="EL314" s="17">
        <v>-1.8</v>
      </c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22"/>
      <c r="EY314" s="22"/>
      <c r="EZ314" s="22"/>
      <c r="FA314" s="22"/>
    </row>
    <row r="315" spans="1:157" ht="15.75" thickBot="1" x14ac:dyDescent="0.3">
      <c r="A315" s="3" t="s">
        <v>11</v>
      </c>
      <c r="B315" s="13">
        <f t="shared" si="321"/>
        <v>-9.8133333333333326</v>
      </c>
      <c r="C315" s="13">
        <f t="shared" si="322"/>
        <v>-9.7762962962962945</v>
      </c>
      <c r="D315" s="141" t="s">
        <v>994</v>
      </c>
      <c r="E315" s="13">
        <v>-13.7</v>
      </c>
      <c r="F315" s="13" t="s">
        <v>304</v>
      </c>
      <c r="G315" s="13">
        <v>-11.3</v>
      </c>
      <c r="H315" s="13">
        <v>-16.7</v>
      </c>
      <c r="I315" s="13">
        <v>-7.5</v>
      </c>
      <c r="J315" s="13">
        <v>-14.3</v>
      </c>
      <c r="K315" s="13">
        <v>-7.5</v>
      </c>
      <c r="L315" s="13">
        <v>-8.5</v>
      </c>
      <c r="M315" s="13">
        <v>-16.3</v>
      </c>
      <c r="N315" s="13">
        <v>-12.3</v>
      </c>
      <c r="O315" s="13">
        <v>-12.6</v>
      </c>
      <c r="P315" s="13">
        <v>-7.9</v>
      </c>
      <c r="Q315" s="13">
        <v>-6.8</v>
      </c>
      <c r="R315" s="13">
        <v>-10</v>
      </c>
      <c r="S315" s="13">
        <v>-9.1999999999999993</v>
      </c>
      <c r="T315" s="13">
        <v>-4.5999999999999996</v>
      </c>
      <c r="U315" s="13">
        <v>-5.4</v>
      </c>
      <c r="V315" s="13">
        <v>-13.8</v>
      </c>
      <c r="W315" s="13">
        <v>-7.3</v>
      </c>
      <c r="X315" s="13">
        <v>-9.6999999999999993</v>
      </c>
      <c r="Y315" s="13">
        <v>-19.5</v>
      </c>
      <c r="Z315" s="13">
        <v>-12</v>
      </c>
      <c r="AA315" s="13">
        <v>-8.4</v>
      </c>
      <c r="AB315" s="13">
        <v>-7.1</v>
      </c>
      <c r="AC315" s="13">
        <v>-15</v>
      </c>
      <c r="AD315" s="13">
        <v>-11.2</v>
      </c>
      <c r="AE315" s="13">
        <v>-15.3</v>
      </c>
      <c r="AF315" s="13">
        <v>-6</v>
      </c>
      <c r="AG315" s="13">
        <v>-5.7</v>
      </c>
      <c r="AH315" s="13">
        <v>-2.1</v>
      </c>
      <c r="AI315" s="13">
        <v>-4.5999999999999996</v>
      </c>
      <c r="AJ315" s="13">
        <v>-5.4</v>
      </c>
      <c r="AK315" s="13">
        <v>-5.3</v>
      </c>
      <c r="AL315" s="13">
        <v>-8.4</v>
      </c>
      <c r="AM315" s="13" t="s">
        <v>304</v>
      </c>
      <c r="AN315" s="13">
        <v>-12.9</v>
      </c>
      <c r="AO315" s="13">
        <v>-4.4000000000000004</v>
      </c>
      <c r="AP315" s="13">
        <v>-10.199999999999999</v>
      </c>
      <c r="AQ315" s="13">
        <v>-11.4</v>
      </c>
      <c r="AR315" s="13">
        <v>-11.8</v>
      </c>
      <c r="AS315" s="13">
        <v>-6.7</v>
      </c>
      <c r="AT315" s="13">
        <v>-13.9</v>
      </c>
      <c r="AU315" s="13">
        <v>-5.8</v>
      </c>
      <c r="AV315" s="13">
        <v>-12.8</v>
      </c>
      <c r="AW315" s="13">
        <v>-14.3</v>
      </c>
      <c r="AX315" s="17">
        <v>-21</v>
      </c>
      <c r="AY315" s="13">
        <v>-14.3</v>
      </c>
      <c r="AZ315" s="13">
        <v>-8</v>
      </c>
      <c r="BA315" s="13">
        <v>-6.6</v>
      </c>
      <c r="BB315" s="13">
        <v>-9.6</v>
      </c>
      <c r="BC315" s="13">
        <v>-8.8000000000000007</v>
      </c>
      <c r="BD315" s="13">
        <v>-19.7</v>
      </c>
      <c r="BE315" s="13">
        <v>-3.3</v>
      </c>
      <c r="BF315" s="13">
        <v>-7.2</v>
      </c>
      <c r="BG315" s="13">
        <v>-6.5</v>
      </c>
      <c r="BH315" s="13">
        <v>-7.3</v>
      </c>
      <c r="BI315" s="13">
        <v>-17</v>
      </c>
      <c r="BJ315" s="13">
        <v>-16.100000000000001</v>
      </c>
      <c r="BK315" s="13">
        <v>-17</v>
      </c>
      <c r="BL315" s="13">
        <v>-10.6</v>
      </c>
      <c r="BM315" s="13">
        <v>-7.1</v>
      </c>
      <c r="BN315" s="13">
        <v>-8.1</v>
      </c>
      <c r="BO315" s="13">
        <v>-13.3</v>
      </c>
      <c r="BP315" s="13">
        <v>-13.1</v>
      </c>
      <c r="BQ315" s="13">
        <v>-17.399999999999999</v>
      </c>
      <c r="BR315" s="13">
        <v>-8.6</v>
      </c>
      <c r="BS315" s="13">
        <v>-8</v>
      </c>
      <c r="BT315" s="13">
        <v>-4.8</v>
      </c>
      <c r="BU315" s="13">
        <v>-20.3</v>
      </c>
      <c r="BV315" s="13">
        <v>-2.5</v>
      </c>
      <c r="BW315" s="13">
        <v>-7.9</v>
      </c>
      <c r="BX315" s="13">
        <v>-5.2</v>
      </c>
      <c r="BY315" s="13">
        <v>-3</v>
      </c>
      <c r="BZ315" s="13">
        <v>-11.5</v>
      </c>
      <c r="CA315" s="13">
        <v>-8.4</v>
      </c>
      <c r="CB315" s="13">
        <v>-15.3</v>
      </c>
      <c r="CC315" s="13">
        <v>-7</v>
      </c>
      <c r="CD315" s="13">
        <v>-6.8</v>
      </c>
      <c r="CE315" s="13">
        <v>-6.1</v>
      </c>
      <c r="CF315" s="13">
        <v>-17.8</v>
      </c>
      <c r="CG315" s="13">
        <v>-17.399999999999999</v>
      </c>
      <c r="CH315" s="13">
        <v>-16</v>
      </c>
      <c r="CI315" s="13">
        <v>-8.6</v>
      </c>
      <c r="CJ315" s="13">
        <v>-2.5</v>
      </c>
      <c r="CK315" s="13">
        <v>-2.7</v>
      </c>
      <c r="CL315" s="13">
        <v>-10</v>
      </c>
      <c r="CM315" s="13">
        <v>-10.6</v>
      </c>
      <c r="CN315" s="13">
        <v>-19.5</v>
      </c>
      <c r="CO315" s="13">
        <v>-9.4</v>
      </c>
      <c r="CP315" s="13">
        <v>-4.4000000000000004</v>
      </c>
      <c r="CQ315" s="13">
        <v>-6.7</v>
      </c>
      <c r="CR315" s="13">
        <v>-9.6</v>
      </c>
      <c r="CS315" s="13">
        <v>-4</v>
      </c>
      <c r="CT315" s="4">
        <v>-9.9</v>
      </c>
      <c r="CU315" s="13">
        <v>-13.8</v>
      </c>
      <c r="CV315" s="13">
        <v>-12</v>
      </c>
      <c r="CW315" s="13">
        <v>-17.8</v>
      </c>
      <c r="CX315" s="13">
        <v>-5.5</v>
      </c>
      <c r="CY315" s="13">
        <v>-10.5</v>
      </c>
      <c r="CZ315" s="13">
        <v>-14.9</v>
      </c>
      <c r="DA315" s="13">
        <v>-4.5999999999999996</v>
      </c>
      <c r="DB315" s="13">
        <v>-11.5</v>
      </c>
      <c r="DC315" s="13">
        <v>-5.8</v>
      </c>
      <c r="DD315" s="13">
        <v>-8.6999999999999993</v>
      </c>
      <c r="DE315" s="13">
        <v>-8.6</v>
      </c>
      <c r="DF315" s="13">
        <v>-13.3</v>
      </c>
      <c r="DG315" s="13">
        <v>-5.3</v>
      </c>
      <c r="DH315" s="13">
        <v>-8.1</v>
      </c>
      <c r="DI315" s="13">
        <v>-8</v>
      </c>
      <c r="DJ315" s="13">
        <v>-12.8</v>
      </c>
      <c r="DK315" s="13">
        <v>-8.6999999999999993</v>
      </c>
      <c r="DL315" s="13">
        <v>-6.5</v>
      </c>
      <c r="DM315" s="13">
        <v>-4.5999999999999996</v>
      </c>
      <c r="DN315" s="13">
        <v>-12.2</v>
      </c>
      <c r="DO315" s="13">
        <v>-21</v>
      </c>
      <c r="DP315" s="13">
        <v>-12.1</v>
      </c>
      <c r="DQ315" s="13">
        <v>-12</v>
      </c>
      <c r="DR315" s="13">
        <v>-6.7</v>
      </c>
      <c r="DS315" s="13">
        <v>-6.9</v>
      </c>
      <c r="DT315" s="13">
        <v>-13</v>
      </c>
      <c r="DU315" s="13">
        <v>-11.1</v>
      </c>
      <c r="DV315" s="13">
        <v>-9</v>
      </c>
      <c r="DW315" s="13">
        <v>-6.8</v>
      </c>
      <c r="DX315" s="13">
        <v>-12</v>
      </c>
      <c r="DY315" s="13">
        <v>-4.4000000000000004</v>
      </c>
      <c r="DZ315" s="13">
        <v>-6.9</v>
      </c>
      <c r="EA315" s="13">
        <v>-6.9</v>
      </c>
      <c r="EB315" s="13">
        <v>-16.399999999999999</v>
      </c>
      <c r="EC315" s="13">
        <v>-15.6</v>
      </c>
      <c r="ED315" s="13">
        <v>-3.2</v>
      </c>
      <c r="EE315" s="13">
        <v>-12.3</v>
      </c>
      <c r="EF315" s="13">
        <v>-3.6</v>
      </c>
      <c r="EG315" s="13">
        <v>-9.4</v>
      </c>
      <c r="EH315" s="13">
        <v>-2.2000000000000002</v>
      </c>
      <c r="EI315" s="13">
        <v>-6.5</v>
      </c>
      <c r="EJ315" s="13">
        <v>-4</v>
      </c>
      <c r="EK315" s="4">
        <v>-2.5</v>
      </c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22"/>
      <c r="EY315" s="22"/>
      <c r="EZ315" s="22"/>
      <c r="FA315" s="22"/>
    </row>
    <row r="316" spans="1:157" s="170" customFormat="1" x14ac:dyDescent="0.25">
      <c r="A316" s="164" t="s">
        <v>443</v>
      </c>
      <c r="B316" s="177">
        <f t="shared" si="321"/>
        <v>-15.316666666666668</v>
      </c>
      <c r="C316" s="177">
        <f t="shared" si="322"/>
        <v>-15.19632352941176</v>
      </c>
      <c r="D316" s="186" t="s">
        <v>1011</v>
      </c>
      <c r="E316" s="177">
        <f t="shared" ref="E316:AL316" si="323">MIN(E304:E315)</f>
        <v>-13.7</v>
      </c>
      <c r="F316" s="177">
        <f t="shared" si="323"/>
        <v>-14</v>
      </c>
      <c r="G316" s="177">
        <f t="shared" si="323"/>
        <v>-11.7</v>
      </c>
      <c r="H316" s="177">
        <f t="shared" si="323"/>
        <v>-16.7</v>
      </c>
      <c r="I316" s="177">
        <f t="shared" si="323"/>
        <v>-19.3</v>
      </c>
      <c r="J316" s="177">
        <f t="shared" si="323"/>
        <v>-16</v>
      </c>
      <c r="K316" s="177">
        <f t="shared" si="323"/>
        <v>-14.8</v>
      </c>
      <c r="L316" s="177">
        <f t="shared" si="323"/>
        <v>-15.5</v>
      </c>
      <c r="M316" s="177">
        <f t="shared" si="323"/>
        <v>-17.399999999999999</v>
      </c>
      <c r="N316" s="177">
        <f t="shared" si="323"/>
        <v>-15.8</v>
      </c>
      <c r="O316" s="177">
        <f t="shared" si="323"/>
        <v>-14.7</v>
      </c>
      <c r="P316" s="177">
        <f t="shared" si="323"/>
        <v>-23.3</v>
      </c>
      <c r="Q316" s="177">
        <f t="shared" si="323"/>
        <v>-17.8</v>
      </c>
      <c r="R316" s="177">
        <f t="shared" si="323"/>
        <v>-22</v>
      </c>
      <c r="S316" s="177">
        <f t="shared" si="323"/>
        <v>-13.4</v>
      </c>
      <c r="T316" s="177">
        <f t="shared" si="323"/>
        <v>-9.4</v>
      </c>
      <c r="U316" s="177">
        <f t="shared" si="323"/>
        <v>-7.2</v>
      </c>
      <c r="V316" s="177">
        <f t="shared" si="323"/>
        <v>-13.8</v>
      </c>
      <c r="W316" s="177">
        <f t="shared" si="323"/>
        <v>-13.5</v>
      </c>
      <c r="X316" s="177">
        <f t="shared" si="323"/>
        <v>-19.8</v>
      </c>
      <c r="Y316" s="177">
        <f t="shared" si="323"/>
        <v>-19.5</v>
      </c>
      <c r="Z316" s="177">
        <f t="shared" si="323"/>
        <v>-12</v>
      </c>
      <c r="AA316" s="177">
        <f t="shared" si="323"/>
        <v>-8.9</v>
      </c>
      <c r="AB316" s="177">
        <f t="shared" si="323"/>
        <v>-16.7</v>
      </c>
      <c r="AC316" s="177">
        <f t="shared" si="323"/>
        <v>-15</v>
      </c>
      <c r="AD316" s="177">
        <f t="shared" si="323"/>
        <v>-19.600000000000001</v>
      </c>
      <c r="AE316" s="177">
        <f t="shared" si="323"/>
        <v>-18.2</v>
      </c>
      <c r="AF316" s="177">
        <f t="shared" si="323"/>
        <v>-15.5</v>
      </c>
      <c r="AG316" s="177">
        <f t="shared" si="323"/>
        <v>-6.1</v>
      </c>
      <c r="AH316" s="177">
        <f t="shared" si="323"/>
        <v>-9.1999999999999993</v>
      </c>
      <c r="AI316" s="177">
        <f t="shared" si="323"/>
        <v>-19.5</v>
      </c>
      <c r="AJ316" s="177">
        <f t="shared" si="323"/>
        <v>-9.6</v>
      </c>
      <c r="AK316" s="177">
        <f t="shared" si="323"/>
        <v>-17</v>
      </c>
      <c r="AL316" s="177">
        <f t="shared" si="323"/>
        <v>-11.7</v>
      </c>
      <c r="AM316" s="177" t="s">
        <v>304</v>
      </c>
      <c r="AN316" s="177">
        <f>MIN(AN304:AN315)</f>
        <v>-18.399999999999999</v>
      </c>
      <c r="AO316" s="177">
        <f t="shared" ref="AO316:CZ316" si="324">MIN(AO304:AO315)</f>
        <v>-11</v>
      </c>
      <c r="AP316" s="177">
        <f t="shared" si="324"/>
        <v>-13.5</v>
      </c>
      <c r="AQ316" s="177">
        <f t="shared" si="324"/>
        <v>-11.4</v>
      </c>
      <c r="AR316" s="177">
        <f t="shared" si="324"/>
        <v>-11.8</v>
      </c>
      <c r="AS316" s="177">
        <f t="shared" si="324"/>
        <v>-16.600000000000001</v>
      </c>
      <c r="AT316" s="177">
        <f t="shared" si="324"/>
        <v>-13.9</v>
      </c>
      <c r="AU316" s="177">
        <f t="shared" si="324"/>
        <v>-12.9</v>
      </c>
      <c r="AV316" s="177">
        <f t="shared" si="324"/>
        <v>-12.8</v>
      </c>
      <c r="AW316" s="177">
        <f t="shared" si="324"/>
        <v>-14.3</v>
      </c>
      <c r="AX316" s="163">
        <f t="shared" si="324"/>
        <v>-21</v>
      </c>
      <c r="AY316" s="177">
        <f t="shared" si="324"/>
        <v>-14.3</v>
      </c>
      <c r="AZ316" s="177">
        <f t="shared" si="324"/>
        <v>-30.5</v>
      </c>
      <c r="BA316" s="177">
        <f t="shared" si="324"/>
        <v>-9.9</v>
      </c>
      <c r="BB316" s="177">
        <f t="shared" si="324"/>
        <v>-10.7</v>
      </c>
      <c r="BC316" s="177">
        <f t="shared" si="324"/>
        <v>-19</v>
      </c>
      <c r="BD316" s="177">
        <f t="shared" si="324"/>
        <v>-19.7</v>
      </c>
      <c r="BE316" s="177">
        <f t="shared" si="324"/>
        <v>-12.9</v>
      </c>
      <c r="BF316" s="177">
        <f t="shared" si="324"/>
        <v>-14.2</v>
      </c>
      <c r="BG316" s="177">
        <f t="shared" si="324"/>
        <v>-13.1</v>
      </c>
      <c r="BH316" s="177">
        <f t="shared" si="324"/>
        <v>-12.1</v>
      </c>
      <c r="BI316" s="177">
        <f t="shared" si="324"/>
        <v>-17</v>
      </c>
      <c r="BJ316" s="177">
        <f t="shared" si="324"/>
        <v>-16.100000000000001</v>
      </c>
      <c r="BK316" s="177">
        <f t="shared" si="324"/>
        <v>-23</v>
      </c>
      <c r="BL316" s="177">
        <f t="shared" si="324"/>
        <v>-13.9</v>
      </c>
      <c r="BM316" s="177">
        <f t="shared" si="324"/>
        <v>-21.4</v>
      </c>
      <c r="BN316" s="169">
        <f t="shared" si="324"/>
        <v>-11.3</v>
      </c>
      <c r="BO316" s="177">
        <f t="shared" si="324"/>
        <v>-13.3</v>
      </c>
      <c r="BP316" s="177">
        <f t="shared" si="324"/>
        <v>-13.8</v>
      </c>
      <c r="BQ316" s="177">
        <f t="shared" si="324"/>
        <v>-17.399999999999999</v>
      </c>
      <c r="BR316" s="177">
        <f t="shared" si="324"/>
        <v>-20</v>
      </c>
      <c r="BS316" s="177">
        <f t="shared" si="324"/>
        <v>-14.5</v>
      </c>
      <c r="BT316" s="177">
        <f t="shared" si="324"/>
        <v>-14.7</v>
      </c>
      <c r="BU316" s="177">
        <f t="shared" si="324"/>
        <v>-20.3</v>
      </c>
      <c r="BV316" s="177">
        <f t="shared" si="324"/>
        <v>-11.9</v>
      </c>
      <c r="BW316" s="177">
        <f t="shared" si="324"/>
        <v>-9.1</v>
      </c>
      <c r="BX316" s="177">
        <f t="shared" si="324"/>
        <v>-13.6</v>
      </c>
      <c r="BY316" s="177">
        <f t="shared" si="324"/>
        <v>-22.3</v>
      </c>
      <c r="BZ316" s="177">
        <f t="shared" si="324"/>
        <v>-14.9</v>
      </c>
      <c r="CA316" s="177">
        <f t="shared" si="324"/>
        <v>-27</v>
      </c>
      <c r="CB316" s="177">
        <f t="shared" si="324"/>
        <v>-15.3</v>
      </c>
      <c r="CC316" s="177">
        <f t="shared" si="324"/>
        <v>-11.4</v>
      </c>
      <c r="CD316" s="177">
        <f t="shared" si="324"/>
        <v>-13.5</v>
      </c>
      <c r="CE316" s="177">
        <f t="shared" si="324"/>
        <v>-15.7</v>
      </c>
      <c r="CF316" s="177">
        <f t="shared" si="324"/>
        <v>-17.8</v>
      </c>
      <c r="CG316" s="177">
        <f t="shared" si="324"/>
        <v>-17.399999999999999</v>
      </c>
      <c r="CH316" s="177">
        <f t="shared" si="324"/>
        <v>-20.8</v>
      </c>
      <c r="CI316" s="177">
        <f t="shared" si="324"/>
        <v>-13.5</v>
      </c>
      <c r="CJ316" s="177">
        <f t="shared" si="324"/>
        <v>-14.4</v>
      </c>
      <c r="CK316" s="177">
        <f t="shared" si="324"/>
        <v>-17</v>
      </c>
      <c r="CL316" s="177">
        <f t="shared" si="324"/>
        <v>-17.3</v>
      </c>
      <c r="CM316" s="177">
        <f t="shared" si="324"/>
        <v>-15.5</v>
      </c>
      <c r="CN316" s="177">
        <f t="shared" si="324"/>
        <v>-19.5</v>
      </c>
      <c r="CO316" s="177">
        <f t="shared" si="324"/>
        <v>-14.8</v>
      </c>
      <c r="CP316" s="177">
        <f t="shared" si="324"/>
        <v>-18.100000000000001</v>
      </c>
      <c r="CQ316" s="177">
        <f t="shared" si="324"/>
        <v>-13.4</v>
      </c>
      <c r="CR316" s="177">
        <f t="shared" si="324"/>
        <v>-9.6</v>
      </c>
      <c r="CS316" s="177">
        <f t="shared" si="324"/>
        <v>-4.8</v>
      </c>
      <c r="CT316" s="177">
        <f t="shared" si="324"/>
        <v>-9.9</v>
      </c>
      <c r="CU316" s="177">
        <f t="shared" si="324"/>
        <v>-13.8</v>
      </c>
      <c r="CV316" s="177">
        <f t="shared" si="324"/>
        <v>-12</v>
      </c>
      <c r="CW316" s="177">
        <f t="shared" si="324"/>
        <v>-17.8</v>
      </c>
      <c r="CX316" s="177">
        <f t="shared" si="324"/>
        <v>-20</v>
      </c>
      <c r="CY316" s="177">
        <f t="shared" si="324"/>
        <v>-17.399999999999999</v>
      </c>
      <c r="CZ316" s="177">
        <f t="shared" si="324"/>
        <v>-14.9</v>
      </c>
      <c r="DA316" s="177">
        <f t="shared" ref="DA316:EK316" si="325">MIN(DA304:DA315)</f>
        <v>-18.399999999999999</v>
      </c>
      <c r="DB316" s="177">
        <f t="shared" si="325"/>
        <v>-15.5</v>
      </c>
      <c r="DC316" s="177">
        <f t="shared" si="325"/>
        <v>-12.9</v>
      </c>
      <c r="DD316" s="177">
        <f t="shared" si="325"/>
        <v>-21.6</v>
      </c>
      <c r="DE316" s="177">
        <f t="shared" si="325"/>
        <v>-23</v>
      </c>
      <c r="DF316" s="177">
        <f t="shared" si="325"/>
        <v>-25.3</v>
      </c>
      <c r="DG316" s="177">
        <f t="shared" si="325"/>
        <v>-8.3000000000000007</v>
      </c>
      <c r="DH316" s="177">
        <f t="shared" si="325"/>
        <v>-8.1</v>
      </c>
      <c r="DI316" s="177">
        <f t="shared" si="325"/>
        <v>-8.5</v>
      </c>
      <c r="DJ316" s="177">
        <f t="shared" si="325"/>
        <v>-17.2</v>
      </c>
      <c r="DK316" s="177">
        <f t="shared" si="325"/>
        <v>-10.5</v>
      </c>
      <c r="DL316" s="177">
        <f t="shared" si="325"/>
        <v>-15.7</v>
      </c>
      <c r="DM316" s="177">
        <f t="shared" si="325"/>
        <v>-12.8</v>
      </c>
      <c r="DN316" s="177">
        <f t="shared" si="325"/>
        <v>-12.2</v>
      </c>
      <c r="DO316" s="177">
        <f t="shared" si="325"/>
        <v>-21</v>
      </c>
      <c r="DP316" s="177">
        <f t="shared" si="325"/>
        <v>-18.100000000000001</v>
      </c>
      <c r="DQ316" s="177">
        <f t="shared" si="325"/>
        <v>-16.8</v>
      </c>
      <c r="DR316" s="177">
        <f t="shared" si="325"/>
        <v>-17.2</v>
      </c>
      <c r="DS316" s="177">
        <f t="shared" si="325"/>
        <v>-13.3</v>
      </c>
      <c r="DT316" s="177">
        <f t="shared" si="325"/>
        <v>-13.2</v>
      </c>
      <c r="DU316" s="177">
        <f t="shared" si="325"/>
        <v>-15.1</v>
      </c>
      <c r="DV316" s="177">
        <f t="shared" si="325"/>
        <v>-18.8</v>
      </c>
      <c r="DW316" s="177">
        <f t="shared" si="325"/>
        <v>-15.1</v>
      </c>
      <c r="DX316" s="177">
        <f t="shared" si="325"/>
        <v>-12</v>
      </c>
      <c r="DY316" s="177">
        <f t="shared" si="325"/>
        <v>-19.600000000000001</v>
      </c>
      <c r="DZ316" s="177">
        <f t="shared" si="325"/>
        <v>-11.3</v>
      </c>
      <c r="EA316" s="177">
        <f t="shared" si="325"/>
        <v>-6.9</v>
      </c>
      <c r="EB316" s="177">
        <f t="shared" si="325"/>
        <v>-20.399999999999999</v>
      </c>
      <c r="EC316" s="177">
        <f t="shared" si="325"/>
        <v>-15.8</v>
      </c>
      <c r="ED316" s="177">
        <f t="shared" si="325"/>
        <v>-14.8</v>
      </c>
      <c r="EE316" s="177">
        <f t="shared" si="325"/>
        <v>-20.3</v>
      </c>
      <c r="EF316" s="177">
        <f t="shared" si="325"/>
        <v>-12.3</v>
      </c>
      <c r="EG316" s="177">
        <f t="shared" si="325"/>
        <v>-14.8</v>
      </c>
      <c r="EH316" s="177">
        <f t="shared" si="325"/>
        <v>-5.4</v>
      </c>
      <c r="EI316" s="177">
        <f t="shared" si="325"/>
        <v>-13.1</v>
      </c>
      <c r="EJ316" s="177">
        <f t="shared" si="325"/>
        <v>-12.2</v>
      </c>
      <c r="EK316" s="177">
        <f t="shared" si="325"/>
        <v>-15.8</v>
      </c>
      <c r="EL316" s="177"/>
      <c r="EM316" s="163"/>
      <c r="EN316" s="163"/>
      <c r="EO316" s="163"/>
      <c r="EP316" s="163"/>
      <c r="EQ316" s="163"/>
      <c r="ER316" s="163"/>
      <c r="ES316" s="163"/>
      <c r="ET316" s="163"/>
      <c r="EU316" s="163"/>
      <c r="EV316" s="163"/>
      <c r="EW316" s="163"/>
      <c r="EX316" s="190"/>
      <c r="EY316" s="190"/>
      <c r="EZ316" s="190"/>
      <c r="FA316" s="190"/>
    </row>
    <row r="317" spans="1:157" x14ac:dyDescent="0.25">
      <c r="A317" s="3"/>
      <c r="B317" s="13"/>
      <c r="C317" s="13"/>
      <c r="D317" s="141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7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27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31"/>
      <c r="EE317" s="4"/>
      <c r="EF317" s="13"/>
      <c r="EH317" s="13"/>
    </row>
    <row r="318" spans="1:157" ht="30" customHeight="1" thickBot="1" x14ac:dyDescent="0.3">
      <c r="A318" s="24"/>
      <c r="B318" s="28"/>
      <c r="C318" s="24"/>
      <c r="D318" s="43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44"/>
      <c r="AQ318" s="44"/>
      <c r="AR318" s="24"/>
      <c r="AS318" s="24"/>
      <c r="AT318" s="317"/>
      <c r="AU318" s="317"/>
      <c r="AV318" s="30"/>
      <c r="AW318" s="30"/>
      <c r="AX318" s="54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20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31"/>
      <c r="EE318" s="4"/>
      <c r="EF318" s="13"/>
      <c r="EH318" s="13"/>
    </row>
    <row r="319" spans="1:157" ht="15" customHeight="1" thickBot="1" x14ac:dyDescent="0.3">
      <c r="A319" s="3"/>
      <c r="B319" s="42"/>
      <c r="C319" s="5"/>
      <c r="D319" s="43"/>
      <c r="E319" s="78"/>
      <c r="F319" s="78"/>
      <c r="G319" s="78"/>
      <c r="H319" s="322" t="s">
        <v>1225</v>
      </c>
      <c r="I319" s="332"/>
      <c r="J319" s="332"/>
      <c r="K319" s="323"/>
      <c r="L319" s="344" t="s">
        <v>1595</v>
      </c>
      <c r="M319" s="332"/>
      <c r="N319" s="332"/>
      <c r="O319" s="323"/>
      <c r="P319" s="443" t="s">
        <v>1596</v>
      </c>
      <c r="Q319" s="444"/>
      <c r="R319" s="443" t="s">
        <v>1022</v>
      </c>
      <c r="S319" s="473"/>
      <c r="T319" s="443" t="s">
        <v>945</v>
      </c>
      <c r="U319" s="473"/>
      <c r="V319" s="443" t="s">
        <v>1600</v>
      </c>
      <c r="W319" s="444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91"/>
      <c r="AP319" s="91"/>
      <c r="AQ319" s="318"/>
      <c r="AR319" s="318"/>
      <c r="AS319" s="318"/>
      <c r="AT319" s="318"/>
      <c r="AU319" s="118"/>
      <c r="AV319" s="118"/>
      <c r="AW319" s="118"/>
      <c r="AX319" s="118"/>
      <c r="AY319" s="27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27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M319" s="17"/>
      <c r="EN319" s="17"/>
      <c r="EO319" s="17"/>
      <c r="EP319" s="17"/>
      <c r="EQ319" s="17"/>
    </row>
    <row r="320" spans="1:157" s="3" customFormat="1" ht="30" customHeight="1" thickBot="1" x14ac:dyDescent="0.3">
      <c r="A320" s="212"/>
      <c r="B320" s="214" t="s">
        <v>207</v>
      </c>
      <c r="C320" s="212" t="s">
        <v>208</v>
      </c>
      <c r="D320" s="319" t="s">
        <v>209</v>
      </c>
      <c r="E320" s="319"/>
      <c r="F320" s="320" t="s">
        <v>444</v>
      </c>
      <c r="G320" s="321"/>
      <c r="H320" s="322" t="s">
        <v>537</v>
      </c>
      <c r="I320" s="323"/>
      <c r="J320" s="344" t="s">
        <v>538</v>
      </c>
      <c r="K320" s="323"/>
      <c r="L320" s="344" t="s">
        <v>537</v>
      </c>
      <c r="M320" s="323"/>
      <c r="N320" s="344" t="s">
        <v>538</v>
      </c>
      <c r="O320" s="323"/>
      <c r="P320" s="445"/>
      <c r="Q320" s="446"/>
      <c r="R320" s="445"/>
      <c r="S320" s="474"/>
      <c r="T320" s="445"/>
      <c r="U320" s="474"/>
      <c r="V320" s="445"/>
      <c r="W320" s="446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06"/>
      <c r="AP320" s="106"/>
      <c r="AQ320" s="130"/>
      <c r="AR320" s="130"/>
      <c r="AS320" s="130"/>
      <c r="AT320" s="130"/>
      <c r="AU320" s="97"/>
      <c r="AV320" s="97"/>
      <c r="AW320" s="97"/>
      <c r="AX320" s="97"/>
      <c r="AY320" s="20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 t="s">
        <v>894</v>
      </c>
      <c r="BL320" s="17" t="s">
        <v>895</v>
      </c>
      <c r="BM320" s="17" t="s">
        <v>896</v>
      </c>
      <c r="BN320" s="20" t="s">
        <v>897</v>
      </c>
      <c r="BO320" s="129" t="s">
        <v>207</v>
      </c>
      <c r="BP320" s="129" t="s">
        <v>208</v>
      </c>
      <c r="BQ320" s="133" t="s">
        <v>209</v>
      </c>
      <c r="BR320" s="133" t="s">
        <v>444</v>
      </c>
      <c r="BS320" s="133"/>
      <c r="BT320" s="133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46"/>
      <c r="EM320" s="17"/>
      <c r="EN320" s="17"/>
      <c r="EO320" s="17"/>
      <c r="EP320" s="17"/>
      <c r="EQ320" s="17"/>
      <c r="ER320" s="157"/>
      <c r="ES320" s="157"/>
      <c r="ET320" s="157"/>
      <c r="EU320" s="157"/>
      <c r="EV320" s="157"/>
      <c r="EW320" s="157"/>
    </row>
    <row r="321" spans="1:147" ht="15" customHeight="1" x14ac:dyDescent="0.25">
      <c r="A321" s="3">
        <v>1882</v>
      </c>
      <c r="B321" s="126" t="s">
        <v>237</v>
      </c>
      <c r="C321" s="79" t="s">
        <v>1221</v>
      </c>
      <c r="D321" s="313" t="s">
        <v>239</v>
      </c>
      <c r="E321" s="313"/>
      <c r="F321" s="313" t="s">
        <v>249</v>
      </c>
      <c r="G321" s="315"/>
      <c r="H321" s="324" t="s">
        <v>1219</v>
      </c>
      <c r="I321" s="325"/>
      <c r="J321" s="382" t="s">
        <v>1220</v>
      </c>
      <c r="K321" s="383"/>
      <c r="L321" s="420" t="s">
        <v>1142</v>
      </c>
      <c r="M321" s="421"/>
      <c r="N321" s="420" t="s">
        <v>1175</v>
      </c>
      <c r="O321" s="421"/>
      <c r="P321" s="382" t="s">
        <v>304</v>
      </c>
      <c r="Q321" s="447"/>
      <c r="R321" s="382" t="s">
        <v>304</v>
      </c>
      <c r="S321" s="383"/>
      <c r="T321" s="382" t="s">
        <v>304</v>
      </c>
      <c r="U321" s="383"/>
      <c r="V321" s="382" t="s">
        <v>1107</v>
      </c>
      <c r="W321" s="38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119"/>
      <c r="AP321" s="119"/>
      <c r="AQ321" s="122"/>
      <c r="AR321" s="122"/>
      <c r="AS321" s="122"/>
      <c r="AT321" s="122"/>
      <c r="AU321" s="118"/>
      <c r="AV321" s="118"/>
      <c r="AW321" s="118"/>
      <c r="AX321" s="118"/>
      <c r="AY321" s="27"/>
      <c r="AZ321" s="13"/>
      <c r="BA321" s="13"/>
      <c r="BB321" s="13"/>
      <c r="BC321" s="13"/>
      <c r="BD321" s="13"/>
      <c r="BE321" s="13"/>
      <c r="BF321" s="13"/>
      <c r="BG321" s="13"/>
      <c r="BH321" s="13"/>
      <c r="BI321" s="104"/>
      <c r="BJ321" s="104"/>
      <c r="BK321" s="13">
        <v>1049.5</v>
      </c>
      <c r="BL321" s="13">
        <v>994.2</v>
      </c>
      <c r="BM321" s="60">
        <v>32.4</v>
      </c>
      <c r="BN321" s="27"/>
      <c r="BO321" s="20">
        <v>74</v>
      </c>
      <c r="BP321" s="21">
        <v>64</v>
      </c>
      <c r="BQ321" s="20">
        <v>317</v>
      </c>
      <c r="BR321" s="134">
        <v>318</v>
      </c>
      <c r="BS321" s="134"/>
      <c r="BT321" s="134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M321" s="17"/>
      <c r="EN321" s="17"/>
      <c r="EO321" s="17"/>
      <c r="EP321" s="17"/>
      <c r="EQ321" s="17"/>
    </row>
    <row r="322" spans="1:147" ht="15" customHeight="1" x14ac:dyDescent="0.25">
      <c r="A322" s="3">
        <v>1883</v>
      </c>
      <c r="B322" s="126" t="s">
        <v>248</v>
      </c>
      <c r="C322" s="79" t="s">
        <v>525</v>
      </c>
      <c r="D322" s="313" t="s">
        <v>498</v>
      </c>
      <c r="E322" s="313"/>
      <c r="F322" s="313" t="s">
        <v>212</v>
      </c>
      <c r="G322" s="315"/>
      <c r="H322" s="326" t="s">
        <v>1222</v>
      </c>
      <c r="I322" s="327"/>
      <c r="J322" s="335" t="s">
        <v>1223</v>
      </c>
      <c r="K322" s="329"/>
      <c r="L322" s="417" t="s">
        <v>1143</v>
      </c>
      <c r="M322" s="346"/>
      <c r="N322" s="417" t="s">
        <v>1176</v>
      </c>
      <c r="O322" s="346"/>
      <c r="P322" s="335" t="s">
        <v>304</v>
      </c>
      <c r="Q322" s="448"/>
      <c r="R322" s="335" t="s">
        <v>304</v>
      </c>
      <c r="S322" s="329"/>
      <c r="T322" s="335" t="s">
        <v>304</v>
      </c>
      <c r="U322" s="329"/>
      <c r="V322" s="335" t="s">
        <v>1108</v>
      </c>
      <c r="W322" s="329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119"/>
      <c r="AP322" s="119"/>
      <c r="AQ322" s="122"/>
      <c r="AR322" s="122"/>
      <c r="AS322" s="122"/>
      <c r="AT322" s="122"/>
      <c r="AU322" s="118"/>
      <c r="AV322" s="118"/>
      <c r="AW322" s="118"/>
      <c r="AX322" s="118"/>
      <c r="AY322" s="27"/>
      <c r="AZ322" s="13"/>
      <c r="BA322" s="13"/>
      <c r="BB322" s="13"/>
      <c r="BC322" s="13"/>
      <c r="BD322" s="13"/>
      <c r="BE322" s="13"/>
      <c r="BF322" s="13"/>
      <c r="BG322" s="13"/>
      <c r="BH322" s="13"/>
      <c r="BI322" s="104"/>
      <c r="BJ322" s="104"/>
      <c r="BK322" s="13">
        <v>1042.5999999999999</v>
      </c>
      <c r="BL322" s="13">
        <v>985.1</v>
      </c>
      <c r="BM322" s="60">
        <v>32</v>
      </c>
      <c r="BN322" s="27"/>
      <c r="BO322" s="20">
        <v>103</v>
      </c>
      <c r="BP322" s="21">
        <v>90</v>
      </c>
      <c r="BQ322" s="20">
        <v>306</v>
      </c>
      <c r="BR322" s="134">
        <v>330</v>
      </c>
      <c r="BS322" s="134"/>
      <c r="BT322" s="134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M322" s="17"/>
      <c r="EN322" s="17"/>
      <c r="EO322" s="17"/>
      <c r="EP322" s="17"/>
      <c r="EQ322" s="17"/>
    </row>
    <row r="323" spans="1:147" ht="15" customHeight="1" x14ac:dyDescent="0.25">
      <c r="A323" s="132">
        <v>1884</v>
      </c>
      <c r="B323" s="126" t="s">
        <v>503</v>
      </c>
      <c r="C323" s="79" t="s">
        <v>528</v>
      </c>
      <c r="D323" s="313" t="s">
        <v>229</v>
      </c>
      <c r="E323" s="313"/>
      <c r="F323" s="313" t="s">
        <v>229</v>
      </c>
      <c r="G323" s="315"/>
      <c r="H323" s="328" t="s">
        <v>1224</v>
      </c>
      <c r="I323" s="329"/>
      <c r="J323" s="335" t="s">
        <v>1226</v>
      </c>
      <c r="K323" s="329"/>
      <c r="L323" s="417" t="s">
        <v>1144</v>
      </c>
      <c r="M323" s="346"/>
      <c r="N323" s="417" t="s">
        <v>1177</v>
      </c>
      <c r="O323" s="346"/>
      <c r="P323" s="335" t="s">
        <v>304</v>
      </c>
      <c r="Q323" s="448"/>
      <c r="R323" s="335" t="s">
        <v>304</v>
      </c>
      <c r="S323" s="329"/>
      <c r="T323" s="335" t="s">
        <v>304</v>
      </c>
      <c r="U323" s="329"/>
      <c r="V323" s="335" t="s">
        <v>1109</v>
      </c>
      <c r="W323" s="329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119"/>
      <c r="AP323" s="119"/>
      <c r="AQ323" s="122"/>
      <c r="AR323" s="122"/>
      <c r="AS323" s="122"/>
      <c r="AT323" s="122"/>
      <c r="AU323" s="118"/>
      <c r="AV323" s="118"/>
      <c r="AW323" s="118"/>
      <c r="AX323" s="118"/>
      <c r="AY323" s="27"/>
      <c r="AZ323" s="13"/>
      <c r="BA323" s="13"/>
      <c r="BB323" s="13"/>
      <c r="BC323" s="13"/>
      <c r="BD323" s="13"/>
      <c r="BE323" s="13"/>
      <c r="BF323" s="13"/>
      <c r="BG323" s="13"/>
      <c r="BH323" s="13"/>
      <c r="BI323" s="104"/>
      <c r="BJ323" s="104"/>
      <c r="BK323" s="13">
        <v>1037.5</v>
      </c>
      <c r="BL323" s="13">
        <v>987.5</v>
      </c>
      <c r="BM323" s="60">
        <v>44.3</v>
      </c>
      <c r="BN323" s="27"/>
      <c r="BO323" s="20">
        <v>118</v>
      </c>
      <c r="BP323" s="21">
        <v>83</v>
      </c>
      <c r="BQ323" s="20">
        <v>298</v>
      </c>
      <c r="BR323" s="134">
        <v>298</v>
      </c>
      <c r="BS323" s="134"/>
      <c r="BT323" s="134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M323" s="17"/>
      <c r="EN323" s="17"/>
      <c r="EO323" s="17"/>
      <c r="EP323" s="17"/>
      <c r="EQ323" s="17"/>
    </row>
    <row r="324" spans="1:147" ht="15" customHeight="1" x14ac:dyDescent="0.25">
      <c r="A324" s="3">
        <v>1885</v>
      </c>
      <c r="B324" s="126" t="s">
        <v>491</v>
      </c>
      <c r="C324" s="79" t="s">
        <v>535</v>
      </c>
      <c r="D324" s="313" t="s">
        <v>247</v>
      </c>
      <c r="E324" s="313"/>
      <c r="F324" s="313" t="s">
        <v>476</v>
      </c>
      <c r="G324" s="315"/>
      <c r="H324" s="328" t="s">
        <v>1227</v>
      </c>
      <c r="I324" s="329"/>
      <c r="J324" s="335" t="s">
        <v>1228</v>
      </c>
      <c r="K324" s="329"/>
      <c r="L324" s="417" t="s">
        <v>1145</v>
      </c>
      <c r="M324" s="346"/>
      <c r="N324" s="394" t="s">
        <v>1178</v>
      </c>
      <c r="O324" s="395"/>
      <c r="P324" s="335" t="s">
        <v>304</v>
      </c>
      <c r="Q324" s="448"/>
      <c r="R324" s="335" t="s">
        <v>304</v>
      </c>
      <c r="S324" s="329"/>
      <c r="T324" s="335" t="s">
        <v>304</v>
      </c>
      <c r="U324" s="329"/>
      <c r="V324" s="335" t="s">
        <v>1110</v>
      </c>
      <c r="W324" s="329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119"/>
      <c r="AP324" s="119"/>
      <c r="AQ324" s="122"/>
      <c r="AR324" s="122"/>
      <c r="AS324" s="122"/>
      <c r="AT324" s="122"/>
      <c r="AU324" s="118"/>
      <c r="AV324" s="118"/>
      <c r="AW324" s="118"/>
      <c r="AX324" s="118"/>
      <c r="AY324" s="27"/>
      <c r="AZ324" s="13"/>
      <c r="BA324" s="13"/>
      <c r="BB324" s="13"/>
      <c r="BC324" s="13"/>
      <c r="BD324" s="13"/>
      <c r="BE324" s="13"/>
      <c r="BF324" s="13"/>
      <c r="BG324" s="13"/>
      <c r="BH324" s="13"/>
      <c r="BI324" s="104"/>
      <c r="BJ324" s="104"/>
      <c r="BK324" s="13">
        <v>1034.8</v>
      </c>
      <c r="BL324" s="13">
        <v>989.8</v>
      </c>
      <c r="BM324" s="60">
        <v>32.799999999999997</v>
      </c>
      <c r="BN324" s="27"/>
      <c r="BO324" s="20">
        <v>95</v>
      </c>
      <c r="BP324" s="21">
        <v>84</v>
      </c>
      <c r="BQ324" s="20">
        <v>294</v>
      </c>
      <c r="BR324" s="134">
        <v>314</v>
      </c>
      <c r="BS324" s="134"/>
      <c r="BT324" s="134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M324" s="17"/>
      <c r="EN324" s="17"/>
      <c r="EO324" s="17"/>
      <c r="EP324" s="17"/>
      <c r="EQ324" s="17"/>
    </row>
    <row r="325" spans="1:147" ht="15" customHeight="1" x14ac:dyDescent="0.25">
      <c r="A325" s="3">
        <v>1886</v>
      </c>
      <c r="B325" s="126" t="s">
        <v>484</v>
      </c>
      <c r="C325" s="79" t="s">
        <v>533</v>
      </c>
      <c r="D325" s="313" t="s">
        <v>500</v>
      </c>
      <c r="E325" s="313"/>
      <c r="F325" s="313" t="s">
        <v>222</v>
      </c>
      <c r="G325" s="315"/>
      <c r="H325" s="326" t="s">
        <v>1229</v>
      </c>
      <c r="I325" s="327"/>
      <c r="J325" s="333" t="s">
        <v>1230</v>
      </c>
      <c r="K325" s="334"/>
      <c r="L325" s="417" t="s">
        <v>1146</v>
      </c>
      <c r="M325" s="346"/>
      <c r="N325" s="394" t="s">
        <v>1179</v>
      </c>
      <c r="O325" s="395"/>
      <c r="P325" s="335" t="s">
        <v>304</v>
      </c>
      <c r="Q325" s="448"/>
      <c r="R325" s="335" t="s">
        <v>304</v>
      </c>
      <c r="S325" s="329"/>
      <c r="T325" s="335" t="s">
        <v>304</v>
      </c>
      <c r="U325" s="329"/>
      <c r="V325" s="489" t="s">
        <v>1111</v>
      </c>
      <c r="W325" s="327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119"/>
      <c r="AP325" s="119"/>
      <c r="AQ325" s="122"/>
      <c r="AR325" s="122"/>
      <c r="AS325" s="122"/>
      <c r="AT325" s="122"/>
      <c r="AU325" s="118"/>
      <c r="AV325" s="118"/>
      <c r="AW325" s="118"/>
      <c r="AX325" s="118"/>
      <c r="AY325" s="27"/>
      <c r="AZ325" s="13"/>
      <c r="BA325" s="13"/>
      <c r="BB325" s="13"/>
      <c r="BC325" s="13"/>
      <c r="BD325" s="13"/>
      <c r="BE325" s="13"/>
      <c r="BF325" s="13"/>
      <c r="BG325" s="13"/>
      <c r="BH325" s="13"/>
      <c r="BI325" s="104"/>
      <c r="BJ325" s="104"/>
      <c r="BK325" s="13">
        <v>1044.9000000000001</v>
      </c>
      <c r="BL325" s="13">
        <v>983.7</v>
      </c>
      <c r="BM325" s="60">
        <v>99.8</v>
      </c>
      <c r="BN325" s="27"/>
      <c r="BO325" s="20">
        <v>125</v>
      </c>
      <c r="BP325" s="21">
        <v>80</v>
      </c>
      <c r="BQ325" s="20">
        <v>330</v>
      </c>
      <c r="BR325" s="134">
        <v>325</v>
      </c>
      <c r="BS325" s="134"/>
      <c r="BT325" s="134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M325" s="17"/>
      <c r="EN325" s="17"/>
      <c r="EO325" s="17"/>
      <c r="EP325" s="17"/>
      <c r="EQ325" s="17"/>
    </row>
    <row r="326" spans="1:147" ht="15" customHeight="1" x14ac:dyDescent="0.25">
      <c r="A326" s="3">
        <v>1887</v>
      </c>
      <c r="B326" s="126" t="s">
        <v>232</v>
      </c>
      <c r="C326" s="79" t="s">
        <v>245</v>
      </c>
      <c r="D326" s="313" t="s">
        <v>530</v>
      </c>
      <c r="E326" s="313"/>
      <c r="F326" s="313" t="s">
        <v>235</v>
      </c>
      <c r="G326" s="315"/>
      <c r="H326" s="326" t="s">
        <v>1231</v>
      </c>
      <c r="I326" s="327"/>
      <c r="J326" s="335" t="s">
        <v>1232</v>
      </c>
      <c r="K326" s="329"/>
      <c r="L326" s="417" t="s">
        <v>1147</v>
      </c>
      <c r="M326" s="346"/>
      <c r="N326" s="394" t="s">
        <v>1180</v>
      </c>
      <c r="O326" s="395"/>
      <c r="P326" s="335" t="s">
        <v>304</v>
      </c>
      <c r="Q326" s="448"/>
      <c r="R326" s="335" t="s">
        <v>304</v>
      </c>
      <c r="S326" s="329"/>
      <c r="T326" s="335" t="s">
        <v>304</v>
      </c>
      <c r="U326" s="329"/>
      <c r="V326" s="335" t="s">
        <v>1112</v>
      </c>
      <c r="W326" s="329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119"/>
      <c r="AP326" s="119"/>
      <c r="AQ326" s="122"/>
      <c r="AR326" s="122"/>
      <c r="AS326" s="122"/>
      <c r="AT326" s="122"/>
      <c r="AU326" s="118"/>
      <c r="AV326" s="118"/>
      <c r="AW326" s="118"/>
      <c r="AX326" s="118"/>
      <c r="AY326" s="27"/>
      <c r="AZ326" s="13"/>
      <c r="BA326" s="13"/>
      <c r="BB326" s="13"/>
      <c r="BC326" s="13"/>
      <c r="BD326" s="13"/>
      <c r="BE326" s="13"/>
      <c r="BF326" s="13"/>
      <c r="BG326" s="13"/>
      <c r="BH326" s="13"/>
      <c r="BI326" s="104"/>
      <c r="BJ326" s="104"/>
      <c r="BK326" s="13">
        <v>1043.4000000000001</v>
      </c>
      <c r="BL326" s="13">
        <v>991.4</v>
      </c>
      <c r="BM326" s="60">
        <v>34.6</v>
      </c>
      <c r="BN326" s="27"/>
      <c r="BO326" s="20">
        <v>107</v>
      </c>
      <c r="BP326" s="21">
        <v>105</v>
      </c>
      <c r="BQ326" s="20">
        <v>287</v>
      </c>
      <c r="BR326" s="134">
        <v>298</v>
      </c>
      <c r="BS326" s="134"/>
      <c r="BT326" s="134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M326" s="17"/>
      <c r="EN326" s="17"/>
      <c r="EO326" s="17"/>
      <c r="EP326" s="17"/>
      <c r="EQ326" s="17"/>
    </row>
    <row r="327" spans="1:147" ht="15" customHeight="1" x14ac:dyDescent="0.25">
      <c r="A327" s="132">
        <v>1888</v>
      </c>
      <c r="B327" s="126" t="s">
        <v>503</v>
      </c>
      <c r="C327" s="79" t="s">
        <v>486</v>
      </c>
      <c r="D327" s="313" t="s">
        <v>226</v>
      </c>
      <c r="E327" s="313"/>
      <c r="F327" s="313" t="s">
        <v>230</v>
      </c>
      <c r="G327" s="315"/>
      <c r="H327" s="328" t="s">
        <v>1233</v>
      </c>
      <c r="I327" s="329"/>
      <c r="J327" s="335" t="s">
        <v>1234</v>
      </c>
      <c r="K327" s="329"/>
      <c r="L327" s="417" t="s">
        <v>1148</v>
      </c>
      <c r="M327" s="346"/>
      <c r="N327" s="417" t="s">
        <v>1181</v>
      </c>
      <c r="O327" s="346"/>
      <c r="P327" s="335" t="s">
        <v>304</v>
      </c>
      <c r="Q327" s="448"/>
      <c r="R327" s="335" t="s">
        <v>304</v>
      </c>
      <c r="S327" s="329"/>
      <c r="T327" s="335" t="s">
        <v>304</v>
      </c>
      <c r="U327" s="329"/>
      <c r="V327" s="335" t="s">
        <v>1113</v>
      </c>
      <c r="W327" s="329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119"/>
      <c r="AP327" s="119"/>
      <c r="AQ327" s="122"/>
      <c r="AR327" s="122"/>
      <c r="AS327" s="122"/>
      <c r="AT327" s="122"/>
      <c r="AU327" s="118"/>
      <c r="AV327" s="118"/>
      <c r="AW327" s="118"/>
      <c r="AX327" s="118"/>
      <c r="AY327" s="27"/>
      <c r="AZ327" s="13"/>
      <c r="BA327" s="13"/>
      <c r="BB327" s="13"/>
      <c r="BC327" s="13"/>
      <c r="BD327" s="13"/>
      <c r="BE327" s="13"/>
      <c r="BF327" s="13"/>
      <c r="BG327" s="13"/>
      <c r="BH327" s="13"/>
      <c r="BI327" s="104"/>
      <c r="BJ327" s="104"/>
      <c r="BK327" s="13">
        <v>1038.8</v>
      </c>
      <c r="BL327" s="13">
        <v>987.2</v>
      </c>
      <c r="BM327" s="60">
        <v>41.9</v>
      </c>
      <c r="BN327" s="27"/>
      <c r="BO327" s="20">
        <v>118</v>
      </c>
      <c r="BP327" s="21">
        <v>97</v>
      </c>
      <c r="BQ327" s="20">
        <v>294</v>
      </c>
      <c r="BR327" s="134">
        <v>321</v>
      </c>
      <c r="BS327" s="134"/>
      <c r="BT327" s="134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M327" s="17"/>
      <c r="EN327" s="17"/>
      <c r="EO327" s="17"/>
      <c r="EP327" s="17"/>
      <c r="EQ327" s="17"/>
    </row>
    <row r="328" spans="1:147" ht="15" customHeight="1" x14ac:dyDescent="0.25">
      <c r="A328" s="3">
        <v>1889</v>
      </c>
      <c r="B328" s="126" t="s">
        <v>223</v>
      </c>
      <c r="C328" s="79" t="s">
        <v>1016</v>
      </c>
      <c r="D328" s="313" t="s">
        <v>500</v>
      </c>
      <c r="E328" s="313"/>
      <c r="F328" s="313" t="s">
        <v>230</v>
      </c>
      <c r="G328" s="315"/>
      <c r="H328" s="326" t="s">
        <v>1235</v>
      </c>
      <c r="I328" s="327"/>
      <c r="J328" s="333" t="s">
        <v>1236</v>
      </c>
      <c r="K328" s="334"/>
      <c r="L328" s="417" t="s">
        <v>1149</v>
      </c>
      <c r="M328" s="346"/>
      <c r="N328" s="394" t="s">
        <v>1182</v>
      </c>
      <c r="O328" s="395"/>
      <c r="P328" s="335" t="s">
        <v>304</v>
      </c>
      <c r="Q328" s="448"/>
      <c r="R328" s="335" t="s">
        <v>304</v>
      </c>
      <c r="S328" s="329"/>
      <c r="T328" s="335" t="s">
        <v>304</v>
      </c>
      <c r="U328" s="329"/>
      <c r="V328" s="489" t="s">
        <v>1114</v>
      </c>
      <c r="W328" s="327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119"/>
      <c r="AP328" s="119"/>
      <c r="AQ328" s="122"/>
      <c r="AR328" s="122"/>
      <c r="AS328" s="122"/>
      <c r="AT328" s="122"/>
      <c r="AU328" s="118"/>
      <c r="AV328" s="118"/>
      <c r="AW328" s="118"/>
      <c r="AX328" s="118"/>
      <c r="AY328" s="27"/>
      <c r="AZ328" s="13"/>
      <c r="BA328" s="13"/>
      <c r="BB328" s="13"/>
      <c r="BC328" s="13"/>
      <c r="BD328" s="13"/>
      <c r="BE328" s="13"/>
      <c r="BF328" s="13"/>
      <c r="BG328" s="13"/>
      <c r="BH328" s="13"/>
      <c r="BI328" s="104"/>
      <c r="BJ328" s="104"/>
      <c r="BK328" s="13">
        <v>1042.3</v>
      </c>
      <c r="BL328" s="13">
        <v>979.8</v>
      </c>
      <c r="BM328" s="60">
        <v>67.8</v>
      </c>
      <c r="BN328" s="27"/>
      <c r="BO328" s="20">
        <v>108</v>
      </c>
      <c r="BP328" s="21">
        <v>77</v>
      </c>
      <c r="BQ328" s="20">
        <v>299</v>
      </c>
      <c r="BR328" s="134">
        <v>320</v>
      </c>
      <c r="BS328" s="134"/>
      <c r="BT328" s="134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M328" s="17"/>
      <c r="EN328" s="17"/>
      <c r="EO328" s="17"/>
      <c r="EP328" s="17"/>
      <c r="EQ328" s="17"/>
    </row>
    <row r="329" spans="1:147" ht="15" customHeight="1" x14ac:dyDescent="0.25">
      <c r="A329" s="3">
        <v>1890</v>
      </c>
      <c r="B329" s="126" t="s">
        <v>245</v>
      </c>
      <c r="C329" s="79" t="s">
        <v>1345</v>
      </c>
      <c r="D329" s="313" t="s">
        <v>247</v>
      </c>
      <c r="E329" s="313"/>
      <c r="F329" s="313" t="s">
        <v>227</v>
      </c>
      <c r="G329" s="315"/>
      <c r="H329" s="328" t="s">
        <v>1237</v>
      </c>
      <c r="I329" s="329"/>
      <c r="J329" s="335" t="s">
        <v>1238</v>
      </c>
      <c r="K329" s="329"/>
      <c r="L329" s="417" t="s">
        <v>1150</v>
      </c>
      <c r="M329" s="346"/>
      <c r="N329" s="394" t="s">
        <v>1183</v>
      </c>
      <c r="O329" s="395"/>
      <c r="P329" s="335" t="s">
        <v>304</v>
      </c>
      <c r="Q329" s="448"/>
      <c r="R329" s="335" t="s">
        <v>304</v>
      </c>
      <c r="S329" s="329"/>
      <c r="T329" s="335" t="s">
        <v>304</v>
      </c>
      <c r="U329" s="329"/>
      <c r="V329" s="489" t="s">
        <v>1115</v>
      </c>
      <c r="W329" s="327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119"/>
      <c r="AP329" s="119"/>
      <c r="AQ329" s="122"/>
      <c r="AR329" s="122"/>
      <c r="AS329" s="122"/>
      <c r="AT329" s="122"/>
      <c r="AU329" s="118"/>
      <c r="AV329" s="118"/>
      <c r="AW329" s="118"/>
      <c r="AX329" s="118"/>
      <c r="AY329" s="27"/>
      <c r="AZ329" s="13"/>
      <c r="BA329" s="13"/>
      <c r="BB329" s="13"/>
      <c r="BC329" s="13"/>
      <c r="BD329" s="13"/>
      <c r="BE329" s="13"/>
      <c r="BF329" s="13"/>
      <c r="BG329" s="13"/>
      <c r="BH329" s="13"/>
      <c r="BI329" s="104"/>
      <c r="BJ329" s="104"/>
      <c r="BK329" s="13">
        <v>1039.2</v>
      </c>
      <c r="BL329" s="13">
        <v>981.8</v>
      </c>
      <c r="BM329" s="60">
        <v>53.6</v>
      </c>
      <c r="BN329" s="27"/>
      <c r="BO329" s="20">
        <v>105</v>
      </c>
      <c r="BP329" s="21">
        <v>65</v>
      </c>
      <c r="BQ329" s="20">
        <v>294</v>
      </c>
      <c r="BR329" s="134">
        <v>295</v>
      </c>
      <c r="BS329" s="134"/>
      <c r="BT329" s="134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M329" s="17"/>
      <c r="EN329" s="17"/>
      <c r="EO329" s="17"/>
      <c r="EP329" s="17"/>
      <c r="EQ329" s="17"/>
    </row>
    <row r="330" spans="1:147" ht="15" customHeight="1" x14ac:dyDescent="0.25">
      <c r="A330" s="3">
        <v>1891</v>
      </c>
      <c r="B330" s="126" t="s">
        <v>255</v>
      </c>
      <c r="C330" s="79" t="s">
        <v>511</v>
      </c>
      <c r="D330" s="313" t="s">
        <v>215</v>
      </c>
      <c r="E330" s="313"/>
      <c r="F330" s="313" t="s">
        <v>215</v>
      </c>
      <c r="G330" s="315"/>
      <c r="H330" s="326" t="s">
        <v>1239</v>
      </c>
      <c r="I330" s="327"/>
      <c r="J330" s="335" t="s">
        <v>1240</v>
      </c>
      <c r="K330" s="329"/>
      <c r="L330" s="417" t="s">
        <v>1151</v>
      </c>
      <c r="M330" s="346"/>
      <c r="N330" s="394" t="s">
        <v>1184</v>
      </c>
      <c r="O330" s="395"/>
      <c r="P330" s="335" t="s">
        <v>304</v>
      </c>
      <c r="Q330" s="448"/>
      <c r="R330" s="335" t="s">
        <v>304</v>
      </c>
      <c r="S330" s="329"/>
      <c r="T330" s="335" t="s">
        <v>304</v>
      </c>
      <c r="U330" s="329"/>
      <c r="V330" s="335" t="s">
        <v>1116</v>
      </c>
      <c r="W330" s="329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119"/>
      <c r="AP330" s="119"/>
      <c r="AQ330" s="122"/>
      <c r="AR330" s="122"/>
      <c r="AS330" s="122"/>
      <c r="AT330" s="122"/>
      <c r="AU330" s="118"/>
      <c r="AV330" s="118"/>
      <c r="AW330" s="118"/>
      <c r="AX330" s="118"/>
      <c r="AY330" s="27"/>
      <c r="AZ330" s="13"/>
      <c r="BA330" s="13"/>
      <c r="BB330" s="13"/>
      <c r="BC330" s="13"/>
      <c r="BD330" s="13"/>
      <c r="BE330" s="13"/>
      <c r="BF330" s="13"/>
      <c r="BG330" s="13"/>
      <c r="BH330" s="13"/>
      <c r="BI330" s="104"/>
      <c r="BJ330" s="104"/>
      <c r="BK330" s="13">
        <v>1042.2</v>
      </c>
      <c r="BL330" s="13">
        <v>994.3</v>
      </c>
      <c r="BM330" s="60">
        <v>47.4</v>
      </c>
      <c r="BN330" s="27"/>
      <c r="BO330" s="20">
        <v>115</v>
      </c>
      <c r="BP330" s="21">
        <v>91</v>
      </c>
      <c r="BQ330" s="20">
        <v>331</v>
      </c>
      <c r="BR330" s="134">
        <v>302</v>
      </c>
      <c r="BS330" s="134"/>
      <c r="BT330" s="134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M330" s="17"/>
      <c r="EN330" s="17"/>
      <c r="EO330" s="17"/>
      <c r="EP330" s="17"/>
      <c r="EQ330" s="17"/>
    </row>
    <row r="331" spans="1:147" ht="15" customHeight="1" x14ac:dyDescent="0.25">
      <c r="A331" s="132">
        <v>1892</v>
      </c>
      <c r="B331" s="126" t="s">
        <v>507</v>
      </c>
      <c r="C331" s="79" t="s">
        <v>1346</v>
      </c>
      <c r="D331" s="313" t="s">
        <v>247</v>
      </c>
      <c r="E331" s="313"/>
      <c r="F331" s="313" t="s">
        <v>519</v>
      </c>
      <c r="G331" s="315"/>
      <c r="H331" s="328" t="s">
        <v>1241</v>
      </c>
      <c r="I331" s="329"/>
      <c r="J331" s="335" t="s">
        <v>1242</v>
      </c>
      <c r="K331" s="329"/>
      <c r="L331" s="418" t="s">
        <v>1152</v>
      </c>
      <c r="M331" s="419"/>
      <c r="N331" s="417" t="s">
        <v>1185</v>
      </c>
      <c r="O331" s="346"/>
      <c r="P331" s="335" t="s">
        <v>304</v>
      </c>
      <c r="Q331" s="448"/>
      <c r="R331" s="335" t="s">
        <v>304</v>
      </c>
      <c r="S331" s="329"/>
      <c r="T331" s="335" t="s">
        <v>304</v>
      </c>
      <c r="U331" s="329"/>
      <c r="V331" s="335" t="s">
        <v>1117</v>
      </c>
      <c r="W331" s="329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119"/>
      <c r="AP331" s="119"/>
      <c r="AQ331" s="122"/>
      <c r="AR331" s="122"/>
      <c r="AS331" s="122"/>
      <c r="AT331" s="122"/>
      <c r="AU331" s="118"/>
      <c r="AV331" s="118"/>
      <c r="AW331" s="118"/>
      <c r="AX331" s="118"/>
      <c r="AY331" s="27"/>
      <c r="AZ331" s="13"/>
      <c r="BA331" s="13"/>
      <c r="BB331" s="13"/>
      <c r="BC331" s="13"/>
      <c r="BD331" s="13"/>
      <c r="BE331" s="13"/>
      <c r="BF331" s="13"/>
      <c r="BG331" s="13"/>
      <c r="BH331" s="13"/>
      <c r="BI331" s="104"/>
      <c r="BJ331" s="104"/>
      <c r="BK331" s="13">
        <v>1036.5</v>
      </c>
      <c r="BL331" s="13">
        <v>989.9</v>
      </c>
      <c r="BM331" s="60">
        <v>47.3</v>
      </c>
      <c r="BN331" s="27"/>
      <c r="BO331" s="20">
        <v>129</v>
      </c>
      <c r="BP331" s="21">
        <v>71</v>
      </c>
      <c r="BQ331" s="20">
        <v>295</v>
      </c>
      <c r="BR331" s="134">
        <v>327</v>
      </c>
      <c r="BS331" s="134"/>
      <c r="BT331" s="134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M331" s="17"/>
      <c r="EN331" s="17"/>
      <c r="EO331" s="17"/>
      <c r="EP331" s="17"/>
      <c r="EQ331" s="17"/>
    </row>
    <row r="332" spans="1:147" ht="15" customHeight="1" x14ac:dyDescent="0.25">
      <c r="A332" s="3">
        <v>1893</v>
      </c>
      <c r="B332" s="126" t="s">
        <v>223</v>
      </c>
      <c r="C332" s="79" t="s">
        <v>1347</v>
      </c>
      <c r="D332" s="313" t="s">
        <v>522</v>
      </c>
      <c r="E332" s="313"/>
      <c r="F332" s="313" t="s">
        <v>515</v>
      </c>
      <c r="G332" s="315"/>
      <c r="H332" s="326" t="s">
        <v>1243</v>
      </c>
      <c r="I332" s="327"/>
      <c r="J332" s="333" t="s">
        <v>1244</v>
      </c>
      <c r="K332" s="334"/>
      <c r="L332" s="417" t="s">
        <v>1153</v>
      </c>
      <c r="M332" s="346"/>
      <c r="N332" s="394" t="s">
        <v>1186</v>
      </c>
      <c r="O332" s="395"/>
      <c r="P332" s="335" t="s">
        <v>304</v>
      </c>
      <c r="Q332" s="448"/>
      <c r="R332" s="335" t="s">
        <v>304</v>
      </c>
      <c r="S332" s="329"/>
      <c r="T332" s="335" t="s">
        <v>304</v>
      </c>
      <c r="U332" s="329"/>
      <c r="V332" s="335" t="s">
        <v>1118</v>
      </c>
      <c r="W332" s="329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119"/>
      <c r="AP332" s="119"/>
      <c r="AQ332" s="122"/>
      <c r="AR332" s="122"/>
      <c r="AS332" s="122"/>
      <c r="AT332" s="122"/>
      <c r="AU332" s="118"/>
      <c r="AV332" s="118"/>
      <c r="AW332" s="118"/>
      <c r="AX332" s="118"/>
      <c r="AY332" s="27"/>
      <c r="AZ332" s="13"/>
      <c r="BA332" s="13"/>
      <c r="BB332" s="13"/>
      <c r="BC332" s="13"/>
      <c r="BD332" s="13"/>
      <c r="BE332" s="13"/>
      <c r="BF332" s="13"/>
      <c r="BG332" s="13"/>
      <c r="BH332" s="13"/>
      <c r="BI332" s="104"/>
      <c r="BJ332" s="104"/>
      <c r="BK332" s="13">
        <v>1044.2</v>
      </c>
      <c r="BL332" s="13">
        <v>983.3</v>
      </c>
      <c r="BM332" s="60">
        <v>33.299999999999997</v>
      </c>
      <c r="BN332" s="27"/>
      <c r="BO332" s="20">
        <v>108</v>
      </c>
      <c r="BP332" s="21">
        <v>79</v>
      </c>
      <c r="BQ332" s="20">
        <v>342</v>
      </c>
      <c r="BR332" s="134">
        <v>328</v>
      </c>
      <c r="BS332" s="134"/>
      <c r="BT332" s="134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M332" s="17"/>
      <c r="EN332" s="17"/>
      <c r="EO332" s="17"/>
      <c r="EP332" s="17"/>
      <c r="EQ332" s="17"/>
    </row>
    <row r="333" spans="1:147" ht="15" customHeight="1" x14ac:dyDescent="0.25">
      <c r="A333" s="3">
        <v>1894</v>
      </c>
      <c r="B333" s="126" t="s">
        <v>485</v>
      </c>
      <c r="C333" s="79" t="s">
        <v>1348</v>
      </c>
      <c r="D333" s="313" t="s">
        <v>229</v>
      </c>
      <c r="E333" s="313"/>
      <c r="F333" s="313" t="s">
        <v>256</v>
      </c>
      <c r="G333" s="315"/>
      <c r="H333" s="328" t="s">
        <v>1245</v>
      </c>
      <c r="I333" s="329"/>
      <c r="J333" s="335" t="s">
        <v>1246</v>
      </c>
      <c r="K333" s="329"/>
      <c r="L333" s="417" t="s">
        <v>1154</v>
      </c>
      <c r="M333" s="346"/>
      <c r="N333" s="394" t="s">
        <v>1187</v>
      </c>
      <c r="O333" s="395"/>
      <c r="P333" s="335" t="s">
        <v>304</v>
      </c>
      <c r="Q333" s="448"/>
      <c r="R333" s="335" t="s">
        <v>304</v>
      </c>
      <c r="S333" s="329"/>
      <c r="T333" s="335" t="s">
        <v>304</v>
      </c>
      <c r="U333" s="329"/>
      <c r="V333" s="335" t="s">
        <v>1119</v>
      </c>
      <c r="W333" s="329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119"/>
      <c r="AP333" s="119"/>
      <c r="AQ333" s="122"/>
      <c r="AR333" s="122"/>
      <c r="AS333" s="122"/>
      <c r="AT333" s="122"/>
      <c r="AU333" s="118"/>
      <c r="AV333" s="118"/>
      <c r="AW333" s="118"/>
      <c r="AX333" s="118"/>
      <c r="AY333" s="27"/>
      <c r="AZ333" s="13"/>
      <c r="BA333" s="13"/>
      <c r="BB333" s="13"/>
      <c r="BC333" s="13"/>
      <c r="BD333" s="13"/>
      <c r="BE333" s="13"/>
      <c r="BF333" s="13"/>
      <c r="BG333" s="13"/>
      <c r="BH333" s="13"/>
      <c r="BI333" s="104"/>
      <c r="BJ333" s="104"/>
      <c r="BK333" s="13">
        <v>1036.4000000000001</v>
      </c>
      <c r="BL333" s="13">
        <v>988.3</v>
      </c>
      <c r="BM333" s="60">
        <v>39.700000000000003</v>
      </c>
      <c r="BN333" s="27"/>
      <c r="BO333" s="20">
        <v>94</v>
      </c>
      <c r="BP333" s="21">
        <v>50</v>
      </c>
      <c r="BQ333" s="20">
        <v>328</v>
      </c>
      <c r="BR333" s="134">
        <v>332</v>
      </c>
      <c r="BS333" s="134"/>
      <c r="BT333" s="134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M333" s="17"/>
      <c r="EN333" s="17"/>
      <c r="EO333" s="17"/>
      <c r="EP333" s="17"/>
      <c r="EQ333" s="17"/>
    </row>
    <row r="334" spans="1:147" ht="15" customHeight="1" x14ac:dyDescent="0.25">
      <c r="A334" s="3">
        <v>1895</v>
      </c>
      <c r="B334" s="126" t="s">
        <v>245</v>
      </c>
      <c r="C334" s="79" t="s">
        <v>533</v>
      </c>
      <c r="D334" s="313" t="s">
        <v>502</v>
      </c>
      <c r="E334" s="313"/>
      <c r="F334" s="313" t="s">
        <v>508</v>
      </c>
      <c r="G334" s="315"/>
      <c r="H334" s="328" t="s">
        <v>1247</v>
      </c>
      <c r="I334" s="329"/>
      <c r="J334" s="335" t="s">
        <v>1248</v>
      </c>
      <c r="K334" s="329"/>
      <c r="L334" s="417" t="s">
        <v>1155</v>
      </c>
      <c r="M334" s="346"/>
      <c r="N334" s="394" t="s">
        <v>1188</v>
      </c>
      <c r="O334" s="395"/>
      <c r="P334" s="335" t="s">
        <v>304</v>
      </c>
      <c r="Q334" s="448"/>
      <c r="R334" s="335" t="s">
        <v>304</v>
      </c>
      <c r="S334" s="329"/>
      <c r="T334" s="335" t="s">
        <v>304</v>
      </c>
      <c r="U334" s="329"/>
      <c r="V334" s="335" t="s">
        <v>1120</v>
      </c>
      <c r="W334" s="329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119"/>
      <c r="AP334" s="119"/>
      <c r="AQ334" s="122"/>
      <c r="AR334" s="122"/>
      <c r="AS334" s="122"/>
      <c r="AT334" s="122"/>
      <c r="AU334" s="118"/>
      <c r="AV334" s="118"/>
      <c r="AW334" s="118"/>
      <c r="AX334" s="118"/>
      <c r="AY334" s="27"/>
      <c r="AZ334" s="13"/>
      <c r="BA334" s="13"/>
      <c r="BB334" s="13"/>
      <c r="BC334" s="13"/>
      <c r="BD334" s="13"/>
      <c r="BE334" s="13"/>
      <c r="BF334" s="13"/>
      <c r="BG334" s="13"/>
      <c r="BH334" s="13"/>
      <c r="BI334" s="104"/>
      <c r="BJ334" s="104"/>
      <c r="BK334" s="13">
        <v>1036</v>
      </c>
      <c r="BL334" s="13">
        <v>987.7</v>
      </c>
      <c r="BM334" s="60">
        <v>27.9</v>
      </c>
      <c r="BN334" s="27"/>
      <c r="BO334" s="20">
        <v>105</v>
      </c>
      <c r="BP334" s="21">
        <v>80</v>
      </c>
      <c r="BQ334" s="20">
        <v>323</v>
      </c>
      <c r="BR334" s="134">
        <v>327</v>
      </c>
      <c r="BS334" s="134"/>
      <c r="BT334" s="134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M334" s="17"/>
      <c r="EN334" s="17"/>
      <c r="EO334" s="17"/>
      <c r="EP334" s="17"/>
      <c r="EQ334" s="17"/>
    </row>
    <row r="335" spans="1:147" ht="15" customHeight="1" x14ac:dyDescent="0.25">
      <c r="A335" s="132">
        <v>1896</v>
      </c>
      <c r="B335" s="126" t="s">
        <v>490</v>
      </c>
      <c r="C335" s="79" t="s">
        <v>511</v>
      </c>
      <c r="D335" s="313" t="s">
        <v>477</v>
      </c>
      <c r="E335" s="313"/>
      <c r="F335" s="313" t="s">
        <v>216</v>
      </c>
      <c r="G335" s="315"/>
      <c r="H335" s="326" t="s">
        <v>1249</v>
      </c>
      <c r="I335" s="327"/>
      <c r="J335" s="335" t="s">
        <v>1250</v>
      </c>
      <c r="K335" s="329"/>
      <c r="L335" s="417" t="s">
        <v>1156</v>
      </c>
      <c r="M335" s="346"/>
      <c r="N335" s="417" t="s">
        <v>1189</v>
      </c>
      <c r="O335" s="346"/>
      <c r="P335" s="335" t="s">
        <v>304</v>
      </c>
      <c r="Q335" s="448"/>
      <c r="R335" s="335" t="s">
        <v>304</v>
      </c>
      <c r="S335" s="329"/>
      <c r="T335" s="335" t="s">
        <v>304</v>
      </c>
      <c r="U335" s="329"/>
      <c r="V335" s="489" t="s">
        <v>1121</v>
      </c>
      <c r="W335" s="327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119"/>
      <c r="AP335" s="119"/>
      <c r="AQ335" s="122"/>
      <c r="AR335" s="122"/>
      <c r="AS335" s="122"/>
      <c r="AT335" s="122"/>
      <c r="AU335" s="118"/>
      <c r="AV335" s="118"/>
      <c r="AW335" s="118"/>
      <c r="AX335" s="118"/>
      <c r="AY335" s="27"/>
      <c r="AZ335" s="13"/>
      <c r="BA335" s="13"/>
      <c r="BB335" s="13"/>
      <c r="BC335" s="13"/>
      <c r="BD335" s="13"/>
      <c r="BE335" s="13"/>
      <c r="BF335" s="13"/>
      <c r="BG335" s="13"/>
      <c r="BH335" s="13"/>
      <c r="BI335" s="104"/>
      <c r="BJ335" s="104"/>
      <c r="BK335" s="13">
        <v>1041.7</v>
      </c>
      <c r="BL335" s="13">
        <v>990.5</v>
      </c>
      <c r="BM335" s="60">
        <v>50.7</v>
      </c>
      <c r="BN335" s="27"/>
      <c r="BO335" s="20">
        <v>94</v>
      </c>
      <c r="BP335" s="21">
        <v>92</v>
      </c>
      <c r="BQ335" s="20">
        <v>310</v>
      </c>
      <c r="BR335" s="134">
        <v>323</v>
      </c>
      <c r="BS335" s="134"/>
      <c r="BT335" s="134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M335" s="17"/>
      <c r="EN335" s="17"/>
      <c r="EO335" s="17"/>
      <c r="EP335" s="17"/>
      <c r="EQ335" s="17"/>
    </row>
    <row r="336" spans="1:147" ht="15" customHeight="1" x14ac:dyDescent="0.25">
      <c r="A336" s="3">
        <v>1897</v>
      </c>
      <c r="B336" s="126" t="s">
        <v>228</v>
      </c>
      <c r="C336" s="79" t="s">
        <v>1349</v>
      </c>
      <c r="D336" s="313" t="s">
        <v>1350</v>
      </c>
      <c r="E336" s="313"/>
      <c r="F336" s="313" t="s">
        <v>1351</v>
      </c>
      <c r="G336" s="315"/>
      <c r="H336" s="328" t="s">
        <v>1251</v>
      </c>
      <c r="I336" s="329"/>
      <c r="J336" s="335" t="s">
        <v>1252</v>
      </c>
      <c r="K336" s="329"/>
      <c r="L336" s="417" t="s">
        <v>1157</v>
      </c>
      <c r="M336" s="346"/>
      <c r="N336" s="417" t="s">
        <v>1190</v>
      </c>
      <c r="O336" s="346"/>
      <c r="P336" s="335" t="s">
        <v>304</v>
      </c>
      <c r="Q336" s="448"/>
      <c r="R336" s="335" t="s">
        <v>304</v>
      </c>
      <c r="S336" s="329"/>
      <c r="T336" s="335" t="s">
        <v>304</v>
      </c>
      <c r="U336" s="329"/>
      <c r="V336" s="489" t="s">
        <v>1122</v>
      </c>
      <c r="W336" s="327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119"/>
      <c r="AP336" s="119"/>
      <c r="AQ336" s="122"/>
      <c r="AR336" s="122"/>
      <c r="AS336" s="122"/>
      <c r="AT336" s="122"/>
      <c r="AU336" s="118"/>
      <c r="AV336" s="118"/>
      <c r="AW336" s="118"/>
      <c r="AX336" s="118"/>
      <c r="AY336" s="27"/>
      <c r="AZ336" s="13"/>
      <c r="BA336" s="13"/>
      <c r="BB336" s="13"/>
      <c r="BC336" s="13"/>
      <c r="BD336" s="13"/>
      <c r="BE336" s="13"/>
      <c r="BF336" s="13"/>
      <c r="BG336" s="13"/>
      <c r="BH336" s="13"/>
      <c r="BI336" s="104"/>
      <c r="BJ336" s="104"/>
      <c r="BK336" s="13">
        <v>1038.3</v>
      </c>
      <c r="BL336" s="13">
        <v>986.2</v>
      </c>
      <c r="BM336" s="60">
        <v>62.5</v>
      </c>
      <c r="BN336" s="27"/>
      <c r="BO336" s="20">
        <v>114</v>
      </c>
      <c r="BP336" s="21">
        <v>44</v>
      </c>
      <c r="BQ336" s="20">
        <v>279</v>
      </c>
      <c r="BR336" s="134">
        <v>329</v>
      </c>
      <c r="BS336" s="134"/>
      <c r="BT336" s="134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M336" s="17"/>
      <c r="EN336" s="17"/>
      <c r="EO336" s="17"/>
      <c r="EP336" s="17"/>
      <c r="EQ336" s="17"/>
    </row>
    <row r="337" spans="1:147" ht="15" customHeight="1" x14ac:dyDescent="0.25">
      <c r="A337" s="3">
        <v>1898</v>
      </c>
      <c r="B337" s="126" t="s">
        <v>533</v>
      </c>
      <c r="C337" s="79" t="s">
        <v>1348</v>
      </c>
      <c r="D337" s="313" t="s">
        <v>222</v>
      </c>
      <c r="E337" s="313"/>
      <c r="F337" s="313" t="s">
        <v>515</v>
      </c>
      <c r="G337" s="315"/>
      <c r="H337" s="326" t="s">
        <v>1253</v>
      </c>
      <c r="I337" s="327"/>
      <c r="J337" s="333" t="s">
        <v>1254</v>
      </c>
      <c r="K337" s="334"/>
      <c r="L337" s="417" t="s">
        <v>1158</v>
      </c>
      <c r="M337" s="346"/>
      <c r="N337" s="417" t="s">
        <v>1191</v>
      </c>
      <c r="O337" s="346"/>
      <c r="P337" s="335" t="s">
        <v>304</v>
      </c>
      <c r="Q337" s="448"/>
      <c r="R337" s="335" t="s">
        <v>304</v>
      </c>
      <c r="S337" s="329"/>
      <c r="T337" s="335" t="s">
        <v>304</v>
      </c>
      <c r="U337" s="329"/>
      <c r="V337" s="335" t="s">
        <v>1123</v>
      </c>
      <c r="W337" s="329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119"/>
      <c r="AP337" s="119"/>
      <c r="AQ337" s="122"/>
      <c r="AR337" s="122"/>
      <c r="AS337" s="122"/>
      <c r="AT337" s="122"/>
      <c r="AU337" s="118"/>
      <c r="AV337" s="118"/>
      <c r="AW337" s="118"/>
      <c r="AX337" s="118"/>
      <c r="AY337" s="27"/>
      <c r="AZ337" s="13"/>
      <c r="BA337" s="13"/>
      <c r="BB337" s="13"/>
      <c r="BC337" s="13"/>
      <c r="BD337" s="13"/>
      <c r="BE337" s="13"/>
      <c r="BF337" s="13"/>
      <c r="BG337" s="13"/>
      <c r="BH337" s="13"/>
      <c r="BI337" s="104"/>
      <c r="BJ337" s="104"/>
      <c r="BK337" s="13">
        <v>1040.5</v>
      </c>
      <c r="BL337" s="13">
        <v>983.2</v>
      </c>
      <c r="BM337" s="60">
        <v>32</v>
      </c>
      <c r="BN337" s="27"/>
      <c r="BO337" s="20">
        <v>80</v>
      </c>
      <c r="BP337" s="21">
        <v>50</v>
      </c>
      <c r="BQ337" s="20">
        <v>325</v>
      </c>
      <c r="BR337" s="134">
        <v>328</v>
      </c>
      <c r="BS337" s="134"/>
      <c r="BT337" s="134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M337" s="17"/>
      <c r="EN337" s="17"/>
      <c r="EO337" s="17"/>
      <c r="EP337" s="17"/>
      <c r="EQ337" s="17"/>
    </row>
    <row r="338" spans="1:147" ht="15" customHeight="1" x14ac:dyDescent="0.25">
      <c r="A338" s="3">
        <v>1899</v>
      </c>
      <c r="B338" s="126" t="s">
        <v>228</v>
      </c>
      <c r="C338" s="79" t="s">
        <v>1352</v>
      </c>
      <c r="D338" s="313" t="s">
        <v>233</v>
      </c>
      <c r="E338" s="313"/>
      <c r="F338" s="313" t="s">
        <v>222</v>
      </c>
      <c r="G338" s="315"/>
      <c r="H338" s="328" t="s">
        <v>1255</v>
      </c>
      <c r="I338" s="329"/>
      <c r="J338" s="333" t="s">
        <v>1256</v>
      </c>
      <c r="K338" s="334"/>
      <c r="L338" s="417" t="s">
        <v>1159</v>
      </c>
      <c r="M338" s="346"/>
      <c r="N338" s="417" t="s">
        <v>1192</v>
      </c>
      <c r="O338" s="346"/>
      <c r="P338" s="335" t="s">
        <v>304</v>
      </c>
      <c r="Q338" s="448"/>
      <c r="R338" s="335" t="s">
        <v>304</v>
      </c>
      <c r="S338" s="329"/>
      <c r="T338" s="335" t="s">
        <v>304</v>
      </c>
      <c r="U338" s="329"/>
      <c r="V338" s="335" t="s">
        <v>1124</v>
      </c>
      <c r="W338" s="329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119"/>
      <c r="AP338" s="119"/>
      <c r="AQ338" s="122"/>
      <c r="AR338" s="122"/>
      <c r="AS338" s="122"/>
      <c r="AT338" s="122"/>
      <c r="AU338" s="118"/>
      <c r="AV338" s="118"/>
      <c r="AW338" s="118"/>
      <c r="AX338" s="118"/>
      <c r="AY338" s="27"/>
      <c r="AZ338" s="13"/>
      <c r="BA338" s="13"/>
      <c r="BB338" s="13"/>
      <c r="BC338" s="13"/>
      <c r="BD338" s="13"/>
      <c r="BE338" s="13"/>
      <c r="BF338" s="13"/>
      <c r="BG338" s="13"/>
      <c r="BH338" s="13"/>
      <c r="BI338" s="104"/>
      <c r="BJ338" s="104"/>
      <c r="BK338" s="13">
        <v>1035.3</v>
      </c>
      <c r="BL338" s="13">
        <v>982.3</v>
      </c>
      <c r="BM338" s="60">
        <v>38.6</v>
      </c>
      <c r="BN338" s="27"/>
      <c r="BO338" s="20">
        <v>114</v>
      </c>
      <c r="BP338" s="21">
        <v>83</v>
      </c>
      <c r="BQ338" s="20">
        <v>289</v>
      </c>
      <c r="BR338" s="134">
        <v>325</v>
      </c>
      <c r="BS338" s="134"/>
      <c r="BT338" s="134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M338" s="17"/>
      <c r="EN338" s="17"/>
      <c r="EO338" s="17"/>
      <c r="EP338" s="17"/>
      <c r="EQ338" s="17"/>
    </row>
    <row r="339" spans="1:147" ht="15" customHeight="1" x14ac:dyDescent="0.25">
      <c r="A339" s="3">
        <v>1900</v>
      </c>
      <c r="B339" s="126" t="s">
        <v>1357</v>
      </c>
      <c r="C339" s="79" t="s">
        <v>1358</v>
      </c>
      <c r="D339" s="313" t="s">
        <v>250</v>
      </c>
      <c r="E339" s="313"/>
      <c r="F339" s="313" t="s">
        <v>475</v>
      </c>
      <c r="G339" s="315"/>
      <c r="H339" s="328" t="s">
        <v>1257</v>
      </c>
      <c r="I339" s="329"/>
      <c r="J339" s="335" t="s">
        <v>1258</v>
      </c>
      <c r="K339" s="329"/>
      <c r="L339" s="417" t="s">
        <v>1160</v>
      </c>
      <c r="M339" s="346"/>
      <c r="N339" s="417" t="s">
        <v>1193</v>
      </c>
      <c r="O339" s="346"/>
      <c r="P339" s="335" t="s">
        <v>304</v>
      </c>
      <c r="Q339" s="448"/>
      <c r="R339" s="335" t="s">
        <v>304</v>
      </c>
      <c r="S339" s="329"/>
      <c r="T339" s="335" t="s">
        <v>304</v>
      </c>
      <c r="U339" s="329"/>
      <c r="V339" s="489" t="s">
        <v>1125</v>
      </c>
      <c r="W339" s="327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119"/>
      <c r="AP339" s="119"/>
      <c r="AQ339" s="122"/>
      <c r="AR339" s="122"/>
      <c r="AS339" s="122"/>
      <c r="AT339" s="122"/>
      <c r="AU339" s="118"/>
      <c r="AV339" s="118"/>
      <c r="AW339" s="118"/>
      <c r="AX339" s="118"/>
      <c r="AY339" s="27"/>
      <c r="AZ339" s="13"/>
      <c r="BA339" s="13"/>
      <c r="BB339" s="13"/>
      <c r="BC339" s="13"/>
      <c r="BD339" s="13"/>
      <c r="BE339" s="13"/>
      <c r="BF339" s="13"/>
      <c r="BG339" s="13"/>
      <c r="BH339" s="13"/>
      <c r="BI339" s="104"/>
      <c r="BJ339" s="104"/>
      <c r="BK339" s="13">
        <v>1034.3</v>
      </c>
      <c r="BL339" s="13">
        <v>986.1</v>
      </c>
      <c r="BM339" s="60">
        <v>59.8</v>
      </c>
      <c r="BN339" s="27"/>
      <c r="BO339" s="20">
        <v>134</v>
      </c>
      <c r="BP339" s="21">
        <v>135</v>
      </c>
      <c r="BQ339" s="20">
        <v>296</v>
      </c>
      <c r="BR339" s="134">
        <v>308</v>
      </c>
      <c r="BS339" s="134"/>
      <c r="BT339" s="134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M339" s="17"/>
      <c r="EN339" s="17"/>
      <c r="EO339" s="17"/>
      <c r="EP339" s="17"/>
      <c r="EQ339" s="17"/>
    </row>
    <row r="340" spans="1:147" ht="15" customHeight="1" x14ac:dyDescent="0.25">
      <c r="A340" s="3">
        <v>1901</v>
      </c>
      <c r="B340" s="126" t="s">
        <v>525</v>
      </c>
      <c r="C340" s="79" t="s">
        <v>481</v>
      </c>
      <c r="D340" s="313" t="s">
        <v>505</v>
      </c>
      <c r="E340" s="313"/>
      <c r="F340" s="313" t="s">
        <v>216</v>
      </c>
      <c r="G340" s="315"/>
      <c r="H340" s="326" t="s">
        <v>1259</v>
      </c>
      <c r="I340" s="327"/>
      <c r="J340" s="335" t="s">
        <v>1260</v>
      </c>
      <c r="K340" s="329"/>
      <c r="L340" s="417" t="s">
        <v>685</v>
      </c>
      <c r="M340" s="346"/>
      <c r="N340" s="394" t="s">
        <v>1194</v>
      </c>
      <c r="O340" s="395"/>
      <c r="P340" s="335" t="s">
        <v>304</v>
      </c>
      <c r="Q340" s="448"/>
      <c r="R340" s="335" t="s">
        <v>304</v>
      </c>
      <c r="S340" s="329"/>
      <c r="T340" s="335" t="s">
        <v>304</v>
      </c>
      <c r="U340" s="329"/>
      <c r="V340" s="335" t="s">
        <v>1126</v>
      </c>
      <c r="W340" s="329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119"/>
      <c r="AP340" s="119"/>
      <c r="AQ340" s="122"/>
      <c r="AR340" s="122"/>
      <c r="AS340" s="122"/>
      <c r="AT340" s="122"/>
      <c r="AU340" s="118"/>
      <c r="AV340" s="118"/>
      <c r="AW340" s="118"/>
      <c r="AX340" s="118"/>
      <c r="AY340" s="27"/>
      <c r="AZ340" s="13"/>
      <c r="BA340" s="13"/>
      <c r="BB340" s="13"/>
      <c r="BC340" s="13"/>
      <c r="BD340" s="13"/>
      <c r="BE340" s="13"/>
      <c r="BF340" s="13"/>
      <c r="BG340" s="13"/>
      <c r="BH340" s="13"/>
      <c r="BI340" s="104"/>
      <c r="BJ340" s="104"/>
      <c r="BK340" s="13">
        <v>1040.5999999999999</v>
      </c>
      <c r="BL340" s="13">
        <v>985.3</v>
      </c>
      <c r="BM340" s="60">
        <v>37.299999999999997</v>
      </c>
      <c r="BN340" s="27"/>
      <c r="BO340" s="20">
        <v>90</v>
      </c>
      <c r="BP340" s="21">
        <v>87</v>
      </c>
      <c r="BQ340" s="20">
        <v>305</v>
      </c>
      <c r="BR340" s="134">
        <v>322</v>
      </c>
      <c r="BS340" s="134"/>
      <c r="BT340" s="134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M340" s="17"/>
      <c r="EN340" s="17"/>
      <c r="EO340" s="17"/>
      <c r="EP340" s="17"/>
      <c r="EQ340" s="17"/>
    </row>
    <row r="341" spans="1:147" ht="15" customHeight="1" x14ac:dyDescent="0.25">
      <c r="A341" s="3">
        <v>1902</v>
      </c>
      <c r="B341" s="126" t="s">
        <v>217</v>
      </c>
      <c r="C341" s="79" t="s">
        <v>472</v>
      </c>
      <c r="D341" s="313" t="s">
        <v>512</v>
      </c>
      <c r="E341" s="313"/>
      <c r="F341" s="313" t="s">
        <v>512</v>
      </c>
      <c r="G341" s="315"/>
      <c r="H341" s="326" t="s">
        <v>1261</v>
      </c>
      <c r="I341" s="327"/>
      <c r="J341" s="335" t="s">
        <v>1262</v>
      </c>
      <c r="K341" s="329"/>
      <c r="L341" s="417" t="s">
        <v>1161</v>
      </c>
      <c r="M341" s="346"/>
      <c r="N341" s="394" t="s">
        <v>1195</v>
      </c>
      <c r="O341" s="395"/>
      <c r="P341" s="335" t="s">
        <v>304</v>
      </c>
      <c r="Q341" s="448"/>
      <c r="R341" s="335" t="s">
        <v>304</v>
      </c>
      <c r="S341" s="329"/>
      <c r="T341" s="335" t="s">
        <v>304</v>
      </c>
      <c r="U341" s="329"/>
      <c r="V341" s="489" t="s">
        <v>1127</v>
      </c>
      <c r="W341" s="327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119"/>
      <c r="AP341" s="119"/>
      <c r="AQ341" s="122"/>
      <c r="AR341" s="122"/>
      <c r="AS341" s="122"/>
      <c r="AT341" s="122"/>
      <c r="AU341" s="118"/>
      <c r="AV341" s="118"/>
      <c r="AW341" s="118"/>
      <c r="AX341" s="118"/>
      <c r="AY341" s="27"/>
      <c r="AZ341" s="13"/>
      <c r="BA341" s="13"/>
      <c r="BB341" s="13"/>
      <c r="BC341" s="13"/>
      <c r="BD341" s="13"/>
      <c r="BE341" s="13"/>
      <c r="BF341" s="13"/>
      <c r="BG341" s="13"/>
      <c r="BH341" s="13"/>
      <c r="BI341" s="104"/>
      <c r="BJ341" s="104"/>
      <c r="BK341" s="13">
        <v>1040</v>
      </c>
      <c r="BL341" s="13">
        <v>990.9</v>
      </c>
      <c r="BM341" s="60">
        <v>66.7</v>
      </c>
      <c r="BN341" s="27"/>
      <c r="BO341" s="20">
        <v>119</v>
      </c>
      <c r="BP341" s="21">
        <v>98</v>
      </c>
      <c r="BQ341" s="20">
        <v>319</v>
      </c>
      <c r="BR341" s="134">
        <v>319</v>
      </c>
      <c r="BS341" s="134"/>
      <c r="BT341" s="134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M341" s="17"/>
      <c r="EN341" s="17"/>
      <c r="EO341" s="17"/>
      <c r="EP341" s="17"/>
      <c r="EQ341" s="17"/>
    </row>
    <row r="342" spans="1:147" ht="15" customHeight="1" x14ac:dyDescent="0.25">
      <c r="A342" s="3">
        <v>1903</v>
      </c>
      <c r="B342" s="126" t="s">
        <v>504</v>
      </c>
      <c r="C342" s="79" t="s">
        <v>504</v>
      </c>
      <c r="D342" s="313" t="s">
        <v>247</v>
      </c>
      <c r="E342" s="313"/>
      <c r="F342" s="313" t="s">
        <v>247</v>
      </c>
      <c r="G342" s="315"/>
      <c r="H342" s="328" t="s">
        <v>1263</v>
      </c>
      <c r="I342" s="329"/>
      <c r="J342" s="333" t="s">
        <v>1264</v>
      </c>
      <c r="K342" s="334"/>
      <c r="L342" s="417" t="s">
        <v>1162</v>
      </c>
      <c r="M342" s="346"/>
      <c r="N342" s="417" t="s">
        <v>735</v>
      </c>
      <c r="O342" s="346"/>
      <c r="P342" s="335" t="s">
        <v>304</v>
      </c>
      <c r="Q342" s="448"/>
      <c r="R342" s="335" t="s">
        <v>304</v>
      </c>
      <c r="S342" s="329"/>
      <c r="T342" s="335" t="s">
        <v>304</v>
      </c>
      <c r="U342" s="329"/>
      <c r="V342" s="335" t="s">
        <v>1128</v>
      </c>
      <c r="W342" s="329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119"/>
      <c r="AP342" s="119"/>
      <c r="AQ342" s="122"/>
      <c r="AR342" s="122"/>
      <c r="AS342" s="122"/>
      <c r="AT342" s="122"/>
      <c r="AU342" s="118"/>
      <c r="AV342" s="118"/>
      <c r="AW342" s="118"/>
      <c r="AX342" s="118"/>
      <c r="AY342" s="27"/>
      <c r="AZ342" s="13"/>
      <c r="BA342" s="13"/>
      <c r="BB342" s="13"/>
      <c r="BC342" s="13"/>
      <c r="BD342" s="13"/>
      <c r="BE342" s="13"/>
      <c r="BF342" s="13"/>
      <c r="BG342" s="13"/>
      <c r="BH342" s="13"/>
      <c r="BI342" s="104"/>
      <c r="BJ342" s="104"/>
      <c r="BK342" s="13">
        <v>1038.8</v>
      </c>
      <c r="BL342" s="13">
        <v>982.7</v>
      </c>
      <c r="BM342" s="60">
        <v>30.7</v>
      </c>
      <c r="BN342" s="27"/>
      <c r="BO342" s="20">
        <v>109</v>
      </c>
      <c r="BP342" s="21">
        <v>109</v>
      </c>
      <c r="BQ342" s="20">
        <v>294</v>
      </c>
      <c r="BR342" s="134">
        <v>294</v>
      </c>
      <c r="BS342" s="134"/>
      <c r="BT342" s="134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M342" s="17"/>
      <c r="EN342" s="17"/>
      <c r="EO342" s="17"/>
      <c r="EP342" s="17"/>
      <c r="EQ342" s="17"/>
    </row>
    <row r="343" spans="1:147" ht="15" customHeight="1" x14ac:dyDescent="0.25">
      <c r="A343" s="132">
        <v>1904</v>
      </c>
      <c r="B343" s="126" t="s">
        <v>490</v>
      </c>
      <c r="C343" s="79" t="s">
        <v>528</v>
      </c>
      <c r="D343" s="313" t="s">
        <v>1359</v>
      </c>
      <c r="E343" s="313"/>
      <c r="F343" s="313" t="s">
        <v>244</v>
      </c>
      <c r="G343" s="315"/>
      <c r="H343" s="326" t="s">
        <v>1265</v>
      </c>
      <c r="I343" s="327"/>
      <c r="J343" s="335" t="s">
        <v>1266</v>
      </c>
      <c r="K343" s="329"/>
      <c r="L343" s="417" t="s">
        <v>1163</v>
      </c>
      <c r="M343" s="346"/>
      <c r="N343" s="417" t="s">
        <v>1196</v>
      </c>
      <c r="O343" s="346"/>
      <c r="P343" s="335" t="s">
        <v>304</v>
      </c>
      <c r="Q343" s="448"/>
      <c r="R343" s="335" t="s">
        <v>304</v>
      </c>
      <c r="S343" s="329"/>
      <c r="T343" s="335" t="s">
        <v>304</v>
      </c>
      <c r="U343" s="329"/>
      <c r="V343" s="335" t="s">
        <v>1129</v>
      </c>
      <c r="W343" s="329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119"/>
      <c r="AP343" s="119"/>
      <c r="AQ343" s="122"/>
      <c r="AR343" s="122"/>
      <c r="AS343" s="122"/>
      <c r="AT343" s="122"/>
      <c r="AU343" s="118"/>
      <c r="AV343" s="118"/>
      <c r="AW343" s="118"/>
      <c r="AX343" s="118"/>
      <c r="AY343" s="27"/>
      <c r="AZ343" s="13"/>
      <c r="BA343" s="13"/>
      <c r="BB343" s="13"/>
      <c r="BC343" s="13"/>
      <c r="BD343" s="13"/>
      <c r="BE343" s="13"/>
      <c r="BF343" s="13"/>
      <c r="BG343" s="13"/>
      <c r="BH343" s="13"/>
      <c r="BI343" s="104"/>
      <c r="BJ343" s="104"/>
      <c r="BK343" s="13">
        <v>1041.2</v>
      </c>
      <c r="BL343" s="13">
        <v>985.7</v>
      </c>
      <c r="BM343" s="60">
        <v>46.6</v>
      </c>
      <c r="BN343" s="27"/>
      <c r="BO343" s="20">
        <v>94</v>
      </c>
      <c r="BP343" s="21">
        <v>83</v>
      </c>
      <c r="BQ343" s="20">
        <v>263</v>
      </c>
      <c r="BR343" s="134">
        <v>322</v>
      </c>
      <c r="BS343" s="134"/>
      <c r="BT343" s="134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M343" s="17"/>
      <c r="EN343" s="17"/>
      <c r="EO343" s="17"/>
      <c r="EP343" s="17"/>
      <c r="EQ343" s="17"/>
    </row>
    <row r="344" spans="1:147" ht="15" customHeight="1" x14ac:dyDescent="0.25">
      <c r="A344" s="3">
        <v>1905</v>
      </c>
      <c r="B344" s="126" t="s">
        <v>471</v>
      </c>
      <c r="C344" s="79" t="s">
        <v>514</v>
      </c>
      <c r="D344" s="313" t="s">
        <v>226</v>
      </c>
      <c r="E344" s="313"/>
      <c r="F344" s="313" t="s">
        <v>250</v>
      </c>
      <c r="G344" s="315"/>
      <c r="H344" s="326" t="s">
        <v>1267</v>
      </c>
      <c r="I344" s="327"/>
      <c r="J344" s="335" t="s">
        <v>1268</v>
      </c>
      <c r="K344" s="329"/>
      <c r="L344" s="417" t="s">
        <v>1164</v>
      </c>
      <c r="M344" s="346"/>
      <c r="N344" s="394" t="s">
        <v>1197</v>
      </c>
      <c r="O344" s="395"/>
      <c r="P344" s="335" t="s">
        <v>304</v>
      </c>
      <c r="Q344" s="448"/>
      <c r="R344" s="335" t="s">
        <v>304</v>
      </c>
      <c r="S344" s="329"/>
      <c r="T344" s="335" t="s">
        <v>304</v>
      </c>
      <c r="U344" s="329"/>
      <c r="V344" s="335" t="s">
        <v>1130</v>
      </c>
      <c r="W344" s="329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119"/>
      <c r="AP344" s="119"/>
      <c r="AQ344" s="122"/>
      <c r="AR344" s="122"/>
      <c r="AS344" s="122"/>
      <c r="AT344" s="122"/>
      <c r="AU344" s="118"/>
      <c r="AV344" s="118"/>
      <c r="AW344" s="118"/>
      <c r="AX344" s="118"/>
      <c r="AY344" s="27"/>
      <c r="AZ344" s="13"/>
      <c r="BA344" s="13"/>
      <c r="BB344" s="13"/>
      <c r="BC344" s="13"/>
      <c r="BD344" s="13"/>
      <c r="BE344" s="13"/>
      <c r="BF344" s="13"/>
      <c r="BG344" s="13"/>
      <c r="BH344" s="13"/>
      <c r="BI344" s="104"/>
      <c r="BJ344" s="104"/>
      <c r="BK344" s="13">
        <v>1043.0999999999999</v>
      </c>
      <c r="BL344" s="13">
        <v>992.1</v>
      </c>
      <c r="BM344" s="60">
        <v>33.5</v>
      </c>
      <c r="BN344" s="27"/>
      <c r="BO344" s="20">
        <v>99</v>
      </c>
      <c r="BP344" s="21">
        <v>97</v>
      </c>
      <c r="BQ344" s="20">
        <v>293</v>
      </c>
      <c r="BR344" s="134">
        <v>296</v>
      </c>
      <c r="BS344" s="134"/>
      <c r="BT344" s="134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M344" s="17"/>
      <c r="EN344" s="17"/>
      <c r="EO344" s="17"/>
      <c r="EP344" s="17"/>
      <c r="EQ344" s="17"/>
    </row>
    <row r="345" spans="1:147" ht="15" customHeight="1" x14ac:dyDescent="0.25">
      <c r="A345" s="3">
        <v>1906</v>
      </c>
      <c r="B345" s="126" t="s">
        <v>485</v>
      </c>
      <c r="C345" s="79" t="s">
        <v>525</v>
      </c>
      <c r="D345" s="313" t="s">
        <v>523</v>
      </c>
      <c r="E345" s="313"/>
      <c r="F345" s="313" t="s">
        <v>476</v>
      </c>
      <c r="G345" s="315"/>
      <c r="H345" s="326" t="s">
        <v>1269</v>
      </c>
      <c r="I345" s="327"/>
      <c r="J345" s="335" t="s">
        <v>1270</v>
      </c>
      <c r="K345" s="329"/>
      <c r="L345" s="417" t="s">
        <v>1165</v>
      </c>
      <c r="M345" s="346"/>
      <c r="N345" s="394" t="s">
        <v>1198</v>
      </c>
      <c r="O345" s="395"/>
      <c r="P345" s="335" t="s">
        <v>304</v>
      </c>
      <c r="Q345" s="448"/>
      <c r="R345" s="335" t="s">
        <v>304</v>
      </c>
      <c r="S345" s="329"/>
      <c r="T345" s="335" t="s">
        <v>304</v>
      </c>
      <c r="U345" s="329"/>
      <c r="V345" s="489" t="s">
        <v>1131</v>
      </c>
      <c r="W345" s="327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119"/>
      <c r="AP345" s="119"/>
      <c r="AQ345" s="122"/>
      <c r="AR345" s="122"/>
      <c r="AS345" s="122"/>
      <c r="AT345" s="122"/>
      <c r="AU345" s="118"/>
      <c r="AV345" s="118"/>
      <c r="AW345" s="118"/>
      <c r="AX345" s="118"/>
      <c r="AY345" s="27"/>
      <c r="AZ345" s="13"/>
      <c r="BA345" s="13"/>
      <c r="BB345" s="13"/>
      <c r="BC345" s="13"/>
      <c r="BD345" s="13"/>
      <c r="BE345" s="13"/>
      <c r="BF345" s="13"/>
      <c r="BG345" s="13"/>
      <c r="BH345" s="13"/>
      <c r="BI345" s="104"/>
      <c r="BJ345" s="104"/>
      <c r="BK345" s="13">
        <v>1042.8</v>
      </c>
      <c r="BL345" s="13">
        <v>990.3</v>
      </c>
      <c r="BM345" s="60">
        <v>123</v>
      </c>
      <c r="BN345" s="27"/>
      <c r="BO345" s="20">
        <v>94</v>
      </c>
      <c r="BP345" s="21">
        <v>90</v>
      </c>
      <c r="BQ345" s="20">
        <v>301</v>
      </c>
      <c r="BR345" s="134">
        <v>314</v>
      </c>
      <c r="BS345" s="134"/>
      <c r="BT345" s="134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M345" s="17"/>
      <c r="EN345" s="17"/>
      <c r="EO345" s="17"/>
      <c r="EP345" s="17"/>
      <c r="EQ345" s="17"/>
    </row>
    <row r="346" spans="1:147" ht="15" customHeight="1" x14ac:dyDescent="0.25">
      <c r="A346" s="3">
        <v>1907</v>
      </c>
      <c r="B346" s="126" t="s">
        <v>210</v>
      </c>
      <c r="C346" s="79" t="s">
        <v>504</v>
      </c>
      <c r="D346" s="313" t="s">
        <v>475</v>
      </c>
      <c r="E346" s="313"/>
      <c r="F346" s="313" t="s">
        <v>244</v>
      </c>
      <c r="G346" s="315"/>
      <c r="H346" s="326" t="s">
        <v>1271</v>
      </c>
      <c r="I346" s="327"/>
      <c r="J346" s="335" t="s">
        <v>1272</v>
      </c>
      <c r="K346" s="329"/>
      <c r="L346" s="417" t="s">
        <v>1166</v>
      </c>
      <c r="M346" s="346"/>
      <c r="N346" s="394" t="s">
        <v>744</v>
      </c>
      <c r="O346" s="395"/>
      <c r="P346" s="335" t="s">
        <v>304</v>
      </c>
      <c r="Q346" s="448"/>
      <c r="R346" s="335" t="s">
        <v>304</v>
      </c>
      <c r="S346" s="329"/>
      <c r="T346" s="335" t="s">
        <v>304</v>
      </c>
      <c r="U346" s="329"/>
      <c r="V346" s="335" t="s">
        <v>1132</v>
      </c>
      <c r="W346" s="329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119"/>
      <c r="AP346" s="119"/>
      <c r="AQ346" s="122"/>
      <c r="AR346" s="122"/>
      <c r="AS346" s="122"/>
      <c r="AT346" s="122"/>
      <c r="AU346" s="118"/>
      <c r="AV346" s="118"/>
      <c r="AW346" s="118"/>
      <c r="AX346" s="118"/>
      <c r="AY346" s="27"/>
      <c r="AZ346" s="13"/>
      <c r="BA346" s="13"/>
      <c r="BB346" s="13"/>
      <c r="BC346" s="13"/>
      <c r="BD346" s="13"/>
      <c r="BE346" s="13"/>
      <c r="BF346" s="13"/>
      <c r="BG346" s="13"/>
      <c r="BH346" s="13"/>
      <c r="BI346" s="104"/>
      <c r="BJ346" s="104"/>
      <c r="BK346" s="13">
        <v>1053.9000000000001</v>
      </c>
      <c r="BL346" s="13">
        <v>985.1</v>
      </c>
      <c r="BM346" s="60">
        <v>46.5</v>
      </c>
      <c r="BN346" s="27"/>
      <c r="BO346" s="20">
        <v>118</v>
      </c>
      <c r="BP346" s="21">
        <v>109</v>
      </c>
      <c r="BQ346" s="20">
        <v>308</v>
      </c>
      <c r="BR346" s="134">
        <v>321</v>
      </c>
      <c r="BS346" s="134"/>
      <c r="BT346" s="134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M346" s="17"/>
      <c r="EN346" s="17"/>
      <c r="EO346" s="17"/>
      <c r="EP346" s="17"/>
      <c r="EQ346" s="17"/>
    </row>
    <row r="347" spans="1:147" ht="15" customHeight="1" x14ac:dyDescent="0.25">
      <c r="A347" s="132">
        <v>1908</v>
      </c>
      <c r="B347" s="126" t="s">
        <v>214</v>
      </c>
      <c r="C347" s="79" t="s">
        <v>214</v>
      </c>
      <c r="D347" s="313" t="s">
        <v>502</v>
      </c>
      <c r="E347" s="313"/>
      <c r="F347" s="313" t="s">
        <v>227</v>
      </c>
      <c r="G347" s="315"/>
      <c r="H347" s="328" t="s">
        <v>1273</v>
      </c>
      <c r="I347" s="329"/>
      <c r="J347" s="335" t="s">
        <v>1274</v>
      </c>
      <c r="K347" s="329"/>
      <c r="L347" s="417" t="s">
        <v>1167</v>
      </c>
      <c r="M347" s="346"/>
      <c r="N347" s="394" t="s">
        <v>1199</v>
      </c>
      <c r="O347" s="395"/>
      <c r="P347" s="335" t="s">
        <v>304</v>
      </c>
      <c r="Q347" s="448"/>
      <c r="R347" s="335" t="s">
        <v>304</v>
      </c>
      <c r="S347" s="329"/>
      <c r="T347" s="335" t="s">
        <v>304</v>
      </c>
      <c r="U347" s="329"/>
      <c r="V347" s="335" t="s">
        <v>1133</v>
      </c>
      <c r="W347" s="329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119"/>
      <c r="AP347" s="119"/>
      <c r="AQ347" s="122"/>
      <c r="AR347" s="122"/>
      <c r="AS347" s="122"/>
      <c r="AT347" s="122"/>
      <c r="AU347" s="118"/>
      <c r="AV347" s="118"/>
      <c r="AW347" s="118"/>
      <c r="AX347" s="118"/>
      <c r="AY347" s="27"/>
      <c r="AZ347" s="13"/>
      <c r="BA347" s="13"/>
      <c r="BB347" s="13"/>
      <c r="BC347" s="13"/>
      <c r="BD347" s="13"/>
      <c r="BE347" s="13"/>
      <c r="BF347" s="13"/>
      <c r="BG347" s="13"/>
      <c r="BH347" s="13"/>
      <c r="BI347" s="104"/>
      <c r="BJ347" s="104"/>
      <c r="BK347" s="13">
        <v>1038.7</v>
      </c>
      <c r="BL347" s="13">
        <v>986.5</v>
      </c>
      <c r="BM347" s="60">
        <v>36</v>
      </c>
      <c r="BN347" s="27"/>
      <c r="BO347" s="20">
        <v>112</v>
      </c>
      <c r="BP347" s="21">
        <v>112</v>
      </c>
      <c r="BQ347" s="20">
        <v>293</v>
      </c>
      <c r="BR347" s="134">
        <v>296</v>
      </c>
      <c r="BS347" s="134"/>
      <c r="BT347" s="134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M347" s="17"/>
      <c r="EN347" s="17"/>
      <c r="EO347" s="17"/>
      <c r="EP347" s="17"/>
      <c r="EQ347" s="17"/>
    </row>
    <row r="348" spans="1:147" ht="15" customHeight="1" x14ac:dyDescent="0.25">
      <c r="A348" s="3">
        <v>1909</v>
      </c>
      <c r="B348" s="126" t="s">
        <v>236</v>
      </c>
      <c r="C348" s="79" t="s">
        <v>490</v>
      </c>
      <c r="D348" s="313" t="s">
        <v>500</v>
      </c>
      <c r="E348" s="313"/>
      <c r="F348" s="313" t="s">
        <v>512</v>
      </c>
      <c r="G348" s="315"/>
      <c r="H348" s="326" t="s">
        <v>1344</v>
      </c>
      <c r="I348" s="327"/>
      <c r="J348" s="335" t="s">
        <v>1275</v>
      </c>
      <c r="K348" s="329"/>
      <c r="L348" s="417" t="s">
        <v>1168</v>
      </c>
      <c r="M348" s="346"/>
      <c r="N348" s="394" t="s">
        <v>1200</v>
      </c>
      <c r="O348" s="395"/>
      <c r="P348" s="335" t="s">
        <v>304</v>
      </c>
      <c r="Q348" s="448"/>
      <c r="R348" s="335" t="s">
        <v>304</v>
      </c>
      <c r="S348" s="329"/>
      <c r="T348" s="335" t="s">
        <v>304</v>
      </c>
      <c r="U348" s="329"/>
      <c r="V348" s="335" t="s">
        <v>1134</v>
      </c>
      <c r="W348" s="329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119"/>
      <c r="AP348" s="119"/>
      <c r="AQ348" s="122"/>
      <c r="AR348" s="122"/>
      <c r="AS348" s="122"/>
      <c r="AT348" s="122"/>
      <c r="AU348" s="118"/>
      <c r="AV348" s="118"/>
      <c r="AW348" s="118"/>
      <c r="AX348" s="118"/>
      <c r="AY348" s="27"/>
      <c r="AZ348" s="13"/>
      <c r="BA348" s="13"/>
      <c r="BB348" s="13"/>
      <c r="BC348" s="13"/>
      <c r="BD348" s="13"/>
      <c r="BE348" s="13"/>
      <c r="BF348" s="13"/>
      <c r="BG348" s="13"/>
      <c r="BH348" s="13"/>
      <c r="BI348" s="104"/>
      <c r="BJ348" s="104"/>
      <c r="BK348" s="13">
        <v>1042</v>
      </c>
      <c r="BL348" s="13">
        <v>987.1</v>
      </c>
      <c r="BM348" s="60">
        <v>31.3</v>
      </c>
      <c r="BN348" s="27"/>
      <c r="BO348" s="20">
        <v>106</v>
      </c>
      <c r="BP348" s="21">
        <v>93</v>
      </c>
      <c r="BQ348" s="20">
        <v>300</v>
      </c>
      <c r="BR348" s="134">
        <v>319</v>
      </c>
      <c r="BS348" s="134"/>
      <c r="BT348" s="134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M348" s="17"/>
      <c r="EN348" s="17"/>
      <c r="EO348" s="17"/>
      <c r="EP348" s="17"/>
      <c r="EQ348" s="17"/>
    </row>
    <row r="349" spans="1:147" ht="15" customHeight="1" x14ac:dyDescent="0.25">
      <c r="A349" s="3">
        <v>1910</v>
      </c>
      <c r="B349" s="126" t="s">
        <v>516</v>
      </c>
      <c r="C349" s="79" t="s">
        <v>225</v>
      </c>
      <c r="D349" s="313" t="s">
        <v>246</v>
      </c>
      <c r="E349" s="313"/>
      <c r="F349" s="313" t="s">
        <v>238</v>
      </c>
      <c r="G349" s="315"/>
      <c r="H349" s="328" t="s">
        <v>1276</v>
      </c>
      <c r="I349" s="329"/>
      <c r="J349" s="333" t="s">
        <v>1277</v>
      </c>
      <c r="K349" s="334"/>
      <c r="L349" s="417" t="s">
        <v>1169</v>
      </c>
      <c r="M349" s="346"/>
      <c r="N349" s="417" t="s">
        <v>1201</v>
      </c>
      <c r="O349" s="346"/>
      <c r="P349" s="335" t="s">
        <v>304</v>
      </c>
      <c r="Q349" s="448"/>
      <c r="R349" s="335" t="s">
        <v>304</v>
      </c>
      <c r="S349" s="329"/>
      <c r="T349" s="335" t="s">
        <v>304</v>
      </c>
      <c r="U349" s="329"/>
      <c r="V349" s="335" t="s">
        <v>1135</v>
      </c>
      <c r="W349" s="329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119"/>
      <c r="AP349" s="119"/>
      <c r="AQ349" s="122"/>
      <c r="AR349" s="122"/>
      <c r="AS349" s="122"/>
      <c r="AT349" s="122"/>
      <c r="AU349" s="118"/>
      <c r="AV349" s="118"/>
      <c r="AW349" s="118"/>
      <c r="AX349" s="118"/>
      <c r="AY349" s="27"/>
      <c r="AZ349" s="13"/>
      <c r="BA349" s="13"/>
      <c r="BB349" s="13"/>
      <c r="BC349" s="13"/>
      <c r="BD349" s="13"/>
      <c r="BE349" s="13"/>
      <c r="BF349" s="13"/>
      <c r="BG349" s="13"/>
      <c r="BH349" s="13"/>
      <c r="BI349" s="104"/>
      <c r="BJ349" s="104"/>
      <c r="BK349" s="13">
        <v>1037.5</v>
      </c>
      <c r="BL349" s="13">
        <v>981.6</v>
      </c>
      <c r="BM349" s="60">
        <v>31.8</v>
      </c>
      <c r="BN349" s="27"/>
      <c r="BO349" s="20">
        <v>122</v>
      </c>
      <c r="BP349" s="21">
        <v>113</v>
      </c>
      <c r="BQ349" s="20">
        <v>299</v>
      </c>
      <c r="BR349" s="134">
        <v>316</v>
      </c>
      <c r="BS349" s="134"/>
      <c r="BT349" s="134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M349" s="17"/>
      <c r="EN349" s="17"/>
      <c r="EO349" s="17"/>
      <c r="EP349" s="17"/>
      <c r="EQ349" s="17"/>
    </row>
    <row r="350" spans="1:147" ht="15" customHeight="1" x14ac:dyDescent="0.25">
      <c r="A350" s="3">
        <v>1911</v>
      </c>
      <c r="B350" s="126" t="s">
        <v>259</v>
      </c>
      <c r="C350" s="79" t="s">
        <v>472</v>
      </c>
      <c r="D350" s="313" t="s">
        <v>527</v>
      </c>
      <c r="E350" s="313"/>
      <c r="F350" s="313" t="s">
        <v>1351</v>
      </c>
      <c r="G350" s="315"/>
      <c r="H350" s="326" t="s">
        <v>1278</v>
      </c>
      <c r="I350" s="327"/>
      <c r="J350" s="335" t="s">
        <v>1279</v>
      </c>
      <c r="K350" s="329"/>
      <c r="L350" s="417" t="s">
        <v>1170</v>
      </c>
      <c r="M350" s="346"/>
      <c r="N350" s="417" t="s">
        <v>1202</v>
      </c>
      <c r="O350" s="346"/>
      <c r="P350" s="335" t="s">
        <v>304</v>
      </c>
      <c r="Q350" s="448"/>
      <c r="R350" s="335" t="s">
        <v>304</v>
      </c>
      <c r="S350" s="329"/>
      <c r="T350" s="335" t="s">
        <v>304</v>
      </c>
      <c r="U350" s="329"/>
      <c r="V350" s="335" t="s">
        <v>1136</v>
      </c>
      <c r="W350" s="329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119"/>
      <c r="AP350" s="119"/>
      <c r="AQ350" s="122"/>
      <c r="AR350" s="122"/>
      <c r="AS350" s="122"/>
      <c r="AT350" s="122"/>
      <c r="AU350" s="118"/>
      <c r="AV350" s="118"/>
      <c r="AW350" s="118"/>
      <c r="AX350" s="118"/>
      <c r="AY350" s="27"/>
      <c r="AZ350" s="13"/>
      <c r="BA350" s="13"/>
      <c r="BB350" s="13"/>
      <c r="BC350" s="13"/>
      <c r="BD350" s="13"/>
      <c r="BE350" s="13"/>
      <c r="BF350" s="13"/>
      <c r="BG350" s="13"/>
      <c r="BH350" s="13"/>
      <c r="BI350" s="104"/>
      <c r="BJ350" s="104"/>
      <c r="BK350" s="13">
        <v>1041.0999999999999</v>
      </c>
      <c r="BL350" s="13">
        <v>985.8</v>
      </c>
      <c r="BM350" s="60">
        <v>18.399999999999999</v>
      </c>
      <c r="BN350" s="27"/>
      <c r="BO350" s="20">
        <v>104</v>
      </c>
      <c r="BP350" s="21">
        <v>98</v>
      </c>
      <c r="BQ350" s="20">
        <v>291</v>
      </c>
      <c r="BR350" s="134">
        <v>329</v>
      </c>
      <c r="BS350" s="134"/>
      <c r="BT350" s="134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M350" s="17"/>
      <c r="EN350" s="17"/>
      <c r="EO350" s="17"/>
      <c r="EP350" s="17"/>
      <c r="EQ350" s="17"/>
    </row>
    <row r="351" spans="1:147" ht="15" customHeight="1" x14ac:dyDescent="0.25">
      <c r="A351" s="132">
        <v>1912</v>
      </c>
      <c r="B351" s="126" t="s">
        <v>516</v>
      </c>
      <c r="C351" s="79" t="s">
        <v>248</v>
      </c>
      <c r="D351" s="313" t="s">
        <v>517</v>
      </c>
      <c r="E351" s="313"/>
      <c r="F351" s="313" t="s">
        <v>1350</v>
      </c>
      <c r="G351" s="315"/>
      <c r="H351" s="328" t="s">
        <v>1280</v>
      </c>
      <c r="I351" s="329"/>
      <c r="J351" s="333" t="s">
        <v>1281</v>
      </c>
      <c r="K351" s="334"/>
      <c r="L351" s="417" t="s">
        <v>1171</v>
      </c>
      <c r="M351" s="346"/>
      <c r="N351" s="394" t="s">
        <v>1203</v>
      </c>
      <c r="O351" s="395"/>
      <c r="P351" s="335" t="s">
        <v>304</v>
      </c>
      <c r="Q351" s="448"/>
      <c r="R351" s="335" t="s">
        <v>304</v>
      </c>
      <c r="S351" s="329"/>
      <c r="T351" s="335" t="s">
        <v>304</v>
      </c>
      <c r="U351" s="329"/>
      <c r="V351" s="335" t="s">
        <v>1137</v>
      </c>
      <c r="W351" s="329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119"/>
      <c r="AP351" s="119"/>
      <c r="AQ351" s="122"/>
      <c r="AR351" s="122"/>
      <c r="AS351" s="122"/>
      <c r="AT351" s="122"/>
      <c r="AU351" s="118"/>
      <c r="AV351" s="118"/>
      <c r="AW351" s="118"/>
      <c r="AX351" s="118"/>
      <c r="AY351" s="27"/>
      <c r="AZ351" s="13"/>
      <c r="BA351" s="13"/>
      <c r="BB351" s="13"/>
      <c r="BC351" s="13"/>
      <c r="BD351" s="13"/>
      <c r="BE351" s="13"/>
      <c r="BF351" s="13"/>
      <c r="BG351" s="13"/>
      <c r="BH351" s="13"/>
      <c r="BI351" s="104"/>
      <c r="BJ351" s="104"/>
      <c r="BK351" s="13">
        <v>1036.5999999999999</v>
      </c>
      <c r="BL351" s="13">
        <v>984.1</v>
      </c>
      <c r="BM351" s="60">
        <v>47</v>
      </c>
      <c r="BN351" s="27"/>
      <c r="BO351" s="20">
        <v>123</v>
      </c>
      <c r="BP351" s="21">
        <v>104</v>
      </c>
      <c r="BQ351" s="20">
        <v>278</v>
      </c>
      <c r="BR351" s="134">
        <v>280</v>
      </c>
      <c r="BS351" s="134"/>
      <c r="BT351" s="134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M351" s="17"/>
      <c r="EN351" s="17"/>
      <c r="EO351" s="17"/>
      <c r="EP351" s="17"/>
      <c r="EQ351" s="17"/>
    </row>
    <row r="352" spans="1:147" ht="15" customHeight="1" x14ac:dyDescent="0.25">
      <c r="A352" s="3">
        <v>1913</v>
      </c>
      <c r="B352" s="126" t="s">
        <v>224</v>
      </c>
      <c r="C352" s="79" t="s">
        <v>236</v>
      </c>
      <c r="D352" s="313" t="s">
        <v>530</v>
      </c>
      <c r="E352" s="313"/>
      <c r="F352" s="313" t="s">
        <v>925</v>
      </c>
      <c r="G352" s="315"/>
      <c r="H352" s="328" t="s">
        <v>1282</v>
      </c>
      <c r="I352" s="329"/>
      <c r="J352" s="335" t="s">
        <v>1283</v>
      </c>
      <c r="K352" s="329"/>
      <c r="L352" s="417" t="s">
        <v>1172</v>
      </c>
      <c r="M352" s="346"/>
      <c r="N352" s="417" t="s">
        <v>1204</v>
      </c>
      <c r="O352" s="346"/>
      <c r="P352" s="335" t="s">
        <v>304</v>
      </c>
      <c r="Q352" s="448"/>
      <c r="R352" s="335" t="s">
        <v>304</v>
      </c>
      <c r="S352" s="329"/>
      <c r="T352" s="335" t="s">
        <v>304</v>
      </c>
      <c r="U352" s="329"/>
      <c r="V352" s="489" t="s">
        <v>1138</v>
      </c>
      <c r="W352" s="327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119"/>
      <c r="AP352" s="119"/>
      <c r="AQ352" s="122"/>
      <c r="AR352" s="122"/>
      <c r="AS352" s="122"/>
      <c r="AT352" s="122"/>
      <c r="AU352" s="118"/>
      <c r="AV352" s="118"/>
      <c r="AW352" s="118"/>
      <c r="AX352" s="118"/>
      <c r="AY352" s="27"/>
      <c r="AZ352" s="13"/>
      <c r="BA352" s="13"/>
      <c r="BB352" s="13"/>
      <c r="BC352" s="13"/>
      <c r="BD352" s="13"/>
      <c r="BE352" s="13"/>
      <c r="BF352" s="13"/>
      <c r="BG352" s="13"/>
      <c r="BH352" s="13"/>
      <c r="BI352" s="104"/>
      <c r="BJ352" s="104"/>
      <c r="BK352" s="13">
        <v>1037.2</v>
      </c>
      <c r="BL352" s="13">
        <v>994.5</v>
      </c>
      <c r="BM352" s="60">
        <v>51.4</v>
      </c>
      <c r="BN352" s="27"/>
      <c r="BO352" s="20">
        <v>112</v>
      </c>
      <c r="BP352" s="21">
        <v>106</v>
      </c>
      <c r="BQ352" s="20">
        <v>287</v>
      </c>
      <c r="BR352" s="134">
        <v>340</v>
      </c>
      <c r="BS352" s="134"/>
      <c r="BT352" s="134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M352" s="17"/>
      <c r="EN352" s="17"/>
      <c r="EO352" s="17"/>
      <c r="EP352" s="17"/>
      <c r="EQ352" s="17"/>
    </row>
    <row r="353" spans="1:147" ht="15" customHeight="1" x14ac:dyDescent="0.25">
      <c r="A353" s="3">
        <v>1914</v>
      </c>
      <c r="B353" s="126" t="s">
        <v>473</v>
      </c>
      <c r="C353" s="79" t="s">
        <v>253</v>
      </c>
      <c r="D353" s="313" t="s">
        <v>216</v>
      </c>
      <c r="E353" s="313"/>
      <c r="F353" s="313" t="s">
        <v>216</v>
      </c>
      <c r="G353" s="315"/>
      <c r="H353" s="328" t="s">
        <v>1284</v>
      </c>
      <c r="I353" s="329"/>
      <c r="J353" s="335" t="s">
        <v>1285</v>
      </c>
      <c r="K353" s="329"/>
      <c r="L353" s="417" t="s">
        <v>1173</v>
      </c>
      <c r="M353" s="346"/>
      <c r="N353" s="394" t="s">
        <v>1205</v>
      </c>
      <c r="O353" s="395"/>
      <c r="P353" s="335" t="s">
        <v>304</v>
      </c>
      <c r="Q353" s="448"/>
      <c r="R353" s="335" t="s">
        <v>304</v>
      </c>
      <c r="S353" s="329"/>
      <c r="T353" s="335" t="s">
        <v>304</v>
      </c>
      <c r="U353" s="329"/>
      <c r="V353" s="335" t="s">
        <v>1139</v>
      </c>
      <c r="W353" s="329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119"/>
      <c r="AP353" s="119"/>
      <c r="AQ353" s="122"/>
      <c r="AR353" s="122"/>
      <c r="AS353" s="122"/>
      <c r="AT353" s="122"/>
      <c r="AU353" s="118"/>
      <c r="AV353" s="118"/>
      <c r="AW353" s="118"/>
      <c r="AX353" s="118"/>
      <c r="AY353" s="27"/>
      <c r="AZ353" s="13"/>
      <c r="BA353" s="13"/>
      <c r="BB353" s="13"/>
      <c r="BC353" s="13"/>
      <c r="BD353" s="13"/>
      <c r="BE353" s="13"/>
      <c r="BF353" s="13"/>
      <c r="BG353" s="13"/>
      <c r="BH353" s="13"/>
      <c r="BI353" s="104"/>
      <c r="BJ353" s="104"/>
      <c r="BK353" s="13">
        <v>1032.2</v>
      </c>
      <c r="BL353" s="13">
        <v>988.7</v>
      </c>
      <c r="BM353" s="60">
        <v>42</v>
      </c>
      <c r="BN353" s="27"/>
      <c r="BO353" s="20">
        <v>123</v>
      </c>
      <c r="BP353" s="21">
        <v>88</v>
      </c>
      <c r="BQ353" s="20">
        <v>322</v>
      </c>
      <c r="BR353" s="134">
        <v>322</v>
      </c>
      <c r="BS353" s="134"/>
      <c r="BT353" s="134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M353" s="17"/>
      <c r="EN353" s="17"/>
      <c r="EO353" s="17"/>
      <c r="EP353" s="17"/>
      <c r="EQ353" s="17"/>
    </row>
    <row r="354" spans="1:147" ht="15" customHeight="1" x14ac:dyDescent="0.25">
      <c r="A354" s="3">
        <v>1915</v>
      </c>
      <c r="B354" s="126" t="s">
        <v>236</v>
      </c>
      <c r="C354" s="79" t="s">
        <v>253</v>
      </c>
      <c r="D354" s="313" t="s">
        <v>500</v>
      </c>
      <c r="E354" s="313"/>
      <c r="F354" s="313" t="s">
        <v>500</v>
      </c>
      <c r="G354" s="315"/>
      <c r="H354" s="326" t="s">
        <v>1286</v>
      </c>
      <c r="I354" s="327"/>
      <c r="J354" s="335" t="s">
        <v>1287</v>
      </c>
      <c r="K354" s="329"/>
      <c r="L354" s="417" t="s">
        <v>1174</v>
      </c>
      <c r="M354" s="346"/>
      <c r="N354" s="417" t="s">
        <v>1206</v>
      </c>
      <c r="O354" s="346"/>
      <c r="P354" s="335" t="s">
        <v>304</v>
      </c>
      <c r="Q354" s="448"/>
      <c r="R354" s="335" t="s">
        <v>304</v>
      </c>
      <c r="S354" s="329"/>
      <c r="T354" s="335" t="s">
        <v>304</v>
      </c>
      <c r="U354" s="329"/>
      <c r="V354" s="489" t="s">
        <v>1140</v>
      </c>
      <c r="W354" s="327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119"/>
      <c r="AP354" s="119"/>
      <c r="AQ354" s="122"/>
      <c r="AR354" s="122"/>
      <c r="AS354" s="122"/>
      <c r="AT354" s="122"/>
      <c r="AU354" s="118"/>
      <c r="AV354" s="118"/>
      <c r="AW354" s="118"/>
      <c r="AX354" s="118"/>
      <c r="AY354" s="27"/>
      <c r="AZ354" s="13"/>
      <c r="BA354" s="13"/>
      <c r="BB354" s="13"/>
      <c r="BC354" s="13"/>
      <c r="BD354" s="13"/>
      <c r="BE354" s="13"/>
      <c r="BF354" s="13"/>
      <c r="BG354" s="13"/>
      <c r="BH354" s="13"/>
      <c r="BI354" s="104"/>
      <c r="BJ354" s="104"/>
      <c r="BK354" s="13">
        <v>1042.9000000000001</v>
      </c>
      <c r="BL354" s="13">
        <v>987.3</v>
      </c>
      <c r="BM354" s="60">
        <v>107</v>
      </c>
      <c r="BN354" s="27"/>
      <c r="BO354" s="20">
        <v>106</v>
      </c>
      <c r="BP354" s="21">
        <v>88</v>
      </c>
      <c r="BQ354" s="20">
        <v>301</v>
      </c>
      <c r="BR354" s="134">
        <v>300</v>
      </c>
      <c r="BS354" s="134"/>
      <c r="BT354" s="134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M354" s="17"/>
      <c r="EN354" s="17"/>
      <c r="EO354" s="17"/>
      <c r="EP354" s="17"/>
      <c r="EQ354" s="17"/>
    </row>
    <row r="355" spans="1:147" ht="15" customHeight="1" thickBot="1" x14ac:dyDescent="0.3">
      <c r="A355" s="66">
        <v>1916</v>
      </c>
      <c r="B355" s="126" t="s">
        <v>304</v>
      </c>
      <c r="C355" s="79" t="s">
        <v>304</v>
      </c>
      <c r="D355" s="313" t="s">
        <v>304</v>
      </c>
      <c r="E355" s="313"/>
      <c r="F355" s="314" t="s">
        <v>304</v>
      </c>
      <c r="G355" s="316"/>
      <c r="H355" s="490" t="s">
        <v>304</v>
      </c>
      <c r="I355" s="491"/>
      <c r="J355" s="491"/>
      <c r="K355" s="491"/>
      <c r="L355" s="491"/>
      <c r="M355" s="491"/>
      <c r="N355" s="491"/>
      <c r="O355" s="491"/>
      <c r="P355" s="491"/>
      <c r="Q355" s="491"/>
      <c r="R355" s="491"/>
      <c r="S355" s="491"/>
      <c r="T355" s="491"/>
      <c r="U355" s="491"/>
      <c r="V355" s="491"/>
      <c r="W355" s="492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119"/>
      <c r="AP355" s="119"/>
      <c r="AQ355" s="122"/>
      <c r="AR355" s="122"/>
      <c r="AS355" s="122"/>
      <c r="AT355" s="122"/>
      <c r="AU355" s="118"/>
      <c r="AV355" s="118"/>
      <c r="AW355" s="118"/>
      <c r="AX355" s="118"/>
      <c r="AY355" s="27"/>
      <c r="AZ355" s="13"/>
      <c r="BA355" s="13"/>
      <c r="BB355" s="13"/>
      <c r="BC355" s="13"/>
      <c r="BD355" s="13"/>
      <c r="BE355" s="13"/>
      <c r="BF355" s="13"/>
      <c r="BG355" s="13"/>
      <c r="BH355" s="13"/>
      <c r="BI355" s="104"/>
      <c r="BJ355" s="104"/>
      <c r="BK355" s="13" t="s">
        <v>304</v>
      </c>
      <c r="BL355" s="13" t="s">
        <v>304</v>
      </c>
      <c r="BM355" s="123" t="s">
        <v>304</v>
      </c>
      <c r="BN355" s="27"/>
      <c r="BO355" s="20" t="s">
        <v>304</v>
      </c>
      <c r="BP355" s="21" t="s">
        <v>304</v>
      </c>
      <c r="BQ355" s="20" t="s">
        <v>304</v>
      </c>
      <c r="BR355" s="135" t="s">
        <v>304</v>
      </c>
      <c r="BS355" s="135"/>
      <c r="BT355" s="135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M355" s="17"/>
      <c r="EN355" s="17"/>
      <c r="EO355" s="17"/>
      <c r="EP355" s="17"/>
      <c r="EQ355" s="17"/>
    </row>
    <row r="356" spans="1:147" ht="15" customHeight="1" thickTop="1" x14ac:dyDescent="0.25">
      <c r="A356" s="3">
        <v>1917</v>
      </c>
      <c r="B356" s="126" t="s">
        <v>483</v>
      </c>
      <c r="C356" s="125" t="s">
        <v>210</v>
      </c>
      <c r="D356" s="313" t="s">
        <v>211</v>
      </c>
      <c r="E356" s="313"/>
      <c r="F356" s="313" t="s">
        <v>212</v>
      </c>
      <c r="G356" s="315"/>
      <c r="H356" s="347" t="s">
        <v>394</v>
      </c>
      <c r="I356" s="348"/>
      <c r="J356" s="373" t="s">
        <v>395</v>
      </c>
      <c r="K356" s="374"/>
      <c r="L356" s="422" t="s">
        <v>265</v>
      </c>
      <c r="M356" s="348"/>
      <c r="N356" s="373" t="s">
        <v>278</v>
      </c>
      <c r="O356" s="374"/>
      <c r="P356" s="450" t="s">
        <v>291</v>
      </c>
      <c r="Q356" s="451"/>
      <c r="R356" s="422" t="s">
        <v>453</v>
      </c>
      <c r="S356" s="348"/>
      <c r="T356" s="480" t="s">
        <v>306</v>
      </c>
      <c r="U356" s="481"/>
      <c r="V356" s="422" t="s">
        <v>449</v>
      </c>
      <c r="W356" s="348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117"/>
      <c r="AP356" s="117"/>
      <c r="AQ356" s="91"/>
      <c r="AR356" s="92"/>
      <c r="AS356" s="91"/>
      <c r="AT356" s="92"/>
      <c r="AU356" s="93"/>
      <c r="AV356" s="91"/>
      <c r="AW356" s="94"/>
      <c r="AX356" s="91"/>
      <c r="AY356" s="27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57">
        <v>1035.5</v>
      </c>
      <c r="BL356" s="57">
        <v>977.6</v>
      </c>
      <c r="BM356" s="59">
        <v>26.2</v>
      </c>
      <c r="BN356" s="27">
        <v>68</v>
      </c>
      <c r="BO356" s="20">
        <v>127</v>
      </c>
      <c r="BP356" s="27">
        <v>118</v>
      </c>
      <c r="BQ356" s="20">
        <v>303</v>
      </c>
      <c r="BR356" s="134">
        <v>330</v>
      </c>
      <c r="BS356" s="134"/>
      <c r="BT356" s="134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M356" s="17"/>
      <c r="EN356" s="17"/>
      <c r="EO356" s="17"/>
      <c r="EP356" s="17"/>
      <c r="EQ356" s="17"/>
    </row>
    <row r="357" spans="1:147" x14ac:dyDescent="0.25">
      <c r="A357" s="3">
        <v>1918</v>
      </c>
      <c r="B357" s="126" t="s">
        <v>213</v>
      </c>
      <c r="C357" s="125" t="s">
        <v>214</v>
      </c>
      <c r="D357" s="313" t="s">
        <v>215</v>
      </c>
      <c r="E357" s="313"/>
      <c r="F357" s="313" t="s">
        <v>216</v>
      </c>
      <c r="G357" s="315"/>
      <c r="H357" s="349" t="s">
        <v>396</v>
      </c>
      <c r="I357" s="350"/>
      <c r="J357" s="338" t="s">
        <v>397</v>
      </c>
      <c r="K357" s="339"/>
      <c r="L357" s="375" t="s">
        <v>266</v>
      </c>
      <c r="M357" s="331"/>
      <c r="N357" s="375" t="s">
        <v>279</v>
      </c>
      <c r="O357" s="331"/>
      <c r="P357" s="375" t="s">
        <v>292</v>
      </c>
      <c r="Q357" s="449"/>
      <c r="R357" s="375" t="s">
        <v>454</v>
      </c>
      <c r="S357" s="331"/>
      <c r="T357" s="423" t="s">
        <v>307</v>
      </c>
      <c r="U357" s="337"/>
      <c r="V357" s="423" t="s">
        <v>450</v>
      </c>
      <c r="W357" s="337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117"/>
      <c r="AP357" s="117"/>
      <c r="AQ357" s="95"/>
      <c r="AR357" s="92"/>
      <c r="AS357" s="91"/>
      <c r="AT357" s="91"/>
      <c r="AU357" s="91"/>
      <c r="AV357" s="91"/>
      <c r="AW357" s="94"/>
      <c r="AX357" s="94"/>
      <c r="AY357" s="27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57">
        <v>1036.7</v>
      </c>
      <c r="BL357" s="57">
        <v>983.8</v>
      </c>
      <c r="BM357" s="59">
        <v>74</v>
      </c>
      <c r="BN357" s="27">
        <v>82</v>
      </c>
      <c r="BO357" s="20">
        <v>110</v>
      </c>
      <c r="BP357" s="27">
        <v>111</v>
      </c>
      <c r="BQ357" s="20">
        <v>302</v>
      </c>
      <c r="BR357" s="134">
        <v>322</v>
      </c>
      <c r="BS357" s="134"/>
      <c r="BT357" s="134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M357" s="17"/>
      <c r="EN357" s="17"/>
      <c r="EO357" s="17"/>
      <c r="EP357" s="17"/>
      <c r="EQ357" s="17"/>
    </row>
    <row r="358" spans="1:147" x14ac:dyDescent="0.25">
      <c r="A358" s="3">
        <v>1919</v>
      </c>
      <c r="B358" s="126" t="s">
        <v>217</v>
      </c>
      <c r="C358" s="125" t="s">
        <v>217</v>
      </c>
      <c r="D358" s="313" t="s">
        <v>218</v>
      </c>
      <c r="E358" s="313"/>
      <c r="F358" s="313" t="s">
        <v>219</v>
      </c>
      <c r="G358" s="315"/>
      <c r="H358" s="330" t="s">
        <v>398</v>
      </c>
      <c r="I358" s="331"/>
      <c r="J358" s="338" t="s">
        <v>399</v>
      </c>
      <c r="K358" s="339"/>
      <c r="L358" s="375" t="s">
        <v>267</v>
      </c>
      <c r="M358" s="331"/>
      <c r="N358" s="375" t="s">
        <v>280</v>
      </c>
      <c r="O358" s="331"/>
      <c r="P358" s="375" t="s">
        <v>293</v>
      </c>
      <c r="Q358" s="449"/>
      <c r="R358" s="375" t="s">
        <v>455</v>
      </c>
      <c r="S358" s="331"/>
      <c r="T358" s="375" t="s">
        <v>308</v>
      </c>
      <c r="U358" s="331"/>
      <c r="V358" s="375" t="s">
        <v>451</v>
      </c>
      <c r="W358" s="331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117"/>
      <c r="AP358" s="117"/>
      <c r="AQ358" s="91"/>
      <c r="AR358" s="92"/>
      <c r="AS358" s="91"/>
      <c r="AT358" s="91"/>
      <c r="AU358" s="91"/>
      <c r="AV358" s="91"/>
      <c r="AW358" s="91"/>
      <c r="AX358" s="91"/>
      <c r="AY358" s="27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57">
        <v>1035.8</v>
      </c>
      <c r="BL358" s="57">
        <v>980.6</v>
      </c>
      <c r="BM358" s="59">
        <v>48.3</v>
      </c>
      <c r="BN358" s="27">
        <v>55</v>
      </c>
      <c r="BO358" s="20">
        <v>119</v>
      </c>
      <c r="BP358" s="27">
        <v>119</v>
      </c>
      <c r="BQ358" s="20">
        <v>285</v>
      </c>
      <c r="BR358" s="134">
        <v>284</v>
      </c>
      <c r="BS358" s="134"/>
      <c r="BT358" s="134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22"/>
      <c r="EH358" s="13"/>
      <c r="EI358" s="22"/>
      <c r="EJ358" s="22"/>
      <c r="EK358" s="13"/>
      <c r="EM358" s="17"/>
      <c r="EN358" s="17"/>
      <c r="EO358" s="17"/>
      <c r="EP358" s="17"/>
      <c r="EQ358" s="17"/>
    </row>
    <row r="359" spans="1:147" x14ac:dyDescent="0.25">
      <c r="A359" s="132">
        <v>1920</v>
      </c>
      <c r="B359" s="125" t="s">
        <v>969</v>
      </c>
      <c r="C359" s="125" t="s">
        <v>220</v>
      </c>
      <c r="D359" s="313" t="s">
        <v>221</v>
      </c>
      <c r="E359" s="313"/>
      <c r="F359" s="313" t="s">
        <v>222</v>
      </c>
      <c r="G359" s="315"/>
      <c r="H359" s="336" t="s">
        <v>400</v>
      </c>
      <c r="I359" s="337"/>
      <c r="J359" s="338" t="s">
        <v>401</v>
      </c>
      <c r="K359" s="339"/>
      <c r="L359" s="375" t="s">
        <v>268</v>
      </c>
      <c r="M359" s="331"/>
      <c r="N359" s="375" t="s">
        <v>281</v>
      </c>
      <c r="O359" s="331"/>
      <c r="P359" s="375" t="s">
        <v>294</v>
      </c>
      <c r="Q359" s="449"/>
      <c r="R359" s="375" t="s">
        <v>456</v>
      </c>
      <c r="S359" s="331"/>
      <c r="T359" s="423" t="s">
        <v>309</v>
      </c>
      <c r="U359" s="337"/>
      <c r="V359" s="375" t="s">
        <v>452</v>
      </c>
      <c r="W359" s="331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117"/>
      <c r="AP359" s="117"/>
      <c r="AQ359" s="91"/>
      <c r="AR359" s="92"/>
      <c r="AS359" s="91"/>
      <c r="AT359" s="91"/>
      <c r="AU359" s="91"/>
      <c r="AV359" s="91"/>
      <c r="AW359" s="94"/>
      <c r="AX359" s="91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57">
        <v>1042.0999999999999</v>
      </c>
      <c r="BL359" s="57">
        <v>984.9</v>
      </c>
      <c r="BM359" s="59">
        <v>28.1</v>
      </c>
      <c r="BN359" s="27">
        <v>69</v>
      </c>
      <c r="BO359" s="27">
        <v>74</v>
      </c>
      <c r="BP359" s="27">
        <v>133</v>
      </c>
      <c r="BQ359" s="20">
        <v>292</v>
      </c>
      <c r="BR359" s="134">
        <v>326</v>
      </c>
      <c r="BS359" s="134"/>
      <c r="BT359" s="134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31"/>
      <c r="EE359" s="4"/>
      <c r="EF359" s="13"/>
      <c r="EH359" s="13"/>
    </row>
    <row r="360" spans="1:147" ht="15" customHeight="1" x14ac:dyDescent="0.25">
      <c r="A360" s="3">
        <v>1921</v>
      </c>
      <c r="B360" s="125" t="s">
        <v>214</v>
      </c>
      <c r="C360" s="125" t="s">
        <v>223</v>
      </c>
      <c r="D360" s="313" t="s">
        <v>492</v>
      </c>
      <c r="E360" s="313"/>
      <c r="F360" s="313" t="s">
        <v>498</v>
      </c>
      <c r="G360" s="315"/>
      <c r="H360" s="330" t="s">
        <v>402</v>
      </c>
      <c r="I360" s="331"/>
      <c r="J360" s="375" t="s">
        <v>403</v>
      </c>
      <c r="K360" s="331"/>
      <c r="L360" s="423" t="s">
        <v>269</v>
      </c>
      <c r="M360" s="337"/>
      <c r="N360" s="375" t="s">
        <v>282</v>
      </c>
      <c r="O360" s="331"/>
      <c r="P360" s="375" t="s">
        <v>295</v>
      </c>
      <c r="Q360" s="449"/>
      <c r="R360" s="375" t="s">
        <v>457</v>
      </c>
      <c r="S360" s="331"/>
      <c r="T360" s="423" t="s">
        <v>310</v>
      </c>
      <c r="U360" s="337"/>
      <c r="V360" s="423" t="s">
        <v>315</v>
      </c>
      <c r="W360" s="337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117"/>
      <c r="AP360" s="117"/>
      <c r="AQ360" s="91"/>
      <c r="AR360" s="91"/>
      <c r="AS360" s="94"/>
      <c r="AT360" s="91"/>
      <c r="AU360" s="91"/>
      <c r="AV360" s="91"/>
      <c r="AW360" s="94"/>
      <c r="AX360" s="94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57">
        <v>1037.0999999999999</v>
      </c>
      <c r="BL360" s="57">
        <v>985.9</v>
      </c>
      <c r="BM360" s="59">
        <v>50.2</v>
      </c>
      <c r="BN360" s="27">
        <v>87</v>
      </c>
      <c r="BO360" s="27">
        <v>111</v>
      </c>
      <c r="BP360" s="27">
        <v>108</v>
      </c>
      <c r="BQ360" s="20">
        <v>311</v>
      </c>
      <c r="BR360" s="134">
        <v>306</v>
      </c>
      <c r="BS360" s="134"/>
      <c r="BT360" s="134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31"/>
      <c r="EE360" s="4"/>
      <c r="EF360" s="13"/>
      <c r="EH360" s="13"/>
    </row>
    <row r="361" spans="1:147" x14ac:dyDescent="0.25">
      <c r="A361" s="3">
        <v>1922</v>
      </c>
      <c r="B361" s="125" t="s">
        <v>224</v>
      </c>
      <c r="C361" s="125" t="s">
        <v>225</v>
      </c>
      <c r="D361" s="313" t="s">
        <v>226</v>
      </c>
      <c r="E361" s="313"/>
      <c r="F361" s="313" t="s">
        <v>227</v>
      </c>
      <c r="G361" s="315"/>
      <c r="H361" s="330" t="s">
        <v>405</v>
      </c>
      <c r="I361" s="331"/>
      <c r="J361" s="338" t="s">
        <v>404</v>
      </c>
      <c r="K361" s="339"/>
      <c r="L361" s="423" t="s">
        <v>270</v>
      </c>
      <c r="M361" s="337"/>
      <c r="N361" s="338" t="s">
        <v>283</v>
      </c>
      <c r="O361" s="339"/>
      <c r="P361" s="375" t="s">
        <v>296</v>
      </c>
      <c r="Q361" s="449"/>
      <c r="R361" s="375" t="s">
        <v>458</v>
      </c>
      <c r="S361" s="331"/>
      <c r="T361" s="375" t="s">
        <v>311</v>
      </c>
      <c r="U361" s="331"/>
      <c r="V361" s="375" t="s">
        <v>316</v>
      </c>
      <c r="W361" s="331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117"/>
      <c r="AP361" s="117"/>
      <c r="AQ361" s="91"/>
      <c r="AR361" s="92"/>
      <c r="AS361" s="94"/>
      <c r="AT361" s="92"/>
      <c r="AU361" s="91"/>
      <c r="AV361" s="91"/>
      <c r="AW361" s="91"/>
      <c r="AX361" s="91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57">
        <v>1038</v>
      </c>
      <c r="BL361" s="57">
        <v>983.9</v>
      </c>
      <c r="BM361" s="59">
        <v>26.8</v>
      </c>
      <c r="BN361" s="27">
        <v>76</v>
      </c>
      <c r="BO361" s="27">
        <v>112</v>
      </c>
      <c r="BP361" s="27">
        <v>113</v>
      </c>
      <c r="BQ361" s="20">
        <v>293</v>
      </c>
      <c r="BR361" s="134">
        <v>295</v>
      </c>
      <c r="BS361" s="134"/>
      <c r="BT361" s="134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31"/>
      <c r="EE361" s="4"/>
      <c r="EF361" s="13"/>
      <c r="EH361" s="13"/>
    </row>
    <row r="362" spans="1:147" x14ac:dyDescent="0.25">
      <c r="A362" s="3">
        <v>1923</v>
      </c>
      <c r="B362" s="125" t="s">
        <v>213</v>
      </c>
      <c r="C362" s="125" t="s">
        <v>228</v>
      </c>
      <c r="D362" s="313" t="s">
        <v>218</v>
      </c>
      <c r="E362" s="313"/>
      <c r="F362" s="313" t="s">
        <v>478</v>
      </c>
      <c r="G362" s="315"/>
      <c r="H362" s="330" t="s">
        <v>406</v>
      </c>
      <c r="I362" s="331"/>
      <c r="J362" s="375" t="s">
        <v>407</v>
      </c>
      <c r="K362" s="331"/>
      <c r="L362" s="375" t="s">
        <v>271</v>
      </c>
      <c r="M362" s="331"/>
      <c r="N362" s="375" t="s">
        <v>284</v>
      </c>
      <c r="O362" s="331"/>
      <c r="P362" s="375" t="s">
        <v>297</v>
      </c>
      <c r="Q362" s="449"/>
      <c r="R362" s="423" t="s">
        <v>305</v>
      </c>
      <c r="S362" s="337"/>
      <c r="T362" s="375" t="s">
        <v>304</v>
      </c>
      <c r="U362" s="331"/>
      <c r="V362" s="375" t="s">
        <v>317</v>
      </c>
      <c r="W362" s="331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117"/>
      <c r="AP362" s="117"/>
      <c r="AQ362" s="91"/>
      <c r="AR362" s="91"/>
      <c r="AS362" s="91"/>
      <c r="AT362" s="91"/>
      <c r="AU362" s="91"/>
      <c r="AV362" s="94"/>
      <c r="AW362" s="91"/>
      <c r="AX362" s="91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57">
        <v>1032.5999999999999</v>
      </c>
      <c r="BL362" s="57">
        <v>991.9</v>
      </c>
      <c r="BM362" s="59">
        <v>41</v>
      </c>
      <c r="BN362" s="27">
        <v>122</v>
      </c>
      <c r="BO362" s="27">
        <v>110</v>
      </c>
      <c r="BP362" s="27">
        <v>114</v>
      </c>
      <c r="BQ362" s="20">
        <v>284</v>
      </c>
      <c r="BR362" s="134">
        <v>313</v>
      </c>
      <c r="BS362" s="134"/>
      <c r="BT362" s="134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31"/>
      <c r="EE362" s="4"/>
      <c r="EF362" s="13"/>
      <c r="EH362" s="13"/>
    </row>
    <row r="363" spans="1:147" x14ac:dyDescent="0.25">
      <c r="A363" s="132">
        <v>1924</v>
      </c>
      <c r="B363" s="125" t="s">
        <v>225</v>
      </c>
      <c r="C363" s="125" t="s">
        <v>225</v>
      </c>
      <c r="D363" s="313" t="s">
        <v>229</v>
      </c>
      <c r="E363" s="313"/>
      <c r="F363" s="313" t="s">
        <v>230</v>
      </c>
      <c r="G363" s="315"/>
      <c r="H363" s="330" t="s">
        <v>409</v>
      </c>
      <c r="I363" s="331"/>
      <c r="J363" s="375" t="s">
        <v>408</v>
      </c>
      <c r="K363" s="331"/>
      <c r="L363" s="375" t="s">
        <v>272</v>
      </c>
      <c r="M363" s="331"/>
      <c r="N363" s="375" t="s">
        <v>285</v>
      </c>
      <c r="O363" s="331"/>
      <c r="P363" s="375" t="s">
        <v>298</v>
      </c>
      <c r="Q363" s="449"/>
      <c r="R363" s="375" t="s">
        <v>459</v>
      </c>
      <c r="S363" s="331"/>
      <c r="T363" s="375" t="s">
        <v>304</v>
      </c>
      <c r="U363" s="331"/>
      <c r="V363" s="375" t="s">
        <v>318</v>
      </c>
      <c r="W363" s="331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117"/>
      <c r="AP363" s="117"/>
      <c r="AQ363" s="91"/>
      <c r="AR363" s="91"/>
      <c r="AS363" s="91"/>
      <c r="AT363" s="91"/>
      <c r="AU363" s="91"/>
      <c r="AV363" s="91"/>
      <c r="AW363" s="91"/>
      <c r="AX363" s="91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57">
        <v>1035.2</v>
      </c>
      <c r="BL363" s="57">
        <v>988.1</v>
      </c>
      <c r="BM363" s="59">
        <v>33.700000000000003</v>
      </c>
      <c r="BN363" s="27">
        <v>86</v>
      </c>
      <c r="BO363" s="27">
        <v>114</v>
      </c>
      <c r="BP363" s="27">
        <v>114</v>
      </c>
      <c r="BQ363" s="20">
        <v>298</v>
      </c>
      <c r="BR363" s="134">
        <v>321</v>
      </c>
      <c r="BS363" s="134"/>
      <c r="BT363" s="134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31"/>
      <c r="EE363" s="4"/>
      <c r="EF363" s="13"/>
      <c r="EH363" s="13"/>
    </row>
    <row r="364" spans="1:147" x14ac:dyDescent="0.25">
      <c r="A364" s="3">
        <v>1925</v>
      </c>
      <c r="B364" s="125" t="s">
        <v>231</v>
      </c>
      <c r="C364" s="125" t="s">
        <v>232</v>
      </c>
      <c r="D364" s="313" t="s">
        <v>226</v>
      </c>
      <c r="E364" s="313"/>
      <c r="F364" s="313" t="s">
        <v>233</v>
      </c>
      <c r="G364" s="315"/>
      <c r="H364" s="336" t="s">
        <v>410</v>
      </c>
      <c r="I364" s="337"/>
      <c r="J364" s="338" t="s">
        <v>411</v>
      </c>
      <c r="K364" s="339"/>
      <c r="L364" s="375" t="s">
        <v>273</v>
      </c>
      <c r="M364" s="331"/>
      <c r="N364" s="375" t="s">
        <v>286</v>
      </c>
      <c r="O364" s="331"/>
      <c r="P364" s="375" t="s">
        <v>299</v>
      </c>
      <c r="Q364" s="449"/>
      <c r="R364" s="375" t="s">
        <v>460</v>
      </c>
      <c r="S364" s="331"/>
      <c r="T364" s="375" t="s">
        <v>304</v>
      </c>
      <c r="U364" s="331"/>
      <c r="V364" s="375" t="s">
        <v>319</v>
      </c>
      <c r="W364" s="331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117"/>
      <c r="AP364" s="117"/>
      <c r="AQ364" s="94"/>
      <c r="AR364" s="92"/>
      <c r="AS364" s="91"/>
      <c r="AT364" s="91"/>
      <c r="AU364" s="91"/>
      <c r="AV364" s="91"/>
      <c r="AW364" s="91"/>
      <c r="AX364" s="91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57">
        <v>1043.9000000000001</v>
      </c>
      <c r="BL364" s="57">
        <v>980.2</v>
      </c>
      <c r="BM364" s="59">
        <v>34.200000000000003</v>
      </c>
      <c r="BN364" s="27">
        <v>112</v>
      </c>
      <c r="BO364" s="27">
        <v>89</v>
      </c>
      <c r="BP364" s="27">
        <v>107</v>
      </c>
      <c r="BQ364" s="20">
        <v>293</v>
      </c>
      <c r="BR364" s="134">
        <v>289</v>
      </c>
      <c r="BS364" s="134"/>
      <c r="BT364" s="134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31"/>
      <c r="EE364" s="4"/>
      <c r="EF364" s="13"/>
      <c r="EH364" s="13"/>
    </row>
    <row r="365" spans="1:147" x14ac:dyDescent="0.25">
      <c r="A365" s="3">
        <v>1926</v>
      </c>
      <c r="B365" s="125" t="s">
        <v>484</v>
      </c>
      <c r="C365" s="125" t="s">
        <v>234</v>
      </c>
      <c r="D365" s="313" t="s">
        <v>235</v>
      </c>
      <c r="E365" s="313"/>
      <c r="F365" s="313" t="s">
        <v>499</v>
      </c>
      <c r="G365" s="315"/>
      <c r="H365" s="330" t="s">
        <v>412</v>
      </c>
      <c r="I365" s="331"/>
      <c r="J365" s="338" t="s">
        <v>413</v>
      </c>
      <c r="K365" s="339"/>
      <c r="L365" s="375" t="s">
        <v>274</v>
      </c>
      <c r="M365" s="331"/>
      <c r="N365" s="375" t="s">
        <v>287</v>
      </c>
      <c r="O365" s="331"/>
      <c r="P365" s="375" t="s">
        <v>300</v>
      </c>
      <c r="Q365" s="449"/>
      <c r="R365" s="375" t="s">
        <v>461</v>
      </c>
      <c r="S365" s="331"/>
      <c r="T365" s="423" t="s">
        <v>312</v>
      </c>
      <c r="U365" s="337"/>
      <c r="V365" s="375" t="s">
        <v>320</v>
      </c>
      <c r="W365" s="331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117"/>
      <c r="AP365" s="117"/>
      <c r="AQ365" s="91"/>
      <c r="AR365" s="92"/>
      <c r="AS365" s="91"/>
      <c r="AT365" s="91"/>
      <c r="AU365" s="91"/>
      <c r="AV365" s="91"/>
      <c r="AW365" s="94"/>
      <c r="AX365" s="91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57">
        <v>1037.5999999999999</v>
      </c>
      <c r="BL365" s="57">
        <v>981.7</v>
      </c>
      <c r="BM365" s="59">
        <v>46.6</v>
      </c>
      <c r="BN365" s="27">
        <v>104</v>
      </c>
      <c r="BO365" s="27">
        <v>125</v>
      </c>
      <c r="BP365" s="27">
        <v>78</v>
      </c>
      <c r="BQ365" s="20">
        <v>298</v>
      </c>
      <c r="BR365" s="134">
        <v>338</v>
      </c>
      <c r="BS365" s="134"/>
      <c r="BT365" s="134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31"/>
      <c r="EE365" s="4"/>
      <c r="EF365" s="13"/>
      <c r="EH365" s="13"/>
    </row>
    <row r="366" spans="1:147" ht="15" customHeight="1" x14ac:dyDescent="0.25">
      <c r="A366" s="3">
        <v>1927</v>
      </c>
      <c r="B366" s="125" t="s">
        <v>236</v>
      </c>
      <c r="C366" s="125" t="s">
        <v>237</v>
      </c>
      <c r="D366" s="313" t="s">
        <v>238</v>
      </c>
      <c r="E366" s="313"/>
      <c r="F366" s="313" t="s">
        <v>239</v>
      </c>
      <c r="G366" s="315"/>
      <c r="H366" s="330" t="s">
        <v>415</v>
      </c>
      <c r="I366" s="331"/>
      <c r="J366" s="375" t="s">
        <v>414</v>
      </c>
      <c r="K366" s="331"/>
      <c r="L366" s="375" t="s">
        <v>275</v>
      </c>
      <c r="M366" s="331"/>
      <c r="N366" s="338" t="s">
        <v>288</v>
      </c>
      <c r="O366" s="339"/>
      <c r="P366" s="375" t="s">
        <v>301</v>
      </c>
      <c r="Q366" s="449"/>
      <c r="R366" s="423" t="s">
        <v>462</v>
      </c>
      <c r="S366" s="337"/>
      <c r="T366" s="423" t="s">
        <v>313</v>
      </c>
      <c r="U366" s="337"/>
      <c r="V366" s="375" t="s">
        <v>321</v>
      </c>
      <c r="W366" s="331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117"/>
      <c r="AP366" s="117"/>
      <c r="AQ366" s="91"/>
      <c r="AR366" s="91"/>
      <c r="AS366" s="91"/>
      <c r="AT366" s="92"/>
      <c r="AU366" s="91"/>
      <c r="AV366" s="94"/>
      <c r="AW366" s="94"/>
      <c r="AX366" s="91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57">
        <v>1038.2</v>
      </c>
      <c r="BL366" s="57">
        <v>985.7</v>
      </c>
      <c r="BM366" s="59">
        <v>29.9</v>
      </c>
      <c r="BN366" s="27">
        <v>119</v>
      </c>
      <c r="BO366" s="27">
        <v>106</v>
      </c>
      <c r="BP366" s="27">
        <v>74</v>
      </c>
      <c r="BQ366" s="20">
        <v>316</v>
      </c>
      <c r="BR366" s="134">
        <v>317</v>
      </c>
      <c r="BS366" s="134"/>
      <c r="BT366" s="134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31"/>
      <c r="EE366" s="4"/>
      <c r="EF366" s="13"/>
      <c r="EH366" s="13"/>
    </row>
    <row r="367" spans="1:147" x14ac:dyDescent="0.25">
      <c r="A367" s="132">
        <v>1928</v>
      </c>
      <c r="B367" s="125" t="s">
        <v>240</v>
      </c>
      <c r="C367" s="125" t="s">
        <v>240</v>
      </c>
      <c r="D367" s="313" t="s">
        <v>241</v>
      </c>
      <c r="E367" s="313"/>
      <c r="F367" s="313" t="s">
        <v>242</v>
      </c>
      <c r="G367" s="315"/>
      <c r="H367" s="330" t="s">
        <v>416</v>
      </c>
      <c r="I367" s="331"/>
      <c r="J367" s="338" t="s">
        <v>417</v>
      </c>
      <c r="K367" s="339"/>
      <c r="L367" s="375" t="s">
        <v>276</v>
      </c>
      <c r="M367" s="331"/>
      <c r="N367" s="375" t="s">
        <v>289</v>
      </c>
      <c r="O367" s="331"/>
      <c r="P367" s="452" t="s">
        <v>302</v>
      </c>
      <c r="Q367" s="453"/>
      <c r="R367" s="423" t="s">
        <v>463</v>
      </c>
      <c r="S367" s="337"/>
      <c r="T367" s="423" t="s">
        <v>314</v>
      </c>
      <c r="U367" s="337"/>
      <c r="V367" s="375" t="s">
        <v>322</v>
      </c>
      <c r="W367" s="331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117"/>
      <c r="AP367" s="117"/>
      <c r="AQ367" s="91"/>
      <c r="AR367" s="92"/>
      <c r="AS367" s="91"/>
      <c r="AT367" s="91"/>
      <c r="AU367" s="93"/>
      <c r="AV367" s="94"/>
      <c r="AW367" s="94"/>
      <c r="AX367" s="91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7">
        <v>1038.4000000000001</v>
      </c>
      <c r="BL367" s="57">
        <v>984.5</v>
      </c>
      <c r="BM367" s="59">
        <v>18.7</v>
      </c>
      <c r="BN367" s="20">
        <v>137</v>
      </c>
      <c r="BO367" s="27">
        <v>131</v>
      </c>
      <c r="BP367" s="27">
        <v>131</v>
      </c>
      <c r="BQ367" s="20">
        <v>287</v>
      </c>
      <c r="BR367" s="134">
        <v>335</v>
      </c>
      <c r="BS367" s="134"/>
      <c r="BT367" s="134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5"/>
      <c r="CM367" s="5"/>
      <c r="CN367" s="5"/>
      <c r="CO367" s="5"/>
      <c r="CP367" s="5"/>
      <c r="CQ367" s="5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</row>
    <row r="368" spans="1:147" ht="15" customHeight="1" x14ac:dyDescent="0.25">
      <c r="A368" s="3">
        <v>1929</v>
      </c>
      <c r="B368" s="125" t="s">
        <v>243</v>
      </c>
      <c r="C368" s="125" t="s">
        <v>243</v>
      </c>
      <c r="D368" s="313" t="s">
        <v>493</v>
      </c>
      <c r="E368" s="313"/>
      <c r="F368" s="313" t="s">
        <v>230</v>
      </c>
      <c r="G368" s="315"/>
      <c r="H368" s="336" t="s">
        <v>419</v>
      </c>
      <c r="I368" s="337"/>
      <c r="J368" s="375" t="s">
        <v>418</v>
      </c>
      <c r="K368" s="331"/>
      <c r="L368" s="375" t="s">
        <v>277</v>
      </c>
      <c r="M368" s="331"/>
      <c r="N368" s="338" t="s">
        <v>290</v>
      </c>
      <c r="O368" s="339"/>
      <c r="P368" s="375" t="s">
        <v>303</v>
      </c>
      <c r="Q368" s="449"/>
      <c r="R368" s="375" t="s">
        <v>464</v>
      </c>
      <c r="S368" s="331"/>
      <c r="T368" s="375" t="s">
        <v>509</v>
      </c>
      <c r="U368" s="331"/>
      <c r="V368" s="375" t="s">
        <v>323</v>
      </c>
      <c r="W368" s="331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117"/>
      <c r="AP368" s="117"/>
      <c r="AQ368" s="94"/>
      <c r="AR368" s="91"/>
      <c r="AS368" s="91"/>
      <c r="AT368" s="92"/>
      <c r="AU368" s="91"/>
      <c r="AV368" s="91"/>
      <c r="AW368" s="91"/>
      <c r="AX368" s="91"/>
      <c r="BK368" s="57">
        <v>1042.2</v>
      </c>
      <c r="BL368" s="57">
        <v>990.1</v>
      </c>
      <c r="BM368" s="59">
        <v>21.7</v>
      </c>
      <c r="BN368" s="20">
        <v>101</v>
      </c>
      <c r="BO368" s="27">
        <v>116</v>
      </c>
      <c r="BP368" s="27">
        <v>116</v>
      </c>
      <c r="BQ368" s="20">
        <v>307</v>
      </c>
      <c r="BR368" s="134">
        <v>320</v>
      </c>
      <c r="BS368" s="134"/>
      <c r="BT368" s="134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</row>
    <row r="369" spans="1:142" ht="15" customHeight="1" x14ac:dyDescent="0.25">
      <c r="A369" s="3">
        <v>1930</v>
      </c>
      <c r="B369" s="125" t="s">
        <v>485</v>
      </c>
      <c r="C369" s="125" t="s">
        <v>490</v>
      </c>
      <c r="D369" s="313" t="s">
        <v>494</v>
      </c>
      <c r="E369" s="313"/>
      <c r="F369" s="313" t="s">
        <v>244</v>
      </c>
      <c r="G369" s="315"/>
      <c r="H369" s="330" t="s">
        <v>420</v>
      </c>
      <c r="I369" s="331"/>
      <c r="J369" s="375" t="s">
        <v>421</v>
      </c>
      <c r="K369" s="331"/>
      <c r="L369" s="375" t="s">
        <v>324</v>
      </c>
      <c r="M369" s="331"/>
      <c r="N369" s="435" t="s">
        <v>336</v>
      </c>
      <c r="O369" s="436"/>
      <c r="P369" s="375" t="s">
        <v>348</v>
      </c>
      <c r="Q369" s="449"/>
      <c r="R369" s="375" t="s">
        <v>465</v>
      </c>
      <c r="S369" s="331"/>
      <c r="T369" s="423" t="s">
        <v>360</v>
      </c>
      <c r="U369" s="337"/>
      <c r="V369" s="375" t="s">
        <v>378</v>
      </c>
      <c r="W369" s="331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117"/>
      <c r="AP369" s="117"/>
      <c r="AQ369" s="91"/>
      <c r="AR369" s="91"/>
      <c r="AS369" s="91"/>
      <c r="AT369" s="96"/>
      <c r="AU369" s="91"/>
      <c r="AV369" s="91"/>
      <c r="AW369" s="94"/>
      <c r="AX369" s="91"/>
      <c r="BK369" s="57">
        <v>1037.8</v>
      </c>
      <c r="BL369" s="57">
        <v>985.8</v>
      </c>
      <c r="BM369" s="59">
        <v>32.299999999999997</v>
      </c>
      <c r="BN369" s="20">
        <v>97</v>
      </c>
      <c r="BO369" s="27">
        <v>94</v>
      </c>
      <c r="BP369" s="27">
        <v>93</v>
      </c>
      <c r="BQ369" s="20">
        <v>310</v>
      </c>
      <c r="BR369" s="134">
        <v>321</v>
      </c>
      <c r="BS369" s="134"/>
      <c r="BT369" s="134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</row>
    <row r="370" spans="1:142" x14ac:dyDescent="0.25">
      <c r="A370" s="3">
        <v>1931</v>
      </c>
      <c r="B370" s="79" t="s">
        <v>236</v>
      </c>
      <c r="C370" s="126" t="s">
        <v>245</v>
      </c>
      <c r="D370" s="313" t="s">
        <v>246</v>
      </c>
      <c r="E370" s="313"/>
      <c r="F370" s="313" t="s">
        <v>247</v>
      </c>
      <c r="G370" s="315"/>
      <c r="H370" s="336" t="s">
        <v>423</v>
      </c>
      <c r="I370" s="337"/>
      <c r="J370" s="338" t="s">
        <v>422</v>
      </c>
      <c r="K370" s="339"/>
      <c r="L370" s="375" t="s">
        <v>325</v>
      </c>
      <c r="M370" s="331"/>
      <c r="N370" s="375" t="s">
        <v>337</v>
      </c>
      <c r="O370" s="331"/>
      <c r="P370" s="375" t="s">
        <v>349</v>
      </c>
      <c r="Q370" s="449"/>
      <c r="R370" s="375" t="s">
        <v>466</v>
      </c>
      <c r="S370" s="331"/>
      <c r="T370" s="375" t="s">
        <v>361</v>
      </c>
      <c r="U370" s="331"/>
      <c r="V370" s="375" t="s">
        <v>379</v>
      </c>
      <c r="W370" s="331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117"/>
      <c r="AP370" s="117"/>
      <c r="AQ370" s="94"/>
      <c r="AR370" s="92"/>
      <c r="AS370" s="91"/>
      <c r="AT370" s="91"/>
      <c r="AU370" s="91"/>
      <c r="AV370" s="91"/>
      <c r="AW370" s="91"/>
      <c r="AX370" s="91"/>
      <c r="BK370" s="57">
        <v>1041.0999999999999</v>
      </c>
      <c r="BL370" s="57">
        <v>982</v>
      </c>
      <c r="BM370" s="59">
        <v>24.2</v>
      </c>
      <c r="BN370" s="20">
        <v>101</v>
      </c>
      <c r="BO370" s="21">
        <v>106</v>
      </c>
      <c r="BP370" s="20">
        <v>105</v>
      </c>
      <c r="BQ370" s="20">
        <v>299</v>
      </c>
      <c r="BR370" s="134">
        <v>294</v>
      </c>
      <c r="BS370" s="134"/>
      <c r="BT370" s="134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</row>
    <row r="371" spans="1:142" ht="15" customHeight="1" x14ac:dyDescent="0.25">
      <c r="A371" s="132">
        <v>1932</v>
      </c>
      <c r="B371" s="79" t="s">
        <v>223</v>
      </c>
      <c r="C371" s="126" t="s">
        <v>248</v>
      </c>
      <c r="D371" s="313" t="s">
        <v>249</v>
      </c>
      <c r="E371" s="313"/>
      <c r="F371" s="313" t="s">
        <v>238</v>
      </c>
      <c r="G371" s="315"/>
      <c r="H371" s="336" t="s">
        <v>424</v>
      </c>
      <c r="I371" s="337"/>
      <c r="J371" s="375" t="s">
        <v>425</v>
      </c>
      <c r="K371" s="331"/>
      <c r="L371" s="375" t="s">
        <v>326</v>
      </c>
      <c r="M371" s="331"/>
      <c r="N371" s="338" t="s">
        <v>338</v>
      </c>
      <c r="O371" s="339"/>
      <c r="P371" s="375" t="s">
        <v>350</v>
      </c>
      <c r="Q371" s="449"/>
      <c r="R371" s="423" t="s">
        <v>467</v>
      </c>
      <c r="S371" s="337"/>
      <c r="T371" s="423" t="s">
        <v>362</v>
      </c>
      <c r="U371" s="337"/>
      <c r="V371" s="375" t="s">
        <v>380</v>
      </c>
      <c r="W371" s="331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117"/>
      <c r="AP371" s="117"/>
      <c r="AQ371" s="94"/>
      <c r="AR371" s="91"/>
      <c r="AS371" s="91"/>
      <c r="AT371" s="92"/>
      <c r="AU371" s="91"/>
      <c r="AV371" s="94"/>
      <c r="AW371" s="94"/>
      <c r="AX371" s="91"/>
      <c r="BK371" s="57">
        <v>1047.3</v>
      </c>
      <c r="BL371" s="57">
        <v>991.6</v>
      </c>
      <c r="BM371" s="59">
        <v>48.7</v>
      </c>
      <c r="BN371" s="20">
        <v>122</v>
      </c>
      <c r="BO371" s="21">
        <v>109</v>
      </c>
      <c r="BP371" s="20">
        <v>104</v>
      </c>
      <c r="BQ371" s="20">
        <v>319</v>
      </c>
      <c r="BR371" s="134">
        <v>317</v>
      </c>
      <c r="BS371" s="134"/>
      <c r="BT371" s="134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32"/>
      <c r="CH371" s="32"/>
      <c r="CI371" s="32"/>
      <c r="CJ371" s="32"/>
      <c r="CK371" s="32"/>
    </row>
    <row r="372" spans="1:142" ht="15" customHeight="1" x14ac:dyDescent="0.25">
      <c r="A372" s="3">
        <v>1933</v>
      </c>
      <c r="B372" s="79" t="s">
        <v>213</v>
      </c>
      <c r="C372" s="126" t="s">
        <v>224</v>
      </c>
      <c r="D372" s="313" t="s">
        <v>494</v>
      </c>
      <c r="E372" s="313"/>
      <c r="F372" s="313" t="s">
        <v>211</v>
      </c>
      <c r="G372" s="315"/>
      <c r="H372" s="330" t="s">
        <v>427</v>
      </c>
      <c r="I372" s="331"/>
      <c r="J372" s="375" t="s">
        <v>426</v>
      </c>
      <c r="K372" s="331"/>
      <c r="L372" s="375" t="s">
        <v>327</v>
      </c>
      <c r="M372" s="331"/>
      <c r="N372" s="338" t="s">
        <v>339</v>
      </c>
      <c r="O372" s="339"/>
      <c r="P372" s="375" t="s">
        <v>351</v>
      </c>
      <c r="Q372" s="449"/>
      <c r="R372" s="375" t="s">
        <v>468</v>
      </c>
      <c r="S372" s="331"/>
      <c r="T372" s="423" t="s">
        <v>363</v>
      </c>
      <c r="U372" s="337"/>
      <c r="V372" s="423" t="s">
        <v>381</v>
      </c>
      <c r="W372" s="337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120"/>
      <c r="AP372" s="120"/>
      <c r="AQ372" s="91"/>
      <c r="AR372" s="91"/>
      <c r="AS372" s="91"/>
      <c r="AT372" s="92"/>
      <c r="AU372" s="91"/>
      <c r="AV372" s="91"/>
      <c r="AW372" s="94"/>
      <c r="AX372" s="94"/>
      <c r="BK372" s="57">
        <v>1039.5999999999999</v>
      </c>
      <c r="BL372" s="57">
        <v>990.4</v>
      </c>
      <c r="BM372" s="59">
        <v>52.6</v>
      </c>
      <c r="BN372" s="20">
        <v>112</v>
      </c>
      <c r="BO372" s="21">
        <v>110</v>
      </c>
      <c r="BP372" s="20">
        <v>112</v>
      </c>
      <c r="BQ372" s="20">
        <v>310</v>
      </c>
      <c r="BR372" s="134">
        <v>303</v>
      </c>
      <c r="BS372" s="134"/>
      <c r="BT372" s="134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</row>
    <row r="373" spans="1:142" ht="15" customHeight="1" x14ac:dyDescent="0.25">
      <c r="A373" s="3">
        <v>1934</v>
      </c>
      <c r="B373" s="126" t="s">
        <v>486</v>
      </c>
      <c r="C373" s="125" t="s">
        <v>491</v>
      </c>
      <c r="D373" s="313" t="s">
        <v>475</v>
      </c>
      <c r="E373" s="313"/>
      <c r="F373" s="313" t="s">
        <v>498</v>
      </c>
      <c r="G373" s="315"/>
      <c r="H373" s="336" t="s">
        <v>428</v>
      </c>
      <c r="I373" s="337"/>
      <c r="J373" s="375" t="s">
        <v>429</v>
      </c>
      <c r="K373" s="331"/>
      <c r="L373" s="375" t="s">
        <v>328</v>
      </c>
      <c r="M373" s="331"/>
      <c r="N373" s="375" t="s">
        <v>340</v>
      </c>
      <c r="O373" s="331"/>
      <c r="P373" s="452" t="s">
        <v>352</v>
      </c>
      <c r="Q373" s="453"/>
      <c r="R373" s="375" t="s">
        <v>469</v>
      </c>
      <c r="S373" s="331"/>
      <c r="T373" s="423" t="s">
        <v>370</v>
      </c>
      <c r="U373" s="337"/>
      <c r="V373" s="375" t="s">
        <v>382</v>
      </c>
      <c r="W373" s="331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117"/>
      <c r="AP373" s="117"/>
      <c r="AQ373" s="94"/>
      <c r="AR373" s="91"/>
      <c r="AS373" s="91"/>
      <c r="AT373" s="91"/>
      <c r="AU373" s="93"/>
      <c r="AV373" s="91"/>
      <c r="AW373" s="94"/>
      <c r="AX373" s="91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57">
        <v>1045.4000000000001</v>
      </c>
      <c r="BL373" s="57">
        <v>987.4</v>
      </c>
      <c r="BM373" s="59">
        <v>37.200000000000003</v>
      </c>
      <c r="BN373" s="20">
        <v>88</v>
      </c>
      <c r="BO373" s="20">
        <v>96</v>
      </c>
      <c r="BP373" s="27">
        <v>95</v>
      </c>
      <c r="BQ373" s="20">
        <v>308</v>
      </c>
      <c r="BR373" s="134">
        <v>306</v>
      </c>
      <c r="BS373" s="134"/>
      <c r="BT373" s="13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3"/>
      <c r="CM373" s="3"/>
      <c r="CN373" s="3"/>
      <c r="CO373" s="3"/>
      <c r="CP373" s="3"/>
      <c r="CQ373" s="3"/>
      <c r="CR373" s="3">
        <v>1970</v>
      </c>
      <c r="CS373" s="3">
        <v>1971</v>
      </c>
      <c r="CT373" s="3">
        <v>1972</v>
      </c>
      <c r="CU373" s="3">
        <v>1973</v>
      </c>
      <c r="CV373" s="3">
        <v>1974</v>
      </c>
      <c r="CW373" s="3">
        <v>1975</v>
      </c>
      <c r="CX373" s="3">
        <v>1976</v>
      </c>
      <c r="CY373" s="3">
        <v>1977</v>
      </c>
      <c r="CZ373" s="3">
        <v>1978</v>
      </c>
      <c r="DA373" s="3">
        <v>1979</v>
      </c>
      <c r="DB373" s="3">
        <v>1980</v>
      </c>
      <c r="DC373" s="3">
        <v>1981</v>
      </c>
      <c r="DD373" s="3">
        <v>1982</v>
      </c>
      <c r="DE373" s="3">
        <v>1983</v>
      </c>
      <c r="DF373" s="3">
        <v>1984</v>
      </c>
      <c r="DG373" s="3">
        <v>1985</v>
      </c>
      <c r="DH373" s="3">
        <v>1986</v>
      </c>
      <c r="DI373" s="3">
        <v>1987</v>
      </c>
      <c r="DJ373" s="3">
        <v>1988</v>
      </c>
      <c r="DK373" s="3">
        <v>1989</v>
      </c>
      <c r="DL373" s="3">
        <v>1990</v>
      </c>
      <c r="DM373" s="3">
        <v>1991</v>
      </c>
      <c r="DN373" s="3">
        <v>1992</v>
      </c>
      <c r="DO373" s="3">
        <v>1993</v>
      </c>
      <c r="DP373" s="3">
        <v>1994</v>
      </c>
      <c r="DQ373" s="3">
        <v>1995</v>
      </c>
      <c r="DR373" s="3">
        <v>1996</v>
      </c>
      <c r="DS373" s="3">
        <v>1997</v>
      </c>
      <c r="DT373" s="3">
        <v>1998</v>
      </c>
      <c r="DU373" s="3">
        <v>1999</v>
      </c>
      <c r="DV373" s="3">
        <v>2000</v>
      </c>
      <c r="DW373" s="3">
        <v>2001</v>
      </c>
      <c r="DX373" s="3">
        <v>2002</v>
      </c>
      <c r="DY373" s="3">
        <v>2003</v>
      </c>
      <c r="DZ373" s="3">
        <v>2004</v>
      </c>
      <c r="EA373" s="3">
        <v>2005</v>
      </c>
      <c r="EB373" s="3">
        <v>2006</v>
      </c>
      <c r="EC373" s="3">
        <v>2007</v>
      </c>
      <c r="ED373" s="3">
        <v>2008</v>
      </c>
      <c r="EE373" s="3">
        <v>2009</v>
      </c>
      <c r="EF373" s="3">
        <v>2010</v>
      </c>
      <c r="EG373" s="3">
        <v>2011</v>
      </c>
    </row>
    <row r="374" spans="1:142" ht="15" customHeight="1" x14ac:dyDescent="0.25">
      <c r="A374" s="3">
        <v>1935</v>
      </c>
      <c r="B374" s="125" t="s">
        <v>487</v>
      </c>
      <c r="C374" s="125" t="s">
        <v>252</v>
      </c>
      <c r="D374" s="313" t="s">
        <v>495</v>
      </c>
      <c r="E374" s="313"/>
      <c r="F374" s="313" t="s">
        <v>229</v>
      </c>
      <c r="G374" s="315"/>
      <c r="H374" s="330" t="s">
        <v>431</v>
      </c>
      <c r="I374" s="331"/>
      <c r="J374" s="338" t="s">
        <v>430</v>
      </c>
      <c r="K374" s="339"/>
      <c r="L374" s="375" t="s">
        <v>329</v>
      </c>
      <c r="M374" s="331"/>
      <c r="N374" s="375" t="s">
        <v>341</v>
      </c>
      <c r="O374" s="331"/>
      <c r="P374" s="375" t="s">
        <v>353</v>
      </c>
      <c r="Q374" s="449"/>
      <c r="R374" s="375" t="s">
        <v>470</v>
      </c>
      <c r="S374" s="331"/>
      <c r="T374" s="423" t="s">
        <v>371</v>
      </c>
      <c r="U374" s="337"/>
      <c r="V374" s="375" t="s">
        <v>383</v>
      </c>
      <c r="W374" s="331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117"/>
      <c r="AP374" s="117"/>
      <c r="AQ374" s="91"/>
      <c r="AR374" s="92"/>
      <c r="AS374" s="91"/>
      <c r="AT374" s="91"/>
      <c r="AU374" s="91"/>
      <c r="AV374" s="91"/>
      <c r="AW374" s="94"/>
      <c r="AX374" s="91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57">
        <v>1035.0999999999999</v>
      </c>
      <c r="BL374" s="57">
        <v>975.3</v>
      </c>
      <c r="BM374" s="59">
        <v>30.2</v>
      </c>
      <c r="BN374" s="20">
        <v>84</v>
      </c>
      <c r="BO374" s="27">
        <v>129</v>
      </c>
      <c r="BP374" s="27">
        <v>133</v>
      </c>
      <c r="BQ374" s="20">
        <v>341</v>
      </c>
      <c r="BR374" s="134">
        <v>297</v>
      </c>
      <c r="BS374" s="134"/>
      <c r="BT374" s="13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0"/>
      <c r="CM374" s="20"/>
      <c r="CN374" s="20"/>
      <c r="CO374" s="20"/>
      <c r="CP374" s="20"/>
      <c r="CQ374" s="20"/>
      <c r="CR374" s="20">
        <v>17</v>
      </c>
      <c r="CS374" s="20">
        <v>10</v>
      </c>
      <c r="CT374" s="20">
        <v>12</v>
      </c>
      <c r="CU374" s="20">
        <v>18</v>
      </c>
      <c r="CV374" s="20">
        <v>19</v>
      </c>
      <c r="CW374" s="20">
        <v>17</v>
      </c>
      <c r="CX374" s="20">
        <v>29</v>
      </c>
      <c r="CY374" s="20">
        <v>23</v>
      </c>
      <c r="CZ374" s="20">
        <v>18</v>
      </c>
      <c r="DA374" s="20">
        <v>24</v>
      </c>
      <c r="DB374" s="20">
        <v>23</v>
      </c>
      <c r="DC374" s="20">
        <v>24</v>
      </c>
      <c r="DD374" s="20">
        <v>18</v>
      </c>
      <c r="DE374" s="20">
        <v>28</v>
      </c>
      <c r="DF374" s="20">
        <v>23</v>
      </c>
      <c r="DG374" s="20">
        <v>24</v>
      </c>
      <c r="DH374" s="20">
        <v>25</v>
      </c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4"/>
      <c r="EI374" s="4"/>
      <c r="EJ374" s="4"/>
    </row>
    <row r="375" spans="1:142" x14ac:dyDescent="0.25">
      <c r="A375" s="132">
        <v>1936</v>
      </c>
      <c r="B375" s="126" t="s">
        <v>224</v>
      </c>
      <c r="C375" s="126" t="s">
        <v>223</v>
      </c>
      <c r="D375" s="313" t="s">
        <v>496</v>
      </c>
      <c r="E375" s="313"/>
      <c r="F375" s="313" t="s">
        <v>251</v>
      </c>
      <c r="G375" s="315"/>
      <c r="H375" s="330" t="s">
        <v>1592</v>
      </c>
      <c r="I375" s="331"/>
      <c r="J375" s="338" t="s">
        <v>432</v>
      </c>
      <c r="K375" s="339"/>
      <c r="L375" s="375" t="s">
        <v>330</v>
      </c>
      <c r="M375" s="331"/>
      <c r="N375" s="375" t="s">
        <v>342</v>
      </c>
      <c r="O375" s="331"/>
      <c r="P375" s="375" t="s">
        <v>354</v>
      </c>
      <c r="Q375" s="449"/>
      <c r="R375" s="375" t="s">
        <v>364</v>
      </c>
      <c r="S375" s="331"/>
      <c r="T375" s="423" t="s">
        <v>372</v>
      </c>
      <c r="U375" s="337"/>
      <c r="V375" s="375" t="s">
        <v>384</v>
      </c>
      <c r="W375" s="331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117"/>
      <c r="AP375" s="117"/>
      <c r="AQ375" s="91"/>
      <c r="AR375" s="92"/>
      <c r="AS375" s="91"/>
      <c r="AT375" s="91"/>
      <c r="AU375" s="91"/>
      <c r="AV375" s="91"/>
      <c r="AW375" s="94"/>
      <c r="AX375" s="91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57">
        <v>1035.5999999999999</v>
      </c>
      <c r="BL375" s="57">
        <v>980.4</v>
      </c>
      <c r="BM375" s="59">
        <v>39.1</v>
      </c>
      <c r="BN375" s="20">
        <v>94</v>
      </c>
      <c r="BO375" s="20">
        <v>113</v>
      </c>
      <c r="BP375" s="20">
        <v>109</v>
      </c>
      <c r="BQ375" s="20">
        <v>281</v>
      </c>
      <c r="BR375" s="134">
        <v>325</v>
      </c>
      <c r="BS375" s="134"/>
      <c r="BT375" s="13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0"/>
      <c r="CM375" s="20"/>
      <c r="CN375" s="20"/>
      <c r="CO375" s="20"/>
      <c r="CP375" s="20"/>
      <c r="CQ375" s="20"/>
      <c r="CR375" s="20">
        <v>24</v>
      </c>
      <c r="CS375" s="20">
        <v>20</v>
      </c>
      <c r="CT375" s="23">
        <v>6</v>
      </c>
      <c r="CU375" s="20">
        <v>21</v>
      </c>
      <c r="CV375" s="20">
        <v>16</v>
      </c>
      <c r="CW375" s="23">
        <v>11</v>
      </c>
      <c r="CX375" s="20">
        <v>11</v>
      </c>
      <c r="CY375" s="20">
        <v>18</v>
      </c>
      <c r="CZ375" s="20">
        <v>17</v>
      </c>
      <c r="DA375" s="20">
        <v>16</v>
      </c>
      <c r="DB375" s="20">
        <v>18</v>
      </c>
      <c r="DC375" s="20">
        <v>22</v>
      </c>
      <c r="DD375" s="20">
        <v>6</v>
      </c>
      <c r="DE375" s="20">
        <v>23</v>
      </c>
      <c r="DF375" s="20">
        <v>15</v>
      </c>
      <c r="DG375" s="20">
        <v>21</v>
      </c>
      <c r="DH375" s="20">
        <v>19</v>
      </c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4"/>
      <c r="EI375" s="4"/>
      <c r="EJ375" s="4"/>
      <c r="EL375" s="232"/>
    </row>
    <row r="376" spans="1:142" ht="15" customHeight="1" x14ac:dyDescent="0.25">
      <c r="A376" s="3">
        <v>1937</v>
      </c>
      <c r="B376" s="126" t="s">
        <v>231</v>
      </c>
      <c r="C376" s="126" t="s">
        <v>253</v>
      </c>
      <c r="D376" s="313" t="s">
        <v>254</v>
      </c>
      <c r="E376" s="313"/>
      <c r="F376" s="313" t="s">
        <v>249</v>
      </c>
      <c r="G376" s="315"/>
      <c r="H376" s="330" t="s">
        <v>434</v>
      </c>
      <c r="I376" s="331"/>
      <c r="J376" s="338" t="s">
        <v>433</v>
      </c>
      <c r="K376" s="339"/>
      <c r="L376" s="375" t="s">
        <v>331</v>
      </c>
      <c r="M376" s="331"/>
      <c r="N376" s="375" t="s">
        <v>343</v>
      </c>
      <c r="O376" s="331"/>
      <c r="P376" s="375" t="s">
        <v>355</v>
      </c>
      <c r="Q376" s="449"/>
      <c r="R376" s="375" t="s">
        <v>365</v>
      </c>
      <c r="S376" s="331"/>
      <c r="T376" s="375" t="s">
        <v>373</v>
      </c>
      <c r="U376" s="331"/>
      <c r="V376" s="423" t="s">
        <v>385</v>
      </c>
      <c r="W376" s="337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117"/>
      <c r="AP376" s="117"/>
      <c r="AQ376" s="91"/>
      <c r="AR376" s="92"/>
      <c r="AS376" s="91"/>
      <c r="AT376" s="91"/>
      <c r="AU376" s="91"/>
      <c r="AV376" s="91"/>
      <c r="AW376" s="91"/>
      <c r="AX376" s="94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57">
        <v>1039.5</v>
      </c>
      <c r="BL376" s="57">
        <v>981.5</v>
      </c>
      <c r="BM376" s="59">
        <v>66.8</v>
      </c>
      <c r="BN376" s="20">
        <v>101</v>
      </c>
      <c r="BO376" s="20">
        <v>89</v>
      </c>
      <c r="BP376" s="20">
        <v>87</v>
      </c>
      <c r="BQ376" s="20">
        <v>315</v>
      </c>
      <c r="BR376" s="134">
        <v>318</v>
      </c>
      <c r="BS376" s="134"/>
      <c r="BT376" s="13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0"/>
      <c r="CM376" s="20"/>
      <c r="CN376" s="20"/>
      <c r="CO376" s="20"/>
      <c r="CP376" s="20"/>
      <c r="CQ376" s="20"/>
      <c r="CR376" s="20">
        <v>18</v>
      </c>
      <c r="CS376" s="20">
        <v>18</v>
      </c>
      <c r="CT376" s="20">
        <v>8</v>
      </c>
      <c r="CU376" s="20">
        <v>12</v>
      </c>
      <c r="CV376" s="20">
        <v>6</v>
      </c>
      <c r="CW376" s="20">
        <v>14</v>
      </c>
      <c r="CX376" s="20">
        <v>21</v>
      </c>
      <c r="CY376" s="20">
        <v>23</v>
      </c>
      <c r="CZ376" s="20">
        <v>22</v>
      </c>
      <c r="DA376" s="20">
        <v>26</v>
      </c>
      <c r="DB376" s="20">
        <v>16</v>
      </c>
      <c r="DC376" s="20">
        <v>23</v>
      </c>
      <c r="DD376" s="20">
        <v>19</v>
      </c>
      <c r="DE376" s="20">
        <v>24</v>
      </c>
      <c r="DF376" s="20">
        <v>14</v>
      </c>
      <c r="DG376" s="20">
        <v>19</v>
      </c>
      <c r="DH376" s="20">
        <v>18</v>
      </c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4"/>
      <c r="EI376" s="4"/>
      <c r="EJ376" s="4"/>
      <c r="EL376" s="232"/>
    </row>
    <row r="377" spans="1:142" ht="15" customHeight="1" x14ac:dyDescent="0.25">
      <c r="A377" s="3">
        <v>1938</v>
      </c>
      <c r="B377" s="126" t="s">
        <v>488</v>
      </c>
      <c r="C377" s="126" t="s">
        <v>255</v>
      </c>
      <c r="D377" s="313" t="s">
        <v>256</v>
      </c>
      <c r="E377" s="313"/>
      <c r="F377" s="313" t="s">
        <v>257</v>
      </c>
      <c r="G377" s="315"/>
      <c r="H377" s="330" t="s">
        <v>435</v>
      </c>
      <c r="I377" s="331"/>
      <c r="J377" s="338" t="s">
        <v>436</v>
      </c>
      <c r="K377" s="339"/>
      <c r="L377" s="375" t="s">
        <v>332</v>
      </c>
      <c r="M377" s="331"/>
      <c r="N377" s="338" t="s">
        <v>344</v>
      </c>
      <c r="O377" s="339"/>
      <c r="P377" s="452" t="s">
        <v>356</v>
      </c>
      <c r="Q377" s="453"/>
      <c r="R377" s="375" t="s">
        <v>366</v>
      </c>
      <c r="S377" s="331"/>
      <c r="T377" s="375" t="s">
        <v>374</v>
      </c>
      <c r="U377" s="331"/>
      <c r="V377" s="375" t="s">
        <v>386</v>
      </c>
      <c r="W377" s="331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117"/>
      <c r="AP377" s="117"/>
      <c r="AQ377" s="91"/>
      <c r="AR377" s="92"/>
      <c r="AS377" s="91"/>
      <c r="AT377" s="92"/>
      <c r="AU377" s="93"/>
      <c r="AV377" s="91"/>
      <c r="AW377" s="91"/>
      <c r="AX377" s="91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57">
        <v>1037.3</v>
      </c>
      <c r="BL377" s="57">
        <v>979.5</v>
      </c>
      <c r="BM377" s="59">
        <v>31.2</v>
      </c>
      <c r="BN377" s="20">
        <v>115</v>
      </c>
      <c r="BO377" s="20">
        <v>124</v>
      </c>
      <c r="BP377" s="20">
        <v>115</v>
      </c>
      <c r="BQ377" s="20">
        <v>332</v>
      </c>
      <c r="BR377" s="134">
        <v>349</v>
      </c>
      <c r="BS377" s="134"/>
      <c r="BT377" s="13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0"/>
      <c r="CM377" s="20"/>
      <c r="CN377" s="20"/>
      <c r="CO377" s="20"/>
      <c r="CP377" s="20"/>
      <c r="CQ377" s="20"/>
      <c r="CR377" s="20">
        <v>23</v>
      </c>
      <c r="CS377" s="20">
        <v>11</v>
      </c>
      <c r="CT377" s="20">
        <v>18</v>
      </c>
      <c r="CU377" s="20">
        <v>19</v>
      </c>
      <c r="CV377" s="20">
        <v>7</v>
      </c>
      <c r="CW377" s="20">
        <v>14</v>
      </c>
      <c r="CX377" s="20">
        <v>16</v>
      </c>
      <c r="CY377" s="20">
        <v>24</v>
      </c>
      <c r="CZ377" s="20">
        <v>23</v>
      </c>
      <c r="DA377" s="20">
        <v>19</v>
      </c>
      <c r="DB377" s="20">
        <v>19</v>
      </c>
      <c r="DC377" s="20">
        <v>13</v>
      </c>
      <c r="DD377" s="20">
        <v>16</v>
      </c>
      <c r="DE377" s="20">
        <v>22</v>
      </c>
      <c r="DF377" s="20">
        <v>17</v>
      </c>
      <c r="DG377" s="20">
        <v>20</v>
      </c>
      <c r="DH377" s="20">
        <v>23</v>
      </c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4"/>
      <c r="EI377" s="4"/>
      <c r="EJ377" s="4"/>
      <c r="EL377" s="232"/>
    </row>
    <row r="378" spans="1:142" ht="15" customHeight="1" x14ac:dyDescent="0.25">
      <c r="A378" s="3">
        <v>1939</v>
      </c>
      <c r="B378" s="126" t="s">
        <v>489</v>
      </c>
      <c r="C378" s="126" t="s">
        <v>258</v>
      </c>
      <c r="D378" s="313" t="s">
        <v>222</v>
      </c>
      <c r="E378" s="313"/>
      <c r="F378" s="313" t="s">
        <v>250</v>
      </c>
      <c r="G378" s="315"/>
      <c r="H378" s="330" t="s">
        <v>438</v>
      </c>
      <c r="I378" s="331"/>
      <c r="J378" s="375" t="s">
        <v>437</v>
      </c>
      <c r="K378" s="331"/>
      <c r="L378" s="375" t="s">
        <v>333</v>
      </c>
      <c r="M378" s="331"/>
      <c r="N378" s="338" t="s">
        <v>345</v>
      </c>
      <c r="O378" s="339"/>
      <c r="P378" s="375" t="s">
        <v>357</v>
      </c>
      <c r="Q378" s="449"/>
      <c r="R378" s="375" t="s">
        <v>367</v>
      </c>
      <c r="S378" s="331"/>
      <c r="T378" s="375" t="s">
        <v>375</v>
      </c>
      <c r="U378" s="331"/>
      <c r="V378" s="375" t="s">
        <v>387</v>
      </c>
      <c r="W378" s="331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117"/>
      <c r="AP378" s="117"/>
      <c r="AQ378" s="91"/>
      <c r="AR378" s="91"/>
      <c r="AS378" s="91"/>
      <c r="AT378" s="92"/>
      <c r="AU378" s="91"/>
      <c r="AV378" s="91"/>
      <c r="AW378" s="91"/>
      <c r="AX378" s="91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57">
        <v>1035.2</v>
      </c>
      <c r="BL378" s="57">
        <v>992.9</v>
      </c>
      <c r="BM378" s="59">
        <v>31.8</v>
      </c>
      <c r="BN378" s="20">
        <v>115</v>
      </c>
      <c r="BO378" s="20">
        <v>92</v>
      </c>
      <c r="BP378" s="20">
        <v>86</v>
      </c>
      <c r="BQ378" s="20">
        <v>325</v>
      </c>
      <c r="BR378" s="134">
        <v>296</v>
      </c>
      <c r="BS378" s="134"/>
      <c r="BT378" s="13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0"/>
      <c r="CM378" s="20"/>
      <c r="CN378" s="20"/>
      <c r="CO378" s="20"/>
      <c r="CP378" s="20"/>
      <c r="CQ378" s="20"/>
      <c r="CR378" s="20">
        <v>20</v>
      </c>
      <c r="CS378" s="20">
        <v>15</v>
      </c>
      <c r="CT378" s="20">
        <v>22</v>
      </c>
      <c r="CU378" s="20">
        <v>19</v>
      </c>
      <c r="CV378" s="20">
        <v>17</v>
      </c>
      <c r="CW378" s="20">
        <v>12</v>
      </c>
      <c r="CX378" s="20">
        <v>18</v>
      </c>
      <c r="CY378" s="20">
        <v>14</v>
      </c>
      <c r="CZ378" s="20">
        <v>20</v>
      </c>
      <c r="DA378" s="20">
        <v>17</v>
      </c>
      <c r="DB378" s="20">
        <v>10</v>
      </c>
      <c r="DC378" s="20">
        <v>20</v>
      </c>
      <c r="DD378" s="20">
        <v>18</v>
      </c>
      <c r="DE378" s="20">
        <v>17</v>
      </c>
      <c r="DF378" s="20">
        <v>24</v>
      </c>
      <c r="DG378" s="20">
        <v>16</v>
      </c>
      <c r="DH378" s="20">
        <v>17</v>
      </c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4"/>
      <c r="EI378" s="4"/>
      <c r="EJ378" s="4"/>
      <c r="EL378" s="232"/>
    </row>
    <row r="379" spans="1:142" x14ac:dyDescent="0.25">
      <c r="A379" s="132">
        <v>1940</v>
      </c>
      <c r="B379" s="126" t="s">
        <v>259</v>
      </c>
      <c r="C379" s="126" t="s">
        <v>231</v>
      </c>
      <c r="D379" s="313" t="s">
        <v>246</v>
      </c>
      <c r="E379" s="313"/>
      <c r="F379" s="313" t="s">
        <v>235</v>
      </c>
      <c r="G379" s="315"/>
      <c r="H379" s="336" t="s">
        <v>439</v>
      </c>
      <c r="I379" s="337"/>
      <c r="J379" s="338" t="s">
        <v>440</v>
      </c>
      <c r="K379" s="339"/>
      <c r="L379" s="375" t="s">
        <v>334</v>
      </c>
      <c r="M379" s="331"/>
      <c r="N379" s="338" t="s">
        <v>346</v>
      </c>
      <c r="O379" s="339"/>
      <c r="P379" s="375" t="s">
        <v>358</v>
      </c>
      <c r="Q379" s="449"/>
      <c r="R379" s="423" t="s">
        <v>368</v>
      </c>
      <c r="S379" s="337"/>
      <c r="T379" s="423" t="s">
        <v>376</v>
      </c>
      <c r="U379" s="337"/>
      <c r="V379" s="375" t="s">
        <v>388</v>
      </c>
      <c r="W379" s="331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117"/>
      <c r="AP379" s="117"/>
      <c r="AQ379" s="94"/>
      <c r="AR379" s="92"/>
      <c r="AS379" s="91"/>
      <c r="AT379" s="92"/>
      <c r="AU379" s="91"/>
      <c r="AV379" s="94"/>
      <c r="AW379" s="94"/>
      <c r="AX379" s="91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57">
        <v>1042.2</v>
      </c>
      <c r="BL379" s="57">
        <v>975.1</v>
      </c>
      <c r="BM379" s="59">
        <v>41.9</v>
      </c>
      <c r="BN379" s="20">
        <v>122</v>
      </c>
      <c r="BO379" s="20">
        <v>105</v>
      </c>
      <c r="BP379" s="20">
        <v>90</v>
      </c>
      <c r="BQ379" s="20">
        <v>300</v>
      </c>
      <c r="BR379" s="134">
        <v>299</v>
      </c>
      <c r="BS379" s="134"/>
      <c r="BT379" s="13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0"/>
      <c r="CM379" s="20"/>
      <c r="CN379" s="20"/>
      <c r="CO379" s="20"/>
      <c r="CP379" s="20"/>
      <c r="CQ379" s="20"/>
      <c r="CR379" s="20">
        <v>14</v>
      </c>
      <c r="CS379" s="20">
        <v>19</v>
      </c>
      <c r="CT379" s="20">
        <v>13</v>
      </c>
      <c r="CU379" s="20">
        <v>13</v>
      </c>
      <c r="CV379" s="20">
        <v>20</v>
      </c>
      <c r="CW379" s="20">
        <v>13</v>
      </c>
      <c r="CX379" s="20">
        <v>10</v>
      </c>
      <c r="CY379" s="20">
        <v>15</v>
      </c>
      <c r="CZ379" s="20">
        <v>20</v>
      </c>
      <c r="DA379" s="20">
        <v>14</v>
      </c>
      <c r="DB379" s="20">
        <v>22</v>
      </c>
      <c r="DC379" s="20">
        <v>18</v>
      </c>
      <c r="DD379" s="20">
        <v>19</v>
      </c>
      <c r="DE379" s="20">
        <v>14</v>
      </c>
      <c r="DF379" s="20">
        <v>23</v>
      </c>
      <c r="DG379" s="20">
        <v>25</v>
      </c>
      <c r="DH379" s="20">
        <v>12</v>
      </c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4"/>
      <c r="EI379" s="4"/>
      <c r="EJ379" s="4"/>
      <c r="EL379" s="232"/>
    </row>
    <row r="380" spans="1:142" x14ac:dyDescent="0.25">
      <c r="A380" s="3">
        <v>1941</v>
      </c>
      <c r="B380" s="126" t="s">
        <v>487</v>
      </c>
      <c r="C380" s="126" t="s">
        <v>260</v>
      </c>
      <c r="D380" s="313" t="s">
        <v>218</v>
      </c>
      <c r="E380" s="313"/>
      <c r="F380" s="313" t="s">
        <v>218</v>
      </c>
      <c r="G380" s="315"/>
      <c r="H380" s="330" t="s">
        <v>442</v>
      </c>
      <c r="I380" s="331"/>
      <c r="J380" s="375" t="s">
        <v>441</v>
      </c>
      <c r="K380" s="331"/>
      <c r="L380" s="375" t="s">
        <v>335</v>
      </c>
      <c r="M380" s="331"/>
      <c r="N380" s="375" t="s">
        <v>347</v>
      </c>
      <c r="O380" s="331"/>
      <c r="P380" s="375" t="s">
        <v>359</v>
      </c>
      <c r="Q380" s="331"/>
      <c r="R380" s="423" t="s">
        <v>369</v>
      </c>
      <c r="S380" s="337"/>
      <c r="T380" s="423" t="s">
        <v>377</v>
      </c>
      <c r="U380" s="337"/>
      <c r="V380" s="423" t="s">
        <v>389</v>
      </c>
      <c r="W380" s="337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117"/>
      <c r="AP380" s="117"/>
      <c r="AQ380" s="91"/>
      <c r="AR380" s="91"/>
      <c r="AS380" s="91"/>
      <c r="AT380" s="91"/>
      <c r="AU380" s="91"/>
      <c r="AV380" s="94"/>
      <c r="AW380" s="94"/>
      <c r="AX380" s="94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57">
        <v>1035.9000000000001</v>
      </c>
      <c r="BL380" s="57">
        <v>987.9</v>
      </c>
      <c r="BM380" s="59">
        <v>73.5</v>
      </c>
      <c r="BN380" s="20">
        <v>133</v>
      </c>
      <c r="BO380" s="20">
        <v>129</v>
      </c>
      <c r="BP380" s="20">
        <v>132</v>
      </c>
      <c r="BQ380" s="20">
        <v>285</v>
      </c>
      <c r="BR380" s="134">
        <v>285</v>
      </c>
      <c r="BS380" s="134"/>
      <c r="BT380" s="13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0"/>
      <c r="CM380" s="20"/>
      <c r="CN380" s="20"/>
      <c r="CO380" s="20"/>
      <c r="CP380" s="20"/>
      <c r="CQ380" s="20"/>
      <c r="CR380" s="20">
        <v>16</v>
      </c>
      <c r="CS380" s="20">
        <v>4</v>
      </c>
      <c r="CT380" s="20">
        <v>14</v>
      </c>
      <c r="CU380" s="20">
        <v>18</v>
      </c>
      <c r="CV380" s="20">
        <v>20</v>
      </c>
      <c r="CW380" s="20">
        <v>13</v>
      </c>
      <c r="CX380" s="20">
        <v>14</v>
      </c>
      <c r="CY380" s="20">
        <v>21</v>
      </c>
      <c r="CZ380" s="23">
        <v>20</v>
      </c>
      <c r="DA380" s="20">
        <v>24</v>
      </c>
      <c r="DB380" s="20">
        <v>24</v>
      </c>
      <c r="DC380" s="20">
        <v>23</v>
      </c>
      <c r="DD380" s="20">
        <v>13</v>
      </c>
      <c r="DE380" s="20">
        <v>9</v>
      </c>
      <c r="DF380" s="20">
        <v>19</v>
      </c>
      <c r="DG380" s="20">
        <v>18</v>
      </c>
      <c r="DH380" s="20">
        <v>16</v>
      </c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4"/>
      <c r="EI380" s="4"/>
      <c r="EJ380" s="4"/>
      <c r="EL380" s="232"/>
    </row>
    <row r="381" spans="1:142" x14ac:dyDescent="0.25">
      <c r="A381" s="3">
        <v>1942</v>
      </c>
      <c r="B381" s="126" t="s">
        <v>217</v>
      </c>
      <c r="C381" s="126" t="s">
        <v>474</v>
      </c>
      <c r="D381" s="313" t="s">
        <v>226</v>
      </c>
      <c r="E381" s="313"/>
      <c r="F381" s="313" t="s">
        <v>254</v>
      </c>
      <c r="G381" s="315"/>
      <c r="H381" s="340" t="s">
        <v>805</v>
      </c>
      <c r="I381" s="341"/>
      <c r="J381" s="384" t="s">
        <v>806</v>
      </c>
      <c r="K381" s="341"/>
      <c r="L381" s="375" t="s">
        <v>609</v>
      </c>
      <c r="M381" s="331"/>
      <c r="N381" s="338" t="s">
        <v>613</v>
      </c>
      <c r="O381" s="339"/>
      <c r="P381" s="384" t="s">
        <v>304</v>
      </c>
      <c r="Q381" s="341"/>
      <c r="R381" s="384" t="s">
        <v>304</v>
      </c>
      <c r="S381" s="341"/>
      <c r="T381" s="384" t="s">
        <v>304</v>
      </c>
      <c r="U381" s="341"/>
      <c r="V381" s="384" t="s">
        <v>539</v>
      </c>
      <c r="W381" s="341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117"/>
      <c r="AP381" s="117"/>
      <c r="AQ381" s="97"/>
      <c r="AR381" s="97"/>
      <c r="AS381" s="59"/>
      <c r="AT381" s="92"/>
      <c r="AU381" s="97"/>
      <c r="AV381" s="97"/>
      <c r="AW381" s="97"/>
      <c r="AX381" s="97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57">
        <v>1036</v>
      </c>
      <c r="BL381" s="57">
        <v>991</v>
      </c>
      <c r="BM381" s="59">
        <v>28.5</v>
      </c>
      <c r="BN381" s="20"/>
      <c r="BO381" s="20">
        <v>119</v>
      </c>
      <c r="BP381" s="20">
        <v>120</v>
      </c>
      <c r="BQ381" s="20">
        <v>293</v>
      </c>
      <c r="BR381" s="134">
        <v>315</v>
      </c>
      <c r="BS381" s="134"/>
      <c r="BT381" s="13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0"/>
      <c r="CM381" s="20"/>
      <c r="CN381" s="20"/>
      <c r="CO381" s="20"/>
      <c r="CP381" s="20"/>
      <c r="CQ381" s="20"/>
      <c r="CR381" s="20">
        <v>14</v>
      </c>
      <c r="CS381" s="20">
        <v>10</v>
      </c>
      <c r="CT381" s="20">
        <v>13</v>
      </c>
      <c r="CU381" s="20">
        <v>9</v>
      </c>
      <c r="CV381" s="20">
        <v>15</v>
      </c>
      <c r="CW381" s="20">
        <v>9</v>
      </c>
      <c r="CX381" s="20">
        <v>16</v>
      </c>
      <c r="CY381" s="20">
        <v>18</v>
      </c>
      <c r="CZ381" s="20">
        <v>18</v>
      </c>
      <c r="DA381" s="20">
        <v>14</v>
      </c>
      <c r="DB381" s="20">
        <v>17</v>
      </c>
      <c r="DC381" s="20">
        <v>17</v>
      </c>
      <c r="DD381" s="20">
        <v>15</v>
      </c>
      <c r="DE381" s="20">
        <v>12</v>
      </c>
      <c r="DF381" s="20">
        <v>12</v>
      </c>
      <c r="DG381" s="20">
        <v>18</v>
      </c>
      <c r="DH381" s="20">
        <v>19</v>
      </c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4"/>
      <c r="EI381" s="4"/>
      <c r="EJ381" s="4"/>
    </row>
    <row r="382" spans="1:142" ht="15" customHeight="1" x14ac:dyDescent="0.25">
      <c r="A382" s="3">
        <v>1943</v>
      </c>
      <c r="B382" s="126" t="s">
        <v>471</v>
      </c>
      <c r="C382" s="126" t="s">
        <v>471</v>
      </c>
      <c r="D382" s="313" t="s">
        <v>475</v>
      </c>
      <c r="E382" s="313"/>
      <c r="F382" s="313" t="s">
        <v>477</v>
      </c>
      <c r="G382" s="315"/>
      <c r="H382" s="340" t="s">
        <v>1593</v>
      </c>
      <c r="I382" s="341"/>
      <c r="J382" s="385" t="s">
        <v>807</v>
      </c>
      <c r="K382" s="386"/>
      <c r="L382" s="423" t="s">
        <v>610</v>
      </c>
      <c r="M382" s="337"/>
      <c r="N382" s="375" t="s">
        <v>614</v>
      </c>
      <c r="O382" s="331"/>
      <c r="P382" s="384" t="s">
        <v>304</v>
      </c>
      <c r="Q382" s="341"/>
      <c r="R382" s="384" t="s">
        <v>304</v>
      </c>
      <c r="S382" s="341"/>
      <c r="T382" s="384" t="s">
        <v>304</v>
      </c>
      <c r="U382" s="341"/>
      <c r="V382" s="384" t="s">
        <v>540</v>
      </c>
      <c r="W382" s="341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117"/>
      <c r="AP382" s="117"/>
      <c r="AQ382" s="97"/>
      <c r="AR382" s="98"/>
      <c r="AS382" s="99"/>
      <c r="AT382" s="91"/>
      <c r="AU382" s="97"/>
      <c r="AV382" s="97"/>
      <c r="AW382" s="97"/>
      <c r="AX382" s="97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57">
        <v>1038</v>
      </c>
      <c r="BL382" s="57">
        <v>981</v>
      </c>
      <c r="BM382" s="59">
        <v>15.9</v>
      </c>
      <c r="BN382" s="20"/>
      <c r="BO382" s="20">
        <v>99</v>
      </c>
      <c r="BP382" s="20">
        <v>99</v>
      </c>
      <c r="BQ382" s="20">
        <v>308</v>
      </c>
      <c r="BR382" s="134">
        <v>309</v>
      </c>
      <c r="BS382" s="134"/>
      <c r="BT382" s="13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0"/>
      <c r="CM382" s="20"/>
      <c r="CN382" s="20"/>
      <c r="CO382" s="20"/>
      <c r="CP382" s="20"/>
      <c r="CQ382" s="20"/>
      <c r="CR382" s="20">
        <v>10</v>
      </c>
      <c r="CS382" s="20">
        <v>13</v>
      </c>
      <c r="CT382" s="20">
        <v>15</v>
      </c>
      <c r="CU382" s="20">
        <v>11</v>
      </c>
      <c r="CV382" s="20">
        <v>11</v>
      </c>
      <c r="CW382" s="20">
        <v>7</v>
      </c>
      <c r="CX382" s="20">
        <v>17</v>
      </c>
      <c r="CY382" s="20">
        <v>18</v>
      </c>
      <c r="CZ382" s="20">
        <v>24</v>
      </c>
      <c r="DA382" s="20">
        <v>17</v>
      </c>
      <c r="DB382" s="20">
        <v>15</v>
      </c>
      <c r="DC382" s="20">
        <v>15</v>
      </c>
      <c r="DD382" s="20">
        <v>9</v>
      </c>
      <c r="DE382" s="20">
        <v>18</v>
      </c>
      <c r="DF382" s="20">
        <v>24</v>
      </c>
      <c r="DG382" s="20">
        <v>15</v>
      </c>
      <c r="DH382" s="20">
        <v>19</v>
      </c>
      <c r="DI382" s="20"/>
      <c r="DJ382" s="20"/>
      <c r="DK382" s="23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4"/>
      <c r="EI382" s="4"/>
      <c r="EJ382" s="4"/>
    </row>
    <row r="383" spans="1:142" ht="15.75" customHeight="1" thickBot="1" x14ac:dyDescent="0.3">
      <c r="A383" s="132">
        <v>1944</v>
      </c>
      <c r="B383" s="126" t="s">
        <v>472</v>
      </c>
      <c r="C383" s="126" t="s">
        <v>474</v>
      </c>
      <c r="D383" s="313" t="s">
        <v>238</v>
      </c>
      <c r="E383" s="313"/>
      <c r="F383" s="313" t="s">
        <v>478</v>
      </c>
      <c r="G383" s="315"/>
      <c r="H383" s="342" t="s">
        <v>1288</v>
      </c>
      <c r="I383" s="343"/>
      <c r="J383" s="384" t="s">
        <v>1289</v>
      </c>
      <c r="K383" s="341"/>
      <c r="L383" s="424" t="s">
        <v>611</v>
      </c>
      <c r="M383" s="425"/>
      <c r="N383" s="375" t="s">
        <v>448</v>
      </c>
      <c r="O383" s="331"/>
      <c r="P383" s="384" t="s">
        <v>304</v>
      </c>
      <c r="Q383" s="341"/>
      <c r="R383" s="387" t="s">
        <v>304</v>
      </c>
      <c r="S383" s="388"/>
      <c r="T383" s="387" t="s">
        <v>304</v>
      </c>
      <c r="U383" s="388"/>
      <c r="V383" s="384" t="s">
        <v>390</v>
      </c>
      <c r="W383" s="341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117"/>
      <c r="AP383" s="117"/>
      <c r="AQ383" s="100"/>
      <c r="AR383" s="97"/>
      <c r="AS383" s="59"/>
      <c r="AT383" s="91"/>
      <c r="AU383" s="97"/>
      <c r="AV383" s="97"/>
      <c r="AW383" s="97"/>
      <c r="AX383" s="97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57">
        <v>1040</v>
      </c>
      <c r="BL383" s="57">
        <v>985</v>
      </c>
      <c r="BM383" s="59">
        <v>45.8</v>
      </c>
      <c r="BN383" s="20"/>
      <c r="BO383" s="20">
        <v>99</v>
      </c>
      <c r="BP383" s="20">
        <v>121</v>
      </c>
      <c r="BQ383" s="20">
        <v>316</v>
      </c>
      <c r="BR383" s="134">
        <v>314</v>
      </c>
      <c r="BS383" s="134"/>
      <c r="BT383" s="13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0"/>
      <c r="CM383" s="20"/>
      <c r="CN383" s="20"/>
      <c r="CO383" s="20"/>
      <c r="CP383" s="20"/>
      <c r="CQ383" s="20"/>
      <c r="CR383" s="20">
        <v>21</v>
      </c>
      <c r="CS383" s="20">
        <v>7</v>
      </c>
      <c r="CT383" s="20">
        <v>10</v>
      </c>
      <c r="CU383" s="20">
        <v>15</v>
      </c>
      <c r="CV383" s="20">
        <v>24</v>
      </c>
      <c r="CW383" s="20">
        <v>15</v>
      </c>
      <c r="CX383" s="20">
        <v>10</v>
      </c>
      <c r="CY383" s="20">
        <v>13</v>
      </c>
      <c r="CZ383" s="20">
        <v>18</v>
      </c>
      <c r="DA383" s="20">
        <v>9</v>
      </c>
      <c r="DB383" s="20">
        <v>20</v>
      </c>
      <c r="DC383" s="20">
        <v>25</v>
      </c>
      <c r="DD383" s="20">
        <v>12</v>
      </c>
      <c r="DE383" s="20">
        <v>18</v>
      </c>
      <c r="DF383" s="20">
        <v>17</v>
      </c>
      <c r="DG383" s="20">
        <v>12</v>
      </c>
      <c r="DH383" s="20">
        <v>16</v>
      </c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4"/>
      <c r="EI383" s="4"/>
      <c r="EJ383" s="4"/>
    </row>
    <row r="384" spans="1:142" ht="15.75" customHeight="1" thickTop="1" x14ac:dyDescent="0.25">
      <c r="A384" s="3">
        <v>1945</v>
      </c>
      <c r="B384" s="126" t="s">
        <v>473</v>
      </c>
      <c r="C384" s="126" t="s">
        <v>473</v>
      </c>
      <c r="D384" s="313" t="s">
        <v>476</v>
      </c>
      <c r="E384" s="313"/>
      <c r="F384" s="313" t="s">
        <v>478</v>
      </c>
      <c r="G384" s="315"/>
      <c r="H384" s="342" t="s">
        <v>1290</v>
      </c>
      <c r="I384" s="343"/>
      <c r="J384" s="385" t="s">
        <v>1291</v>
      </c>
      <c r="K384" s="386"/>
      <c r="L384" s="375" t="s">
        <v>612</v>
      </c>
      <c r="M384" s="331"/>
      <c r="N384" s="375" t="s">
        <v>615</v>
      </c>
      <c r="O384" s="331"/>
      <c r="P384" s="384" t="s">
        <v>304</v>
      </c>
      <c r="Q384" s="454"/>
      <c r="R384" s="475" t="s">
        <v>304</v>
      </c>
      <c r="S384" s="476"/>
      <c r="T384" s="485" t="s">
        <v>792</v>
      </c>
      <c r="U384" s="486"/>
      <c r="V384" s="384" t="s">
        <v>541</v>
      </c>
      <c r="W384" s="341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117"/>
      <c r="AP384" s="117"/>
      <c r="AQ384" s="100"/>
      <c r="AR384" s="98"/>
      <c r="AS384" s="59"/>
      <c r="AT384" s="91"/>
      <c r="AU384" s="97"/>
      <c r="AV384" s="97"/>
      <c r="AW384" s="100"/>
      <c r="AX384" s="97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57">
        <v>1041</v>
      </c>
      <c r="BL384" s="57">
        <v>981</v>
      </c>
      <c r="BM384" s="59">
        <v>39.4</v>
      </c>
      <c r="BN384" s="20"/>
      <c r="BO384" s="20">
        <v>123</v>
      </c>
      <c r="BP384" s="20">
        <v>123</v>
      </c>
      <c r="BQ384" s="20">
        <v>314</v>
      </c>
      <c r="BR384" s="134">
        <v>313</v>
      </c>
      <c r="BS384" s="134"/>
      <c r="BT384" s="13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0"/>
      <c r="CM384" s="20"/>
      <c r="CN384" s="20"/>
      <c r="CO384" s="20"/>
      <c r="CP384" s="20"/>
      <c r="CQ384" s="20"/>
      <c r="CR384" s="20">
        <v>17</v>
      </c>
      <c r="CS384" s="20">
        <v>18</v>
      </c>
      <c r="CT384" s="20">
        <v>15</v>
      </c>
      <c r="CU384" s="20">
        <v>19</v>
      </c>
      <c r="CV384" s="20">
        <v>18</v>
      </c>
      <c r="CW384" s="23">
        <v>9</v>
      </c>
      <c r="CX384" s="20">
        <v>22</v>
      </c>
      <c r="CY384" s="20">
        <v>21</v>
      </c>
      <c r="CZ384" s="20">
        <v>13</v>
      </c>
      <c r="DA384" s="20">
        <v>26</v>
      </c>
      <c r="DB384" s="20">
        <v>23</v>
      </c>
      <c r="DC384" s="20">
        <v>30</v>
      </c>
      <c r="DD384" s="20">
        <v>18</v>
      </c>
      <c r="DE384" s="20">
        <v>19</v>
      </c>
      <c r="DF384" s="20">
        <v>12</v>
      </c>
      <c r="DG384" s="20">
        <v>25</v>
      </c>
      <c r="DH384" s="20">
        <v>17</v>
      </c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1"/>
      <c r="EG384" s="20"/>
      <c r="EH384" s="4"/>
      <c r="EI384" s="4"/>
      <c r="EJ384" s="4"/>
    </row>
    <row r="385" spans="1:141" x14ac:dyDescent="0.25">
      <c r="A385" s="3">
        <v>1946</v>
      </c>
      <c r="B385" s="126" t="s">
        <v>479</v>
      </c>
      <c r="C385" s="126" t="s">
        <v>480</v>
      </c>
      <c r="D385" s="313" t="s">
        <v>250</v>
      </c>
      <c r="E385" s="313"/>
      <c r="F385" s="313" t="s">
        <v>250</v>
      </c>
      <c r="G385" s="315"/>
      <c r="H385" s="342" t="s">
        <v>1292</v>
      </c>
      <c r="I385" s="343"/>
      <c r="J385" s="384" t="s">
        <v>1293</v>
      </c>
      <c r="K385" s="341"/>
      <c r="L385" s="375" t="s">
        <v>616</v>
      </c>
      <c r="M385" s="331"/>
      <c r="N385" s="338" t="s">
        <v>625</v>
      </c>
      <c r="O385" s="339"/>
      <c r="P385" s="384" t="s">
        <v>304</v>
      </c>
      <c r="Q385" s="454"/>
      <c r="R385" s="384" t="s">
        <v>304</v>
      </c>
      <c r="S385" s="341"/>
      <c r="T385" s="482" t="s">
        <v>793</v>
      </c>
      <c r="U385" s="352"/>
      <c r="V385" s="384" t="s">
        <v>542</v>
      </c>
      <c r="W385" s="341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117"/>
      <c r="AP385" s="117"/>
      <c r="AQ385" s="100"/>
      <c r="AR385" s="97"/>
      <c r="AS385" s="91"/>
      <c r="AT385" s="92"/>
      <c r="AU385" s="97"/>
      <c r="AV385" s="97"/>
      <c r="AW385" s="100"/>
      <c r="AX385" s="97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57">
        <v>1042</v>
      </c>
      <c r="BL385" s="57">
        <v>986</v>
      </c>
      <c r="BM385" s="59">
        <v>45</v>
      </c>
      <c r="BN385" s="20"/>
      <c r="BO385" s="20">
        <v>101</v>
      </c>
      <c r="BP385" s="20">
        <v>100</v>
      </c>
      <c r="BQ385" s="20">
        <v>296</v>
      </c>
      <c r="BR385" s="134">
        <v>296</v>
      </c>
      <c r="BS385" s="134"/>
      <c r="BT385" s="13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0"/>
      <c r="CM385" s="20"/>
      <c r="CN385" s="20"/>
      <c r="CO385" s="20"/>
      <c r="CP385" s="20"/>
      <c r="CQ385" s="20"/>
      <c r="CR385" s="20">
        <v>23</v>
      </c>
      <c r="CS385" s="20">
        <v>22</v>
      </c>
      <c r="CT385" s="20">
        <v>6</v>
      </c>
      <c r="CU385" s="20">
        <v>22</v>
      </c>
      <c r="CV385" s="20">
        <v>26</v>
      </c>
      <c r="CW385" s="20">
        <v>20</v>
      </c>
      <c r="CX385" s="20">
        <v>23</v>
      </c>
      <c r="CY385" s="20">
        <v>21</v>
      </c>
      <c r="CZ385" s="20">
        <v>25</v>
      </c>
      <c r="DA385" s="20">
        <v>23</v>
      </c>
      <c r="DB385" s="20">
        <v>23</v>
      </c>
      <c r="DC385" s="20">
        <v>30</v>
      </c>
      <c r="DD385" s="20">
        <v>19</v>
      </c>
      <c r="DE385" s="20">
        <v>17</v>
      </c>
      <c r="DF385" s="20">
        <v>17</v>
      </c>
      <c r="DG385" s="20">
        <v>25</v>
      </c>
      <c r="DH385" s="20">
        <v>25</v>
      </c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4"/>
      <c r="EI385" s="4"/>
      <c r="EJ385" s="4"/>
    </row>
    <row r="386" spans="1:141" x14ac:dyDescent="0.25">
      <c r="A386" s="3">
        <v>1947</v>
      </c>
      <c r="B386" s="126" t="s">
        <v>480</v>
      </c>
      <c r="C386" s="126" t="s">
        <v>480</v>
      </c>
      <c r="D386" s="313" t="s">
        <v>497</v>
      </c>
      <c r="E386" s="313"/>
      <c r="F386" s="313" t="s">
        <v>221</v>
      </c>
      <c r="G386" s="315"/>
      <c r="H386" s="340" t="s">
        <v>1294</v>
      </c>
      <c r="I386" s="341"/>
      <c r="J386" s="384" t="s">
        <v>1295</v>
      </c>
      <c r="K386" s="341"/>
      <c r="L386" s="423" t="s">
        <v>617</v>
      </c>
      <c r="M386" s="337"/>
      <c r="N386" s="338" t="s">
        <v>626</v>
      </c>
      <c r="O386" s="339"/>
      <c r="P386" s="384" t="s">
        <v>304</v>
      </c>
      <c r="Q386" s="454"/>
      <c r="R386" s="384" t="s">
        <v>304</v>
      </c>
      <c r="S386" s="341"/>
      <c r="T386" s="482" t="s">
        <v>794</v>
      </c>
      <c r="U386" s="352"/>
      <c r="V386" s="384" t="s">
        <v>543</v>
      </c>
      <c r="W386" s="341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117"/>
      <c r="AP386" s="117"/>
      <c r="AQ386" s="97"/>
      <c r="AR386" s="97"/>
      <c r="AS386" s="94"/>
      <c r="AT386" s="92"/>
      <c r="AU386" s="97"/>
      <c r="AV386" s="97"/>
      <c r="AW386" s="100"/>
      <c r="AX386" s="97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57">
        <v>1038</v>
      </c>
      <c r="BL386" s="57">
        <v>991</v>
      </c>
      <c r="BM386" s="59">
        <v>45.4</v>
      </c>
      <c r="BN386" s="20"/>
      <c r="BO386" s="20">
        <v>100</v>
      </c>
      <c r="BP386" s="20">
        <v>100</v>
      </c>
      <c r="BQ386" s="20">
        <v>276</v>
      </c>
      <c r="BR386" s="134">
        <v>291</v>
      </c>
      <c r="BS386" s="134"/>
      <c r="BT386" s="13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4"/>
      <c r="EI386" s="4"/>
      <c r="EJ386" s="4"/>
    </row>
    <row r="387" spans="1:141" ht="15" customHeight="1" x14ac:dyDescent="0.25">
      <c r="A387" s="132">
        <v>1948</v>
      </c>
      <c r="B387" s="126" t="s">
        <v>481</v>
      </c>
      <c r="C387" s="126" t="s">
        <v>482</v>
      </c>
      <c r="D387" s="313" t="s">
        <v>478</v>
      </c>
      <c r="E387" s="313"/>
      <c r="F387" s="313" t="s">
        <v>215</v>
      </c>
      <c r="G387" s="315"/>
      <c r="H387" s="359" t="s">
        <v>1296</v>
      </c>
      <c r="I387" s="360"/>
      <c r="J387" s="396" t="s">
        <v>1297</v>
      </c>
      <c r="K387" s="397"/>
      <c r="L387" s="375" t="s">
        <v>618</v>
      </c>
      <c r="M387" s="331"/>
      <c r="N387" s="375" t="s">
        <v>627</v>
      </c>
      <c r="O387" s="331"/>
      <c r="P387" s="396" t="s">
        <v>304</v>
      </c>
      <c r="Q387" s="458"/>
      <c r="R387" s="396" t="s">
        <v>304</v>
      </c>
      <c r="S387" s="397"/>
      <c r="T387" s="483" t="s">
        <v>795</v>
      </c>
      <c r="U387" s="484"/>
      <c r="V387" s="483" t="s">
        <v>544</v>
      </c>
      <c r="W387" s="484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117"/>
      <c r="AP387" s="117"/>
      <c r="AQ387" s="101"/>
      <c r="AR387" s="49"/>
      <c r="AS387" s="91"/>
      <c r="AT387" s="91"/>
      <c r="AU387" s="49"/>
      <c r="AV387" s="49"/>
      <c r="AW387" s="101"/>
      <c r="AX387" s="101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57">
        <v>1041</v>
      </c>
      <c r="BL387" s="57">
        <v>996</v>
      </c>
      <c r="BM387" s="59">
        <v>50.7</v>
      </c>
      <c r="BN387" s="20"/>
      <c r="BO387" s="20">
        <v>88</v>
      </c>
      <c r="BP387" s="20">
        <v>85</v>
      </c>
      <c r="BQ387" s="20">
        <v>314</v>
      </c>
      <c r="BR387" s="134">
        <v>302</v>
      </c>
      <c r="BS387" s="134"/>
      <c r="BT387" s="13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3"/>
      <c r="CM387" s="3"/>
      <c r="CN387" s="3"/>
      <c r="CO387" s="3"/>
      <c r="CP387" s="3"/>
      <c r="CQ387" s="3"/>
      <c r="CR387" s="3">
        <v>1970</v>
      </c>
      <c r="CS387" s="3">
        <v>1971</v>
      </c>
      <c r="CT387" s="3">
        <v>1972</v>
      </c>
      <c r="CU387" s="3">
        <v>1973</v>
      </c>
      <c r="CV387" s="3">
        <v>1974</v>
      </c>
      <c r="CW387" s="3">
        <v>1975</v>
      </c>
      <c r="CX387" s="3">
        <v>1976</v>
      </c>
      <c r="CY387" s="3">
        <v>1977</v>
      </c>
      <c r="CZ387" s="3">
        <v>1978</v>
      </c>
      <c r="DA387" s="3">
        <v>1979</v>
      </c>
      <c r="DB387" s="3">
        <v>1980</v>
      </c>
      <c r="DC387" s="3">
        <v>1981</v>
      </c>
      <c r="DD387" s="3">
        <v>1982</v>
      </c>
      <c r="DE387" s="3">
        <v>1983</v>
      </c>
      <c r="DF387" s="3">
        <v>1984</v>
      </c>
      <c r="DG387" s="3">
        <v>1985</v>
      </c>
      <c r="DH387" s="3">
        <v>1986</v>
      </c>
      <c r="DI387" s="3">
        <v>1987</v>
      </c>
      <c r="DJ387" s="3">
        <v>1988</v>
      </c>
      <c r="DK387" s="3">
        <v>1989</v>
      </c>
      <c r="DL387" s="3">
        <v>1990</v>
      </c>
      <c r="DM387" s="3">
        <v>1991</v>
      </c>
      <c r="DN387" s="3">
        <v>1992</v>
      </c>
      <c r="DO387" s="3">
        <v>1993</v>
      </c>
      <c r="DP387" s="3">
        <v>1994</v>
      </c>
      <c r="DQ387" s="3">
        <v>1995</v>
      </c>
      <c r="DR387" s="3">
        <v>1996</v>
      </c>
      <c r="DS387" s="3">
        <v>1997</v>
      </c>
      <c r="DT387" s="3">
        <v>1998</v>
      </c>
      <c r="DU387" s="3">
        <v>1999</v>
      </c>
      <c r="DV387" s="3">
        <v>2000</v>
      </c>
      <c r="DW387" s="3">
        <v>2001</v>
      </c>
      <c r="DX387" s="3">
        <v>2002</v>
      </c>
      <c r="DY387" s="3">
        <v>2003</v>
      </c>
      <c r="DZ387" s="3">
        <v>2004</v>
      </c>
      <c r="EA387" s="3">
        <v>2005</v>
      </c>
      <c r="EB387" s="3">
        <v>2006</v>
      </c>
      <c r="EC387" s="3">
        <v>2007</v>
      </c>
      <c r="ED387" s="3">
        <v>2008</v>
      </c>
      <c r="EE387" s="3">
        <v>2009</v>
      </c>
      <c r="EF387" s="3">
        <v>2010</v>
      </c>
      <c r="EG387" s="3">
        <v>2011</v>
      </c>
      <c r="EH387" s="4"/>
      <c r="EI387" s="4"/>
      <c r="EJ387" s="4"/>
    </row>
    <row r="388" spans="1:141" x14ac:dyDescent="0.25">
      <c r="A388" s="3">
        <v>1949</v>
      </c>
      <c r="B388" s="126" t="s">
        <v>471</v>
      </c>
      <c r="C388" s="126" t="s">
        <v>480</v>
      </c>
      <c r="D388" s="313" t="s">
        <v>215</v>
      </c>
      <c r="E388" s="313"/>
      <c r="F388" s="313" t="s">
        <v>211</v>
      </c>
      <c r="G388" s="315"/>
      <c r="H388" s="351" t="s">
        <v>1298</v>
      </c>
      <c r="I388" s="352"/>
      <c r="J388" s="384" t="s">
        <v>1299</v>
      </c>
      <c r="K388" s="341"/>
      <c r="L388" s="375" t="s">
        <v>619</v>
      </c>
      <c r="M388" s="331"/>
      <c r="N388" s="375" t="s">
        <v>628</v>
      </c>
      <c r="O388" s="331"/>
      <c r="P388" s="384" t="s">
        <v>304</v>
      </c>
      <c r="Q388" s="454"/>
      <c r="R388" s="384" t="s">
        <v>304</v>
      </c>
      <c r="S388" s="341"/>
      <c r="T388" s="482" t="s">
        <v>802</v>
      </c>
      <c r="U388" s="352"/>
      <c r="V388" s="384" t="s">
        <v>545</v>
      </c>
      <c r="W388" s="341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117"/>
      <c r="AP388" s="117"/>
      <c r="AQ388" s="100"/>
      <c r="AR388" s="97"/>
      <c r="AS388" s="91"/>
      <c r="AT388" s="91"/>
      <c r="AU388" s="97"/>
      <c r="AV388" s="97"/>
      <c r="AW388" s="100"/>
      <c r="AX388" s="97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57">
        <v>1041</v>
      </c>
      <c r="BL388" s="57">
        <v>990</v>
      </c>
      <c r="BM388" s="59">
        <v>35.799999999999997</v>
      </c>
      <c r="BN388" s="20"/>
      <c r="BO388" s="20">
        <v>99</v>
      </c>
      <c r="BP388" s="20">
        <v>100</v>
      </c>
      <c r="BQ388" s="20">
        <v>302</v>
      </c>
      <c r="BR388" s="134">
        <v>303</v>
      </c>
      <c r="BS388" s="134"/>
      <c r="BT388" s="13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0"/>
      <c r="CM388" s="20"/>
      <c r="CN388" s="20"/>
      <c r="CO388" s="20"/>
      <c r="CP388" s="20"/>
      <c r="CQ388" s="20"/>
      <c r="CR388" s="20">
        <v>18</v>
      </c>
      <c r="CS388" s="20">
        <v>29</v>
      </c>
      <c r="CT388" s="20">
        <v>22</v>
      </c>
      <c r="CU388" s="20">
        <v>16</v>
      </c>
      <c r="CV388" s="20">
        <v>19</v>
      </c>
      <c r="CW388" s="20">
        <v>19</v>
      </c>
      <c r="CX388" s="20" t="s">
        <v>53</v>
      </c>
      <c r="CY388" s="20" t="s">
        <v>54</v>
      </c>
      <c r="CZ388" s="20">
        <v>15</v>
      </c>
      <c r="DA388" s="20">
        <v>13</v>
      </c>
      <c r="DB388" s="20">
        <v>14</v>
      </c>
      <c r="DC388" s="20">
        <v>14</v>
      </c>
      <c r="DD388" s="20">
        <v>20</v>
      </c>
      <c r="DE388" s="20">
        <v>16</v>
      </c>
      <c r="DF388" s="20">
        <v>18</v>
      </c>
      <c r="DG388" s="20">
        <v>14</v>
      </c>
      <c r="DH388" s="20">
        <v>21</v>
      </c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13"/>
      <c r="EI388" s="13"/>
      <c r="EJ388" s="13"/>
      <c r="EK388" s="13"/>
    </row>
    <row r="389" spans="1:141" x14ac:dyDescent="0.25">
      <c r="A389" s="3">
        <v>1950</v>
      </c>
      <c r="B389" s="126" t="s">
        <v>253</v>
      </c>
      <c r="C389" s="126" t="s">
        <v>231</v>
      </c>
      <c r="D389" s="313" t="s">
        <v>250</v>
      </c>
      <c r="E389" s="313"/>
      <c r="F389" s="313" t="s">
        <v>500</v>
      </c>
      <c r="G389" s="315"/>
      <c r="H389" s="340" t="s">
        <v>1300</v>
      </c>
      <c r="I389" s="341"/>
      <c r="J389" s="384" t="s">
        <v>1301</v>
      </c>
      <c r="K389" s="341"/>
      <c r="L389" s="375" t="s">
        <v>620</v>
      </c>
      <c r="M389" s="331"/>
      <c r="N389" s="338" t="s">
        <v>629</v>
      </c>
      <c r="O389" s="339"/>
      <c r="P389" s="384" t="s">
        <v>304</v>
      </c>
      <c r="Q389" s="454"/>
      <c r="R389" s="384" t="s">
        <v>304</v>
      </c>
      <c r="S389" s="341"/>
      <c r="T389" s="482" t="s">
        <v>796</v>
      </c>
      <c r="U389" s="352"/>
      <c r="V389" s="384" t="s">
        <v>546</v>
      </c>
      <c r="W389" s="341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117"/>
      <c r="AP389" s="117"/>
      <c r="AQ389" s="97"/>
      <c r="AR389" s="97"/>
      <c r="AS389" s="91"/>
      <c r="AT389" s="92"/>
      <c r="AU389" s="97"/>
      <c r="AV389" s="97"/>
      <c r="AW389" s="100"/>
      <c r="AX389" s="97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57">
        <v>1037</v>
      </c>
      <c r="BL389" s="57">
        <v>988</v>
      </c>
      <c r="BM389" s="59">
        <v>33.1</v>
      </c>
      <c r="BN389" s="20"/>
      <c r="BO389" s="20">
        <v>88</v>
      </c>
      <c r="BP389" s="20">
        <v>89</v>
      </c>
      <c r="BQ389" s="20">
        <v>296</v>
      </c>
      <c r="BR389" s="134">
        <v>300</v>
      </c>
      <c r="BS389" s="134"/>
      <c r="BT389" s="13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0"/>
      <c r="CM389" s="20"/>
      <c r="CN389" s="20"/>
      <c r="CO389" s="20"/>
      <c r="CP389" s="20"/>
      <c r="CQ389" s="20"/>
      <c r="CR389" s="20">
        <v>21</v>
      </c>
      <c r="CS389" s="20">
        <v>16</v>
      </c>
      <c r="CT389" s="20">
        <v>20</v>
      </c>
      <c r="CU389" s="20">
        <v>20</v>
      </c>
      <c r="CV389" s="20">
        <v>19</v>
      </c>
      <c r="CW389" s="20">
        <v>21</v>
      </c>
      <c r="CX389" s="20">
        <v>18</v>
      </c>
      <c r="CY389" s="20">
        <v>19</v>
      </c>
      <c r="CZ389" s="20">
        <v>16</v>
      </c>
      <c r="DA389" s="20">
        <v>18</v>
      </c>
      <c r="DB389" s="20">
        <v>16</v>
      </c>
      <c r="DC389" s="20">
        <v>16</v>
      </c>
      <c r="DD389" s="20">
        <v>24</v>
      </c>
      <c r="DE389" s="20">
        <v>17</v>
      </c>
      <c r="DF389" s="20">
        <v>21</v>
      </c>
      <c r="DG389" s="20">
        <v>20</v>
      </c>
      <c r="DH389" s="20">
        <v>19</v>
      </c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13"/>
      <c r="EI389" s="13"/>
      <c r="EJ389" s="13"/>
      <c r="EK389" s="13"/>
    </row>
    <row r="390" spans="1:141" x14ac:dyDescent="0.25">
      <c r="A390" s="3">
        <v>1951</v>
      </c>
      <c r="B390" s="126" t="s">
        <v>225</v>
      </c>
      <c r="C390" s="126" t="s">
        <v>214</v>
      </c>
      <c r="D390" s="313" t="s">
        <v>496</v>
      </c>
      <c r="E390" s="313"/>
      <c r="F390" s="313" t="s">
        <v>212</v>
      </c>
      <c r="G390" s="315"/>
      <c r="H390" s="340" t="s">
        <v>1302</v>
      </c>
      <c r="I390" s="341"/>
      <c r="J390" s="384" t="s">
        <v>1303</v>
      </c>
      <c r="K390" s="341"/>
      <c r="L390" s="375" t="s">
        <v>621</v>
      </c>
      <c r="M390" s="331"/>
      <c r="N390" s="375" t="s">
        <v>630</v>
      </c>
      <c r="O390" s="331"/>
      <c r="P390" s="384" t="s">
        <v>304</v>
      </c>
      <c r="Q390" s="454"/>
      <c r="R390" s="384" t="s">
        <v>304</v>
      </c>
      <c r="S390" s="341"/>
      <c r="T390" s="384" t="s">
        <v>797</v>
      </c>
      <c r="U390" s="341"/>
      <c r="V390" s="384" t="s">
        <v>547</v>
      </c>
      <c r="W390" s="341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117"/>
      <c r="AP390" s="117"/>
      <c r="AQ390" s="97"/>
      <c r="AR390" s="97"/>
      <c r="AS390" s="91"/>
      <c r="AT390" s="91"/>
      <c r="AU390" s="97"/>
      <c r="AV390" s="97"/>
      <c r="AW390" s="97"/>
      <c r="AX390" s="97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57">
        <v>1035</v>
      </c>
      <c r="BL390" s="57">
        <v>988</v>
      </c>
      <c r="BM390" s="59">
        <v>41.7</v>
      </c>
      <c r="BN390" s="20"/>
      <c r="BO390" s="20">
        <v>113</v>
      </c>
      <c r="BP390" s="20">
        <v>111</v>
      </c>
      <c r="BQ390" s="20">
        <v>280</v>
      </c>
      <c r="BR390" s="134">
        <v>330</v>
      </c>
      <c r="BS390" s="134"/>
      <c r="BT390" s="13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0"/>
      <c r="CM390" s="20"/>
      <c r="CN390" s="20"/>
      <c r="CO390" s="20"/>
      <c r="CP390" s="20"/>
      <c r="CQ390" s="20"/>
      <c r="CR390" s="20">
        <v>26</v>
      </c>
      <c r="CS390" s="20">
        <v>26</v>
      </c>
      <c r="CT390" s="20">
        <v>27</v>
      </c>
      <c r="CU390" s="20">
        <v>29</v>
      </c>
      <c r="CV390" s="20">
        <v>28</v>
      </c>
      <c r="CW390" s="20">
        <v>23</v>
      </c>
      <c r="CX390" s="20">
        <v>25</v>
      </c>
      <c r="CY390" s="20">
        <v>22</v>
      </c>
      <c r="CZ390" s="20">
        <v>28</v>
      </c>
      <c r="DA390" s="20">
        <v>23</v>
      </c>
      <c r="DB390" s="20">
        <v>25</v>
      </c>
      <c r="DC390" s="20">
        <v>23</v>
      </c>
      <c r="DD390" s="20">
        <v>26</v>
      </c>
      <c r="DE390" s="20">
        <v>22</v>
      </c>
      <c r="DF390" s="20">
        <v>27</v>
      </c>
      <c r="DG390" s="20">
        <v>19</v>
      </c>
      <c r="DH390" s="20">
        <v>18</v>
      </c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13"/>
      <c r="EI390" s="13"/>
      <c r="EJ390" s="13"/>
      <c r="EK390" s="13"/>
    </row>
    <row r="391" spans="1:141" x14ac:dyDescent="0.25">
      <c r="A391" s="132">
        <v>1952</v>
      </c>
      <c r="B391" s="126" t="s">
        <v>501</v>
      </c>
      <c r="C391" s="126" t="s">
        <v>501</v>
      </c>
      <c r="D391" s="313" t="s">
        <v>502</v>
      </c>
      <c r="E391" s="313"/>
      <c r="F391" s="313" t="s">
        <v>502</v>
      </c>
      <c r="G391" s="315"/>
      <c r="H391" s="342" t="s">
        <v>1304</v>
      </c>
      <c r="I391" s="343"/>
      <c r="J391" s="385" t="s">
        <v>1305</v>
      </c>
      <c r="K391" s="386"/>
      <c r="L391" s="375" t="s">
        <v>622</v>
      </c>
      <c r="M391" s="331"/>
      <c r="N391" s="375" t="s">
        <v>631</v>
      </c>
      <c r="O391" s="331"/>
      <c r="P391" s="384" t="s">
        <v>304</v>
      </c>
      <c r="Q391" s="454"/>
      <c r="R391" s="384" t="s">
        <v>304</v>
      </c>
      <c r="S391" s="341"/>
      <c r="T391" s="482" t="s">
        <v>798</v>
      </c>
      <c r="U391" s="352"/>
      <c r="V391" s="384" t="s">
        <v>548</v>
      </c>
      <c r="W391" s="341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117"/>
      <c r="AP391" s="117"/>
      <c r="AQ391" s="100"/>
      <c r="AR391" s="98"/>
      <c r="AS391" s="91"/>
      <c r="AT391" s="91"/>
      <c r="AU391" s="97"/>
      <c r="AV391" s="97"/>
      <c r="AW391" s="100"/>
      <c r="AX391" s="97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57">
        <v>1040</v>
      </c>
      <c r="BL391" s="57">
        <v>981</v>
      </c>
      <c r="BM391" s="59">
        <v>37</v>
      </c>
      <c r="BN391" s="20"/>
      <c r="BO391" s="20">
        <v>141</v>
      </c>
      <c r="BP391" s="20">
        <v>141</v>
      </c>
      <c r="BQ391" s="20">
        <v>293</v>
      </c>
      <c r="BR391" s="134">
        <v>293</v>
      </c>
      <c r="BS391" s="134"/>
      <c r="BT391" s="13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0"/>
      <c r="CM391" s="20"/>
      <c r="CN391" s="20"/>
      <c r="CO391" s="20"/>
      <c r="CP391" s="20"/>
      <c r="CQ391" s="20"/>
      <c r="CR391" s="20">
        <v>26</v>
      </c>
      <c r="CS391" s="20">
        <v>27</v>
      </c>
      <c r="CT391" s="20">
        <v>26</v>
      </c>
      <c r="CU391" s="20">
        <v>27</v>
      </c>
      <c r="CV391" s="20">
        <v>30</v>
      </c>
      <c r="CW391" s="20">
        <v>21</v>
      </c>
      <c r="CX391" s="20">
        <v>26</v>
      </c>
      <c r="CY391" s="20">
        <v>27</v>
      </c>
      <c r="CZ391" s="20">
        <v>28</v>
      </c>
      <c r="DA391" s="20">
        <v>25</v>
      </c>
      <c r="DB391" s="20">
        <v>24</v>
      </c>
      <c r="DC391" s="20">
        <v>26</v>
      </c>
      <c r="DD391" s="20">
        <v>30</v>
      </c>
      <c r="DE391" s="20">
        <v>24</v>
      </c>
      <c r="DF391" s="20">
        <v>24</v>
      </c>
      <c r="DG391" s="20">
        <v>26</v>
      </c>
      <c r="DH391" s="20">
        <v>21</v>
      </c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13"/>
      <c r="EI391" s="13"/>
      <c r="EJ391" s="13"/>
      <c r="EK391" s="13"/>
    </row>
    <row r="392" spans="1:141" x14ac:dyDescent="0.25">
      <c r="A392" s="3">
        <v>1953</v>
      </c>
      <c r="B392" s="126" t="s">
        <v>240</v>
      </c>
      <c r="C392" s="126" t="s">
        <v>240</v>
      </c>
      <c r="D392" s="313" t="s">
        <v>233</v>
      </c>
      <c r="E392" s="313"/>
      <c r="F392" s="313" t="s">
        <v>215</v>
      </c>
      <c r="G392" s="315"/>
      <c r="H392" s="342" t="s">
        <v>1306</v>
      </c>
      <c r="I392" s="343"/>
      <c r="J392" s="384" t="s">
        <v>1307</v>
      </c>
      <c r="K392" s="341"/>
      <c r="L392" s="375" t="s">
        <v>623</v>
      </c>
      <c r="M392" s="331"/>
      <c r="N392" s="375" t="s">
        <v>632</v>
      </c>
      <c r="O392" s="331"/>
      <c r="P392" s="384" t="s">
        <v>304</v>
      </c>
      <c r="Q392" s="454"/>
      <c r="R392" s="384" t="s">
        <v>304</v>
      </c>
      <c r="S392" s="341"/>
      <c r="T392" s="384" t="s">
        <v>799</v>
      </c>
      <c r="U392" s="341"/>
      <c r="V392" s="384" t="s">
        <v>549</v>
      </c>
      <c r="W392" s="341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117"/>
      <c r="AP392" s="117"/>
      <c r="AQ392" s="100"/>
      <c r="AR392" s="97"/>
      <c r="AS392" s="91"/>
      <c r="AT392" s="91"/>
      <c r="AU392" s="97"/>
      <c r="AV392" s="97"/>
      <c r="AW392" s="97"/>
      <c r="AX392" s="97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57">
        <v>1040</v>
      </c>
      <c r="BL392" s="57">
        <v>989</v>
      </c>
      <c r="BM392" s="59">
        <v>41.7</v>
      </c>
      <c r="BN392" s="20"/>
      <c r="BO392" s="20">
        <v>130</v>
      </c>
      <c r="BP392" s="20">
        <v>130</v>
      </c>
      <c r="BQ392" s="20">
        <v>289</v>
      </c>
      <c r="BR392" s="134">
        <v>302</v>
      </c>
      <c r="BS392" s="134"/>
      <c r="BT392" s="13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0"/>
      <c r="CM392" s="20"/>
      <c r="CN392" s="20"/>
      <c r="CO392" s="20"/>
      <c r="CP392" s="20"/>
      <c r="CQ392" s="20"/>
      <c r="CR392" s="20">
        <v>31</v>
      </c>
      <c r="CS392" s="20">
        <v>29</v>
      </c>
      <c r="CT392" s="20">
        <v>26</v>
      </c>
      <c r="CU392" s="20">
        <v>28</v>
      </c>
      <c r="CV392" s="20">
        <v>27</v>
      </c>
      <c r="CW392" s="20">
        <v>28</v>
      </c>
      <c r="CX392" s="20">
        <v>30</v>
      </c>
      <c r="CY392" s="20">
        <v>25</v>
      </c>
      <c r="CZ392" s="20">
        <v>27</v>
      </c>
      <c r="DA392" s="20">
        <v>30</v>
      </c>
      <c r="DB392" s="20">
        <v>29</v>
      </c>
      <c r="DC392" s="20">
        <v>30</v>
      </c>
      <c r="DD392" s="20">
        <v>30</v>
      </c>
      <c r="DE392" s="20">
        <v>26</v>
      </c>
      <c r="DF392" s="20">
        <v>25</v>
      </c>
      <c r="DG392" s="20">
        <v>26</v>
      </c>
      <c r="DH392" s="20">
        <v>26</v>
      </c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13"/>
      <c r="EI392" s="13"/>
      <c r="EJ392" s="13"/>
      <c r="EK392" s="13"/>
    </row>
    <row r="393" spans="1:141" ht="15" customHeight="1" x14ac:dyDescent="0.25">
      <c r="A393" s="3">
        <v>1954</v>
      </c>
      <c r="B393" s="126" t="s">
        <v>503</v>
      </c>
      <c r="C393" s="126" t="s">
        <v>504</v>
      </c>
      <c r="D393" s="313" t="s">
        <v>230</v>
      </c>
      <c r="E393" s="313"/>
      <c r="F393" s="313" t="s">
        <v>249</v>
      </c>
      <c r="G393" s="315"/>
      <c r="H393" s="340" t="s">
        <v>1308</v>
      </c>
      <c r="I393" s="341"/>
      <c r="J393" s="385" t="s">
        <v>1309</v>
      </c>
      <c r="K393" s="386"/>
      <c r="L393" s="375" t="s">
        <v>624</v>
      </c>
      <c r="M393" s="331"/>
      <c r="N393" s="338" t="s">
        <v>633</v>
      </c>
      <c r="O393" s="339"/>
      <c r="P393" s="384" t="s">
        <v>304</v>
      </c>
      <c r="Q393" s="454"/>
      <c r="R393" s="384" t="s">
        <v>304</v>
      </c>
      <c r="S393" s="341"/>
      <c r="T393" s="482" t="s">
        <v>800</v>
      </c>
      <c r="U393" s="352"/>
      <c r="V393" s="482" t="s">
        <v>550</v>
      </c>
      <c r="W393" s="352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117"/>
      <c r="AP393" s="117"/>
      <c r="AQ393" s="97"/>
      <c r="AR393" s="98"/>
      <c r="AS393" s="91"/>
      <c r="AT393" s="92"/>
      <c r="AU393" s="97"/>
      <c r="AV393" s="97"/>
      <c r="AW393" s="100"/>
      <c r="AX393" s="10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57">
        <v>1039</v>
      </c>
      <c r="BL393" s="57">
        <v>978</v>
      </c>
      <c r="BM393" s="59">
        <v>62.2</v>
      </c>
      <c r="BN393" s="20"/>
      <c r="BO393" s="20">
        <v>117</v>
      </c>
      <c r="BP393" s="20">
        <v>109</v>
      </c>
      <c r="BQ393" s="20">
        <v>320</v>
      </c>
      <c r="BR393" s="134">
        <v>318</v>
      </c>
      <c r="BS393" s="134"/>
      <c r="BT393" s="13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0"/>
      <c r="CM393" s="20"/>
      <c r="CN393" s="20"/>
      <c r="CO393" s="20"/>
      <c r="CP393" s="20"/>
      <c r="CQ393" s="20"/>
      <c r="CR393" s="20">
        <v>30</v>
      </c>
      <c r="CS393" s="20">
        <v>29</v>
      </c>
      <c r="CT393" s="20">
        <v>28</v>
      </c>
      <c r="CU393" s="20">
        <v>28</v>
      </c>
      <c r="CV393" s="20">
        <v>29</v>
      </c>
      <c r="CW393" s="20">
        <v>27</v>
      </c>
      <c r="CX393" s="20">
        <v>29</v>
      </c>
      <c r="CY393" s="20">
        <v>25</v>
      </c>
      <c r="CZ393" s="20">
        <v>30</v>
      </c>
      <c r="DA393" s="20">
        <v>28</v>
      </c>
      <c r="DB393" s="20">
        <v>28</v>
      </c>
      <c r="DC393" s="20">
        <v>27</v>
      </c>
      <c r="DD393" s="20">
        <v>29</v>
      </c>
      <c r="DE393" s="20">
        <v>28</v>
      </c>
      <c r="DF393" s="20">
        <v>27</v>
      </c>
      <c r="DG393" s="20">
        <v>27</v>
      </c>
      <c r="DH393" s="20">
        <v>26</v>
      </c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13"/>
      <c r="EI393" s="13"/>
      <c r="EJ393" s="13"/>
      <c r="EK393" s="13"/>
    </row>
    <row r="394" spans="1:141" ht="15" customHeight="1" x14ac:dyDescent="0.25">
      <c r="A394" s="3">
        <v>1955</v>
      </c>
      <c r="B394" s="51" t="s">
        <v>225</v>
      </c>
      <c r="C394" s="126" t="s">
        <v>255</v>
      </c>
      <c r="D394" s="313" t="s">
        <v>505</v>
      </c>
      <c r="E394" s="313"/>
      <c r="F394" s="313" t="s">
        <v>211</v>
      </c>
      <c r="G394" s="315"/>
      <c r="H394" s="340" t="s">
        <v>1310</v>
      </c>
      <c r="I394" s="341"/>
      <c r="J394" s="398" t="s">
        <v>1311</v>
      </c>
      <c r="K394" s="343"/>
      <c r="L394" s="375" t="s">
        <v>634</v>
      </c>
      <c r="M394" s="331"/>
      <c r="N394" s="375" t="s">
        <v>646</v>
      </c>
      <c r="O394" s="331"/>
      <c r="P394" s="384" t="s">
        <v>304</v>
      </c>
      <c r="Q394" s="454"/>
      <c r="R394" s="384" t="s">
        <v>304</v>
      </c>
      <c r="S394" s="341"/>
      <c r="T394" s="482" t="s">
        <v>801</v>
      </c>
      <c r="U394" s="352"/>
      <c r="V394" s="384" t="s">
        <v>551</v>
      </c>
      <c r="W394" s="341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117"/>
      <c r="AP394" s="117"/>
      <c r="AQ394" s="97"/>
      <c r="AR394" s="98"/>
      <c r="AS394" s="91"/>
      <c r="AT394" s="91"/>
      <c r="AU394" s="97"/>
      <c r="AV394" s="97"/>
      <c r="AW394" s="100"/>
      <c r="AX394" s="97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57">
        <v>1035</v>
      </c>
      <c r="BL394" s="57">
        <v>984</v>
      </c>
      <c r="BM394" s="59">
        <v>26.2</v>
      </c>
      <c r="BN394" s="20"/>
      <c r="BO394" s="23">
        <v>113</v>
      </c>
      <c r="BP394" s="20">
        <v>115</v>
      </c>
      <c r="BQ394" s="20">
        <v>305</v>
      </c>
      <c r="BR394" s="134">
        <v>303</v>
      </c>
      <c r="BS394" s="134"/>
      <c r="BT394" s="13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0"/>
      <c r="CM394" s="20"/>
      <c r="CN394" s="20"/>
      <c r="CO394" s="20"/>
      <c r="CP394" s="20"/>
      <c r="CQ394" s="20"/>
      <c r="CR394" s="20">
        <v>31</v>
      </c>
      <c r="CS394" s="20">
        <v>31</v>
      </c>
      <c r="CT394" s="20">
        <v>29</v>
      </c>
      <c r="CU394" s="20">
        <v>30</v>
      </c>
      <c r="CV394" s="20">
        <v>30</v>
      </c>
      <c r="CW394" s="20">
        <v>29</v>
      </c>
      <c r="CX394" s="20">
        <v>29</v>
      </c>
      <c r="CY394" s="20">
        <v>29</v>
      </c>
      <c r="CZ394" s="20">
        <v>29</v>
      </c>
      <c r="DA394" s="20">
        <v>29</v>
      </c>
      <c r="DB394" s="20">
        <v>28</v>
      </c>
      <c r="DC394" s="20">
        <v>27</v>
      </c>
      <c r="DD394" s="20">
        <v>28</v>
      </c>
      <c r="DE394" s="20">
        <v>31</v>
      </c>
      <c r="DF394" s="20">
        <v>27</v>
      </c>
      <c r="DG394" s="20">
        <v>31</v>
      </c>
      <c r="DH394" s="20">
        <v>29</v>
      </c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13"/>
      <c r="EI394" s="13"/>
      <c r="EJ394" s="13"/>
      <c r="EK394" s="13"/>
    </row>
    <row r="395" spans="1:141" x14ac:dyDescent="0.25">
      <c r="A395" s="132">
        <v>1956</v>
      </c>
      <c r="B395" s="126" t="s">
        <v>225</v>
      </c>
      <c r="C395" s="126" t="s">
        <v>214</v>
      </c>
      <c r="D395" s="313" t="s">
        <v>506</v>
      </c>
      <c r="E395" s="313"/>
      <c r="F395" s="313" t="s">
        <v>498</v>
      </c>
      <c r="G395" s="315"/>
      <c r="H395" s="340" t="s">
        <v>1312</v>
      </c>
      <c r="I395" s="341"/>
      <c r="J395" s="384" t="s">
        <v>1313</v>
      </c>
      <c r="K395" s="341"/>
      <c r="L395" s="375" t="s">
        <v>635</v>
      </c>
      <c r="M395" s="331"/>
      <c r="N395" s="338" t="s">
        <v>647</v>
      </c>
      <c r="O395" s="339"/>
      <c r="P395" s="384" t="s">
        <v>304</v>
      </c>
      <c r="Q395" s="454"/>
      <c r="R395" s="384" t="s">
        <v>304</v>
      </c>
      <c r="S395" s="341"/>
      <c r="T395" s="482" t="s">
        <v>802</v>
      </c>
      <c r="U395" s="352"/>
      <c r="V395" s="384" t="s">
        <v>552</v>
      </c>
      <c r="W395" s="341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117"/>
      <c r="AP395" s="117"/>
      <c r="AQ395" s="97"/>
      <c r="AR395" s="97"/>
      <c r="AS395" s="91"/>
      <c r="AT395" s="92"/>
      <c r="AU395" s="97"/>
      <c r="AV395" s="97"/>
      <c r="AW395" s="100"/>
      <c r="AX395" s="97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57">
        <v>1038</v>
      </c>
      <c r="BL395" s="57">
        <v>990</v>
      </c>
      <c r="BM395" s="59">
        <v>46.1</v>
      </c>
      <c r="BN395" s="20"/>
      <c r="BO395" s="20">
        <v>114</v>
      </c>
      <c r="BP395" s="20">
        <v>112</v>
      </c>
      <c r="BQ395" s="20">
        <v>305</v>
      </c>
      <c r="BR395" s="134">
        <v>307</v>
      </c>
      <c r="BS395" s="134"/>
      <c r="BT395" s="13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0"/>
      <c r="CM395" s="20"/>
      <c r="CN395" s="20"/>
      <c r="CO395" s="20"/>
      <c r="CP395" s="20"/>
      <c r="CQ395" s="20"/>
      <c r="CR395" s="20">
        <v>29</v>
      </c>
      <c r="CS395" s="20">
        <v>31</v>
      </c>
      <c r="CT395" s="20">
        <v>30</v>
      </c>
      <c r="CU395" s="20">
        <v>31</v>
      </c>
      <c r="CV395" s="20">
        <v>27</v>
      </c>
      <c r="CW395" s="20">
        <v>27</v>
      </c>
      <c r="CX395" s="20">
        <v>31</v>
      </c>
      <c r="CY395" s="20">
        <v>25</v>
      </c>
      <c r="CZ395" s="20">
        <v>28</v>
      </c>
      <c r="DA395" s="20">
        <v>31</v>
      </c>
      <c r="DB395" s="20">
        <v>29</v>
      </c>
      <c r="DC395" s="20">
        <v>29</v>
      </c>
      <c r="DD395" s="20">
        <v>31</v>
      </c>
      <c r="DE395" s="20">
        <v>28</v>
      </c>
      <c r="DF395" s="20">
        <v>28</v>
      </c>
      <c r="DG395" s="20">
        <v>30</v>
      </c>
      <c r="DH395" s="20">
        <v>26</v>
      </c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13"/>
      <c r="EI395" s="13"/>
      <c r="EJ395" s="13"/>
      <c r="EK395" s="13"/>
    </row>
    <row r="396" spans="1:141" ht="15" customHeight="1" x14ac:dyDescent="0.25">
      <c r="A396" s="3">
        <v>1957</v>
      </c>
      <c r="B396" s="126" t="s">
        <v>487</v>
      </c>
      <c r="C396" s="126" t="s">
        <v>507</v>
      </c>
      <c r="D396" s="313" t="s">
        <v>249</v>
      </c>
      <c r="E396" s="313"/>
      <c r="F396" s="313" t="s">
        <v>508</v>
      </c>
      <c r="G396" s="315"/>
      <c r="H396" s="340" t="s">
        <v>1314</v>
      </c>
      <c r="I396" s="341"/>
      <c r="J396" s="385" t="s">
        <v>1315</v>
      </c>
      <c r="K396" s="386"/>
      <c r="L396" s="423" t="s">
        <v>637</v>
      </c>
      <c r="M396" s="337"/>
      <c r="N396" s="338" t="s">
        <v>648</v>
      </c>
      <c r="O396" s="339"/>
      <c r="P396" s="384" t="s">
        <v>304</v>
      </c>
      <c r="Q396" s="454"/>
      <c r="R396" s="384" t="s">
        <v>304</v>
      </c>
      <c r="S396" s="341"/>
      <c r="T396" s="384" t="s">
        <v>1343</v>
      </c>
      <c r="U396" s="341"/>
      <c r="V396" s="482" t="s">
        <v>553</v>
      </c>
      <c r="W396" s="352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117"/>
      <c r="AP396" s="117"/>
      <c r="AQ396" s="97"/>
      <c r="AR396" s="97"/>
      <c r="AS396" s="94"/>
      <c r="AT396" s="92"/>
      <c r="AU396" s="97"/>
      <c r="AV396" s="97"/>
      <c r="AW396" s="97"/>
      <c r="AX396" s="10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57">
        <v>1036</v>
      </c>
      <c r="BL396" s="57">
        <v>985</v>
      </c>
      <c r="BM396" s="59">
        <v>63.5</v>
      </c>
      <c r="BN396" s="20"/>
      <c r="BO396" s="20">
        <v>129</v>
      </c>
      <c r="BP396" s="20">
        <v>128</v>
      </c>
      <c r="BQ396" s="20">
        <v>318</v>
      </c>
      <c r="BR396" s="134">
        <v>327</v>
      </c>
      <c r="BS396" s="134"/>
      <c r="BT396" s="13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0"/>
      <c r="CM396" s="20"/>
      <c r="CN396" s="20"/>
      <c r="CO396" s="20"/>
      <c r="CP396" s="20"/>
      <c r="CQ396" s="20"/>
      <c r="CR396" s="20">
        <v>29</v>
      </c>
      <c r="CS396" s="20">
        <v>27</v>
      </c>
      <c r="CT396" s="20">
        <v>27</v>
      </c>
      <c r="CU396" s="20">
        <v>29</v>
      </c>
      <c r="CV396" s="20">
        <v>30</v>
      </c>
      <c r="CW396" s="20">
        <v>27</v>
      </c>
      <c r="CX396" s="20">
        <v>23</v>
      </c>
      <c r="CY396" s="20">
        <v>25</v>
      </c>
      <c r="CZ396" s="20">
        <v>24</v>
      </c>
      <c r="DA396" s="20">
        <v>25</v>
      </c>
      <c r="DB396" s="20">
        <v>28</v>
      </c>
      <c r="DC396" s="20">
        <v>25</v>
      </c>
      <c r="DD396" s="20">
        <v>27</v>
      </c>
      <c r="DE396" s="20">
        <v>29</v>
      </c>
      <c r="DF396" s="20">
        <v>24</v>
      </c>
      <c r="DG396" s="20">
        <v>29</v>
      </c>
      <c r="DH396" s="20">
        <v>27</v>
      </c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13"/>
      <c r="EI396" s="13"/>
      <c r="EJ396" s="13"/>
      <c r="EK396" s="13"/>
    </row>
    <row r="397" spans="1:141" ht="15" customHeight="1" x14ac:dyDescent="0.25">
      <c r="A397" s="3">
        <v>1958</v>
      </c>
      <c r="B397" s="126" t="s">
        <v>232</v>
      </c>
      <c r="C397" s="126" t="s">
        <v>232</v>
      </c>
      <c r="D397" s="313" t="s">
        <v>212</v>
      </c>
      <c r="E397" s="313"/>
      <c r="F397" s="313" t="s">
        <v>493</v>
      </c>
      <c r="G397" s="315"/>
      <c r="H397" s="340" t="s">
        <v>1316</v>
      </c>
      <c r="I397" s="341"/>
      <c r="J397" s="385" t="s">
        <v>1317</v>
      </c>
      <c r="K397" s="386"/>
      <c r="L397" s="375" t="s">
        <v>636</v>
      </c>
      <c r="M397" s="331"/>
      <c r="N397" s="375" t="s">
        <v>649</v>
      </c>
      <c r="O397" s="331"/>
      <c r="P397" s="384" t="s">
        <v>304</v>
      </c>
      <c r="Q397" s="454"/>
      <c r="R397" s="384" t="s">
        <v>304</v>
      </c>
      <c r="S397" s="341"/>
      <c r="T397" s="384" t="s">
        <v>803</v>
      </c>
      <c r="U397" s="341"/>
      <c r="V397" s="482" t="s">
        <v>554</v>
      </c>
      <c r="W397" s="352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117"/>
      <c r="AP397" s="117"/>
      <c r="AQ397" s="97"/>
      <c r="AR397" s="98"/>
      <c r="AS397" s="91"/>
      <c r="AT397" s="91"/>
      <c r="AU397" s="97"/>
      <c r="AV397" s="97"/>
      <c r="AW397" s="97"/>
      <c r="AX397" s="10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57">
        <v>1039</v>
      </c>
      <c r="BL397" s="57">
        <v>982</v>
      </c>
      <c r="BM397" s="59">
        <v>100.5</v>
      </c>
      <c r="BN397" s="20"/>
      <c r="BO397" s="20">
        <v>107</v>
      </c>
      <c r="BP397" s="20">
        <v>107</v>
      </c>
      <c r="BQ397" s="20">
        <v>330</v>
      </c>
      <c r="BR397" s="134">
        <v>307</v>
      </c>
      <c r="BS397" s="134"/>
      <c r="BT397" s="13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0"/>
      <c r="CM397" s="20"/>
      <c r="CN397" s="20"/>
      <c r="CO397" s="20"/>
      <c r="CP397" s="20"/>
      <c r="CQ397" s="20"/>
      <c r="CR397" s="20">
        <v>22</v>
      </c>
      <c r="CS397" s="20">
        <v>30</v>
      </c>
      <c r="CT397" s="20">
        <v>27</v>
      </c>
      <c r="CU397" s="20">
        <v>29</v>
      </c>
      <c r="CV397" s="20">
        <v>17</v>
      </c>
      <c r="CW397" s="20">
        <v>21</v>
      </c>
      <c r="CX397" s="20">
        <v>24</v>
      </c>
      <c r="CY397" s="20">
        <v>27</v>
      </c>
      <c r="CZ397" s="20">
        <v>17</v>
      </c>
      <c r="DA397" s="20">
        <v>27</v>
      </c>
      <c r="DB397" s="20">
        <v>24</v>
      </c>
      <c r="DC397" s="20">
        <v>24</v>
      </c>
      <c r="DD397" s="20">
        <v>24</v>
      </c>
      <c r="DE397" s="20">
        <v>25</v>
      </c>
      <c r="DF397" s="20">
        <v>28</v>
      </c>
      <c r="DG397" s="20">
        <v>24</v>
      </c>
      <c r="DH397" s="20">
        <v>25</v>
      </c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13"/>
      <c r="EI397" s="13"/>
      <c r="EJ397" s="13"/>
      <c r="EK397" s="13"/>
    </row>
    <row r="398" spans="1:141" ht="15.75" customHeight="1" thickBot="1" x14ac:dyDescent="0.3">
      <c r="A398" s="3">
        <v>1959</v>
      </c>
      <c r="B398" s="126" t="s">
        <v>214</v>
      </c>
      <c r="C398" s="126" t="s">
        <v>214</v>
      </c>
      <c r="D398" s="313" t="s">
        <v>493</v>
      </c>
      <c r="E398" s="313"/>
      <c r="F398" s="313" t="s">
        <v>244</v>
      </c>
      <c r="G398" s="315"/>
      <c r="H398" s="351" t="s">
        <v>1318</v>
      </c>
      <c r="I398" s="352"/>
      <c r="J398" s="384" t="s">
        <v>1319</v>
      </c>
      <c r="K398" s="341"/>
      <c r="L398" s="430" t="s">
        <v>638</v>
      </c>
      <c r="M398" s="431"/>
      <c r="N398" s="375" t="s">
        <v>650</v>
      </c>
      <c r="O398" s="331"/>
      <c r="P398" s="384" t="s">
        <v>304</v>
      </c>
      <c r="Q398" s="454"/>
      <c r="R398" s="387" t="s">
        <v>304</v>
      </c>
      <c r="S398" s="388"/>
      <c r="T398" s="387" t="s">
        <v>804</v>
      </c>
      <c r="U398" s="388"/>
      <c r="V398" s="384" t="s">
        <v>555</v>
      </c>
      <c r="W398" s="341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117"/>
      <c r="AP398" s="117"/>
      <c r="AQ398" s="100"/>
      <c r="AR398" s="97"/>
      <c r="AS398" s="94"/>
      <c r="AT398" s="91"/>
      <c r="AU398" s="97"/>
      <c r="AV398" s="97"/>
      <c r="AW398" s="97"/>
      <c r="AX398" s="97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57">
        <v>1048</v>
      </c>
      <c r="BL398" s="57">
        <v>988</v>
      </c>
      <c r="BM398" s="59">
        <v>40.5</v>
      </c>
      <c r="BN398" s="20"/>
      <c r="BO398" s="20">
        <v>111</v>
      </c>
      <c r="BP398" s="20">
        <v>111</v>
      </c>
      <c r="BQ398" s="20">
        <v>307</v>
      </c>
      <c r="BR398" s="134">
        <v>321</v>
      </c>
      <c r="BS398" s="134"/>
      <c r="BT398" s="13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0"/>
      <c r="CM398" s="20"/>
      <c r="CN398" s="20"/>
      <c r="CO398" s="20"/>
      <c r="CP398" s="20"/>
      <c r="CQ398" s="20"/>
      <c r="CR398" s="20">
        <v>23</v>
      </c>
      <c r="CS398" s="20">
        <v>16</v>
      </c>
      <c r="CT398" s="20">
        <v>27</v>
      </c>
      <c r="CU398" s="20">
        <v>22</v>
      </c>
      <c r="CV398" s="20">
        <v>19</v>
      </c>
      <c r="CW398" s="20">
        <v>19</v>
      </c>
      <c r="CX398" s="20">
        <v>9</v>
      </c>
      <c r="CY398" s="20">
        <v>23</v>
      </c>
      <c r="CZ398" s="20">
        <v>18</v>
      </c>
      <c r="DA398" s="20">
        <v>15</v>
      </c>
      <c r="DB398" s="20">
        <v>17</v>
      </c>
      <c r="DC398" s="20">
        <v>17</v>
      </c>
      <c r="DD398" s="20">
        <v>21</v>
      </c>
      <c r="DE398" s="20">
        <v>20</v>
      </c>
      <c r="DF398" s="20">
        <v>20</v>
      </c>
      <c r="DG398" s="20">
        <v>16</v>
      </c>
      <c r="DH398" s="20">
        <v>24</v>
      </c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13"/>
      <c r="EI398" s="13"/>
      <c r="EJ398" s="13"/>
      <c r="EK398" s="13"/>
    </row>
    <row r="399" spans="1:141" ht="16.5" thickTop="1" thickBot="1" x14ac:dyDescent="0.3">
      <c r="A399" s="132">
        <v>1960</v>
      </c>
      <c r="B399" s="126" t="s">
        <v>243</v>
      </c>
      <c r="C399" s="126" t="s">
        <v>217</v>
      </c>
      <c r="D399" s="313" t="s">
        <v>510</v>
      </c>
      <c r="E399" s="313"/>
      <c r="F399" s="313" t="s">
        <v>478</v>
      </c>
      <c r="G399" s="315"/>
      <c r="H399" s="353" t="s">
        <v>1320</v>
      </c>
      <c r="I399" s="354"/>
      <c r="J399" s="387" t="s">
        <v>1321</v>
      </c>
      <c r="K399" s="388"/>
      <c r="L399" s="426" t="s">
        <v>639</v>
      </c>
      <c r="M399" s="427"/>
      <c r="N399" s="437" t="s">
        <v>651</v>
      </c>
      <c r="O399" s="438"/>
      <c r="P399" s="387" t="s">
        <v>304</v>
      </c>
      <c r="Q399" s="388"/>
      <c r="R399" s="475" t="s">
        <v>786</v>
      </c>
      <c r="S399" s="476"/>
      <c r="T399" s="475" t="s">
        <v>304</v>
      </c>
      <c r="U399" s="487"/>
      <c r="V399" s="387" t="s">
        <v>556</v>
      </c>
      <c r="W399" s="388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117"/>
      <c r="AP399" s="117"/>
      <c r="AQ399" s="100"/>
      <c r="AR399" s="97"/>
      <c r="AS399" s="91"/>
      <c r="AT399" s="92"/>
      <c r="AU399" s="97"/>
      <c r="AV399" s="97"/>
      <c r="AW399" s="97"/>
      <c r="AX399" s="97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57">
        <v>1046</v>
      </c>
      <c r="BL399" s="57">
        <v>991</v>
      </c>
      <c r="BM399" s="59">
        <v>32.6</v>
      </c>
      <c r="BN399" s="63">
        <v>109</v>
      </c>
      <c r="BO399" s="20">
        <v>117</v>
      </c>
      <c r="BP399" s="20">
        <v>120</v>
      </c>
      <c r="BQ399" s="20">
        <v>289</v>
      </c>
      <c r="BR399" s="134">
        <v>314</v>
      </c>
      <c r="BS399" s="134"/>
      <c r="BT399" s="13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0"/>
      <c r="CM399" s="20"/>
      <c r="CN399" s="20"/>
      <c r="CO399" s="20"/>
      <c r="CP399" s="20"/>
      <c r="CQ399" s="20"/>
      <c r="CR399" s="20">
        <v>17</v>
      </c>
      <c r="CS399" s="20">
        <v>15</v>
      </c>
      <c r="CT399" s="20">
        <v>26</v>
      </c>
      <c r="CU399" s="20">
        <v>19</v>
      </c>
      <c r="CV399" s="20">
        <v>15</v>
      </c>
      <c r="CW399" s="20">
        <v>11</v>
      </c>
      <c r="CX399" s="20">
        <v>16</v>
      </c>
      <c r="CY399" s="20">
        <v>15</v>
      </c>
      <c r="CZ399" s="20">
        <v>14</v>
      </c>
      <c r="DA399" s="20">
        <v>17</v>
      </c>
      <c r="DB399" s="20">
        <v>15</v>
      </c>
      <c r="DC399" s="20">
        <v>12</v>
      </c>
      <c r="DD399" s="20">
        <v>17</v>
      </c>
      <c r="DE399" s="20">
        <v>19</v>
      </c>
      <c r="DF399" s="20">
        <v>16</v>
      </c>
      <c r="DG399" s="20">
        <v>11</v>
      </c>
      <c r="DH399" s="20">
        <v>14</v>
      </c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13"/>
      <c r="EI399" s="13"/>
      <c r="EJ399" s="13"/>
      <c r="EK399" s="13"/>
    </row>
    <row r="400" spans="1:141" ht="15" customHeight="1" thickTop="1" x14ac:dyDescent="0.25">
      <c r="A400" s="3">
        <v>1961</v>
      </c>
      <c r="B400" s="126" t="s">
        <v>511</v>
      </c>
      <c r="C400" s="126" t="s">
        <v>511</v>
      </c>
      <c r="D400" s="313" t="s">
        <v>494</v>
      </c>
      <c r="E400" s="313"/>
      <c r="F400" s="313" t="s">
        <v>512</v>
      </c>
      <c r="G400" s="315"/>
      <c r="H400" s="355" t="s">
        <v>808</v>
      </c>
      <c r="I400" s="356"/>
      <c r="J400" s="389" t="s">
        <v>1329</v>
      </c>
      <c r="K400" s="390"/>
      <c r="L400" s="428" t="s">
        <v>640</v>
      </c>
      <c r="M400" s="429"/>
      <c r="N400" s="439" t="s">
        <v>652</v>
      </c>
      <c r="O400" s="440"/>
      <c r="P400" s="455" t="s">
        <v>304</v>
      </c>
      <c r="Q400" s="456"/>
      <c r="R400" s="393" t="s">
        <v>787</v>
      </c>
      <c r="S400" s="368"/>
      <c r="T400" s="393" t="s">
        <v>304</v>
      </c>
      <c r="U400" s="457"/>
      <c r="V400" s="389" t="s">
        <v>557</v>
      </c>
      <c r="W400" s="390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117"/>
      <c r="AP400" s="117"/>
      <c r="AQ400" s="102"/>
      <c r="AR400" s="44"/>
      <c r="AS400" s="91"/>
      <c r="AT400" s="92"/>
      <c r="AU400" s="44"/>
      <c r="AV400" s="44"/>
      <c r="AW400" s="44"/>
      <c r="AX400" s="4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57">
        <v>1045.7</v>
      </c>
      <c r="BL400" s="57">
        <v>986</v>
      </c>
      <c r="BM400" s="59">
        <v>21.7</v>
      </c>
      <c r="BN400" s="63">
        <v>105</v>
      </c>
      <c r="BO400" s="20">
        <v>91</v>
      </c>
      <c r="BP400" s="20">
        <v>91</v>
      </c>
      <c r="BQ400" s="20">
        <v>310</v>
      </c>
      <c r="BR400" s="134">
        <v>319</v>
      </c>
      <c r="BS400" s="134"/>
      <c r="BT400" s="13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3"/>
      <c r="EI400" s="13"/>
      <c r="EJ400" s="13"/>
      <c r="EK400" s="13"/>
    </row>
    <row r="401" spans="1:142" x14ac:dyDescent="0.25">
      <c r="A401" s="3">
        <v>1962</v>
      </c>
      <c r="B401" s="126" t="s">
        <v>513</v>
      </c>
      <c r="C401" s="126" t="s">
        <v>259</v>
      </c>
      <c r="D401" s="313" t="s">
        <v>233</v>
      </c>
      <c r="E401" s="313"/>
      <c r="F401" s="313" t="s">
        <v>254</v>
      </c>
      <c r="G401" s="315"/>
      <c r="H401" s="357" t="s">
        <v>809</v>
      </c>
      <c r="I401" s="358"/>
      <c r="J401" s="391" t="s">
        <v>1330</v>
      </c>
      <c r="K401" s="392"/>
      <c r="L401" s="375" t="s">
        <v>641</v>
      </c>
      <c r="M401" s="331"/>
      <c r="N401" s="338" t="s">
        <v>653</v>
      </c>
      <c r="O401" s="339"/>
      <c r="P401" s="393" t="s">
        <v>304</v>
      </c>
      <c r="Q401" s="457"/>
      <c r="R401" s="478" t="s">
        <v>788</v>
      </c>
      <c r="S401" s="358"/>
      <c r="T401" s="393" t="s">
        <v>304</v>
      </c>
      <c r="U401" s="457"/>
      <c r="V401" s="393" t="s">
        <v>558</v>
      </c>
      <c r="W401" s="368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117"/>
      <c r="AP401" s="117"/>
      <c r="AQ401" s="102"/>
      <c r="AR401" s="103"/>
      <c r="AS401" s="91"/>
      <c r="AT401" s="92"/>
      <c r="AU401" s="44"/>
      <c r="AV401" s="102"/>
      <c r="AW401" s="44"/>
      <c r="AX401" s="4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57">
        <v>1044.7</v>
      </c>
      <c r="BL401" s="57">
        <v>974</v>
      </c>
      <c r="BM401" s="59">
        <v>23.4</v>
      </c>
      <c r="BN401" s="63">
        <v>122</v>
      </c>
      <c r="BO401" s="20">
        <v>121</v>
      </c>
      <c r="BP401" s="20">
        <v>104</v>
      </c>
      <c r="BQ401" s="20">
        <v>289</v>
      </c>
      <c r="BR401" s="134">
        <v>315</v>
      </c>
      <c r="BS401" s="134"/>
      <c r="BT401" s="13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3"/>
      <c r="EI401" s="13"/>
      <c r="EJ401" s="13"/>
      <c r="EK401" s="13"/>
    </row>
    <row r="402" spans="1:142" x14ac:dyDescent="0.25">
      <c r="A402" s="3">
        <v>1963</v>
      </c>
      <c r="B402" s="126" t="s">
        <v>472</v>
      </c>
      <c r="C402" s="126" t="s">
        <v>489</v>
      </c>
      <c r="D402" s="313" t="s">
        <v>246</v>
      </c>
      <c r="E402" s="313"/>
      <c r="F402" s="313" t="s">
        <v>512</v>
      </c>
      <c r="G402" s="315"/>
      <c r="H402" s="361" t="s">
        <v>810</v>
      </c>
      <c r="I402" s="362"/>
      <c r="J402" s="393" t="s">
        <v>1331</v>
      </c>
      <c r="K402" s="368"/>
      <c r="L402" s="375" t="s">
        <v>642</v>
      </c>
      <c r="M402" s="331"/>
      <c r="N402" s="338" t="s">
        <v>654</v>
      </c>
      <c r="O402" s="339"/>
      <c r="P402" s="393" t="s">
        <v>304</v>
      </c>
      <c r="Q402" s="457"/>
      <c r="R402" s="393" t="s">
        <v>789</v>
      </c>
      <c r="S402" s="368"/>
      <c r="T402" s="393" t="s">
        <v>304</v>
      </c>
      <c r="U402" s="457"/>
      <c r="V402" s="393" t="s">
        <v>559</v>
      </c>
      <c r="W402" s="368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117"/>
      <c r="AP402" s="117"/>
      <c r="AQ402" s="102"/>
      <c r="AR402" s="44"/>
      <c r="AS402" s="91"/>
      <c r="AT402" s="92"/>
      <c r="AU402" s="44"/>
      <c r="AV402" s="44"/>
      <c r="AW402" s="44"/>
      <c r="AX402" s="4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57">
        <v>1040</v>
      </c>
      <c r="BL402" s="57">
        <v>991</v>
      </c>
      <c r="BM402" s="59">
        <v>46.7</v>
      </c>
      <c r="BN402" s="63">
        <v>101</v>
      </c>
      <c r="BO402" s="20">
        <v>98</v>
      </c>
      <c r="BP402" s="20">
        <v>92</v>
      </c>
      <c r="BQ402" s="20">
        <v>299</v>
      </c>
      <c r="BR402" s="134">
        <v>319</v>
      </c>
      <c r="BS402" s="134"/>
      <c r="BT402" s="13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3"/>
      <c r="EI402" s="13"/>
      <c r="EJ402" s="13"/>
      <c r="EK402" s="13"/>
    </row>
    <row r="403" spans="1:142" x14ac:dyDescent="0.25">
      <c r="A403" s="132">
        <v>1964</v>
      </c>
      <c r="B403" s="126" t="s">
        <v>514</v>
      </c>
      <c r="C403" s="126" t="s">
        <v>472</v>
      </c>
      <c r="D403" s="313" t="s">
        <v>246</v>
      </c>
      <c r="E403" s="313"/>
      <c r="F403" s="313" t="s">
        <v>498</v>
      </c>
      <c r="G403" s="315"/>
      <c r="H403" s="361" t="s">
        <v>811</v>
      </c>
      <c r="I403" s="362"/>
      <c r="J403" s="393" t="s">
        <v>1332</v>
      </c>
      <c r="K403" s="368"/>
      <c r="L403" s="375" t="s">
        <v>643</v>
      </c>
      <c r="M403" s="331"/>
      <c r="N403" s="375" t="s">
        <v>655</v>
      </c>
      <c r="O403" s="331"/>
      <c r="P403" s="393" t="s">
        <v>304</v>
      </c>
      <c r="Q403" s="457"/>
      <c r="R403" s="393" t="s">
        <v>790</v>
      </c>
      <c r="S403" s="368"/>
      <c r="T403" s="393" t="s">
        <v>304</v>
      </c>
      <c r="U403" s="457"/>
      <c r="V403" s="393" t="s">
        <v>560</v>
      </c>
      <c r="W403" s="368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117"/>
      <c r="AP403" s="117"/>
      <c r="AQ403" s="102"/>
      <c r="AR403" s="44"/>
      <c r="AS403" s="91"/>
      <c r="AT403" s="91"/>
      <c r="AU403" s="44"/>
      <c r="AV403" s="44"/>
      <c r="AW403" s="44"/>
      <c r="AX403" s="4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57">
        <v>1042</v>
      </c>
      <c r="BL403" s="57">
        <v>989</v>
      </c>
      <c r="BM403" s="59">
        <v>36.200000000000003</v>
      </c>
      <c r="BN403" s="63">
        <v>112</v>
      </c>
      <c r="BO403" s="20">
        <v>98</v>
      </c>
      <c r="BP403" s="20">
        <v>99</v>
      </c>
      <c r="BQ403" s="20">
        <v>300</v>
      </c>
      <c r="BR403" s="134">
        <v>307</v>
      </c>
      <c r="BS403" s="134"/>
      <c r="BT403" s="13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3"/>
      <c r="EI403" s="13"/>
      <c r="EJ403" s="13"/>
      <c r="EK403" s="13"/>
    </row>
    <row r="404" spans="1:142" ht="15" customHeight="1" x14ac:dyDescent="0.25">
      <c r="A404" s="3">
        <v>1965</v>
      </c>
      <c r="B404" s="79" t="s">
        <v>245</v>
      </c>
      <c r="C404" s="79" t="s">
        <v>245</v>
      </c>
      <c r="D404" s="313" t="s">
        <v>219</v>
      </c>
      <c r="E404" s="313"/>
      <c r="F404" s="313" t="s">
        <v>475</v>
      </c>
      <c r="G404" s="315"/>
      <c r="H404" s="345" t="s">
        <v>1323</v>
      </c>
      <c r="I404" s="346"/>
      <c r="J404" s="394" t="s">
        <v>1333</v>
      </c>
      <c r="K404" s="395"/>
      <c r="L404" s="417" t="s">
        <v>644</v>
      </c>
      <c r="M404" s="346"/>
      <c r="N404" s="375" t="s">
        <v>656</v>
      </c>
      <c r="O404" s="331"/>
      <c r="P404" s="417" t="s">
        <v>304</v>
      </c>
      <c r="Q404" s="465"/>
      <c r="R404" s="417" t="s">
        <v>791</v>
      </c>
      <c r="S404" s="346"/>
      <c r="T404" s="417" t="s">
        <v>304</v>
      </c>
      <c r="U404" s="465"/>
      <c r="V404" s="417" t="s">
        <v>561</v>
      </c>
      <c r="W404" s="34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20"/>
      <c r="AP404" s="120"/>
      <c r="AQ404" s="104"/>
      <c r="AR404" s="105"/>
      <c r="AS404" s="104"/>
      <c r="AT404" s="91"/>
      <c r="AU404" s="104"/>
      <c r="AV404" s="104"/>
      <c r="AW404" s="104"/>
      <c r="AX404" s="104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58">
        <v>1036</v>
      </c>
      <c r="BL404" s="58">
        <v>978</v>
      </c>
      <c r="BM404" s="60">
        <v>28.9</v>
      </c>
      <c r="BN404" s="128">
        <v>108</v>
      </c>
      <c r="BO404" s="21">
        <v>105</v>
      </c>
      <c r="BP404" s="21">
        <v>105</v>
      </c>
      <c r="BQ404" s="20">
        <v>284</v>
      </c>
      <c r="BR404" s="134">
        <v>308</v>
      </c>
      <c r="BS404" s="134"/>
      <c r="BT404" s="134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16"/>
      <c r="CM404" s="16"/>
      <c r="CN404" s="16"/>
      <c r="CO404" s="16"/>
      <c r="CP404" s="16"/>
      <c r="CQ404" s="16"/>
    </row>
    <row r="405" spans="1:142" ht="15" customHeight="1" x14ac:dyDescent="0.25">
      <c r="A405" s="3">
        <v>1966</v>
      </c>
      <c r="B405" s="125" t="s">
        <v>231</v>
      </c>
      <c r="C405" s="125" t="s">
        <v>245</v>
      </c>
      <c r="D405" s="314" t="s">
        <v>211</v>
      </c>
      <c r="E405" s="314"/>
      <c r="F405" s="314" t="s">
        <v>505</v>
      </c>
      <c r="G405" s="316"/>
      <c r="H405" s="336" t="s">
        <v>812</v>
      </c>
      <c r="I405" s="337"/>
      <c r="J405" s="338" t="s">
        <v>1334</v>
      </c>
      <c r="K405" s="339"/>
      <c r="L405" s="375" t="s">
        <v>645</v>
      </c>
      <c r="M405" s="331"/>
      <c r="N405" s="394" t="s">
        <v>657</v>
      </c>
      <c r="O405" s="395"/>
      <c r="P405" s="375" t="s">
        <v>304</v>
      </c>
      <c r="Q405" s="449"/>
      <c r="R405" s="375" t="s">
        <v>771</v>
      </c>
      <c r="S405" s="331"/>
      <c r="T405" s="375" t="s">
        <v>304</v>
      </c>
      <c r="U405" s="449"/>
      <c r="V405" s="375" t="s">
        <v>562</v>
      </c>
      <c r="W405" s="331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121"/>
      <c r="AP405" s="121"/>
      <c r="AQ405" s="94"/>
      <c r="AR405" s="92"/>
      <c r="AS405" s="91"/>
      <c r="AT405" s="105"/>
      <c r="AU405" s="91"/>
      <c r="AV405" s="91"/>
      <c r="AW405" s="91"/>
      <c r="AX405" s="91"/>
      <c r="BK405" s="57">
        <v>1041.3</v>
      </c>
      <c r="BL405" s="57">
        <v>984</v>
      </c>
      <c r="BM405" s="59">
        <v>25.7</v>
      </c>
      <c r="BN405" s="63">
        <v>112</v>
      </c>
      <c r="BO405" s="27">
        <v>89</v>
      </c>
      <c r="BP405" s="27">
        <v>105</v>
      </c>
      <c r="BQ405" s="27">
        <v>303</v>
      </c>
      <c r="BR405" s="135">
        <v>305</v>
      </c>
      <c r="BS405" s="135"/>
      <c r="BT405" s="135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DA405" s="11"/>
    </row>
    <row r="406" spans="1:142" ht="15" customHeight="1" x14ac:dyDescent="0.25">
      <c r="A406" s="3">
        <v>1967</v>
      </c>
      <c r="B406" s="125" t="s">
        <v>255</v>
      </c>
      <c r="C406" s="125" t="s">
        <v>255</v>
      </c>
      <c r="D406" s="314" t="s">
        <v>216</v>
      </c>
      <c r="E406" s="314"/>
      <c r="F406" s="314" t="s">
        <v>244</v>
      </c>
      <c r="G406" s="316"/>
      <c r="H406" s="330" t="s">
        <v>1324</v>
      </c>
      <c r="I406" s="331"/>
      <c r="J406" s="375" t="s">
        <v>1335</v>
      </c>
      <c r="K406" s="331"/>
      <c r="L406" s="375" t="s">
        <v>659</v>
      </c>
      <c r="M406" s="331"/>
      <c r="N406" s="338" t="s">
        <v>658</v>
      </c>
      <c r="O406" s="339"/>
      <c r="P406" s="375" t="s">
        <v>304</v>
      </c>
      <c r="Q406" s="449"/>
      <c r="R406" s="423" t="s">
        <v>751</v>
      </c>
      <c r="S406" s="337"/>
      <c r="T406" s="375" t="s">
        <v>304</v>
      </c>
      <c r="U406" s="449"/>
      <c r="V406" s="375" t="s">
        <v>563</v>
      </c>
      <c r="W406" s="331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121"/>
      <c r="AP406" s="121"/>
      <c r="AQ406" s="91"/>
      <c r="AR406" s="91"/>
      <c r="AS406" s="91"/>
      <c r="AT406" s="92"/>
      <c r="AU406" s="91"/>
      <c r="AV406" s="94"/>
      <c r="AW406" s="91"/>
      <c r="AX406" s="91"/>
      <c r="BK406" s="57">
        <v>1039</v>
      </c>
      <c r="BL406" s="57">
        <v>991</v>
      </c>
      <c r="BM406" s="59">
        <v>23.1</v>
      </c>
      <c r="BN406" s="63">
        <v>144</v>
      </c>
      <c r="BO406" s="27">
        <v>115</v>
      </c>
      <c r="BP406" s="27">
        <v>115</v>
      </c>
      <c r="BQ406" s="27">
        <v>322</v>
      </c>
      <c r="BR406" s="135">
        <v>321</v>
      </c>
      <c r="BS406" s="135"/>
      <c r="BT406" s="135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U406" s="9"/>
      <c r="DA406" s="11"/>
    </row>
    <row r="407" spans="1:142" ht="15" customHeight="1" x14ac:dyDescent="0.25">
      <c r="A407" s="132">
        <v>1968</v>
      </c>
      <c r="B407" s="79" t="s">
        <v>259</v>
      </c>
      <c r="C407" s="79" t="s">
        <v>479</v>
      </c>
      <c r="D407" s="313" t="s">
        <v>249</v>
      </c>
      <c r="E407" s="313"/>
      <c r="F407" s="313" t="s">
        <v>239</v>
      </c>
      <c r="G407" s="315"/>
      <c r="H407" s="363" t="s">
        <v>1325</v>
      </c>
      <c r="I407" s="364"/>
      <c r="J407" s="403" t="s">
        <v>1336</v>
      </c>
      <c r="K407" s="364"/>
      <c r="L407" s="417" t="s">
        <v>660</v>
      </c>
      <c r="M407" s="346"/>
      <c r="N407" s="394" t="s">
        <v>666</v>
      </c>
      <c r="O407" s="395"/>
      <c r="P407" s="403" t="s">
        <v>304</v>
      </c>
      <c r="Q407" s="460"/>
      <c r="R407" s="477" t="s">
        <v>752</v>
      </c>
      <c r="S407" s="366"/>
      <c r="T407" s="403" t="s">
        <v>304</v>
      </c>
      <c r="U407" s="460"/>
      <c r="V407" s="403" t="s">
        <v>564</v>
      </c>
      <c r="W407" s="364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20"/>
      <c r="AP407" s="120"/>
      <c r="AQ407" s="106"/>
      <c r="AR407" s="106"/>
      <c r="AS407" s="104"/>
      <c r="AT407" s="105"/>
      <c r="AU407" s="106"/>
      <c r="AV407" s="107"/>
      <c r="AW407" s="106"/>
      <c r="AX407" s="106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58">
        <v>1039</v>
      </c>
      <c r="BL407" s="58">
        <v>989</v>
      </c>
      <c r="BM407" s="60">
        <v>25.5</v>
      </c>
      <c r="BN407" s="128">
        <v>119</v>
      </c>
      <c r="BO407" s="21">
        <v>105</v>
      </c>
      <c r="BP407" s="21">
        <v>102</v>
      </c>
      <c r="BQ407" s="20">
        <v>319</v>
      </c>
      <c r="BR407" s="134">
        <v>318</v>
      </c>
      <c r="BS407" s="134"/>
      <c r="BT407" s="134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</row>
    <row r="408" spans="1:142" ht="15" customHeight="1" x14ac:dyDescent="0.25">
      <c r="A408" s="3">
        <v>1969</v>
      </c>
      <c r="B408" s="126" t="s">
        <v>214</v>
      </c>
      <c r="C408" s="126" t="s">
        <v>504</v>
      </c>
      <c r="D408" s="313" t="s">
        <v>494</v>
      </c>
      <c r="E408" s="313"/>
      <c r="F408" s="313" t="s">
        <v>515</v>
      </c>
      <c r="G408" s="315"/>
      <c r="H408" s="367" t="s">
        <v>1326</v>
      </c>
      <c r="I408" s="368"/>
      <c r="J408" s="404" t="s">
        <v>1337</v>
      </c>
      <c r="K408" s="405"/>
      <c r="L408" s="375" t="s">
        <v>661</v>
      </c>
      <c r="M408" s="331"/>
      <c r="N408" s="338" t="s">
        <v>667</v>
      </c>
      <c r="O408" s="339"/>
      <c r="P408" s="393" t="s">
        <v>304</v>
      </c>
      <c r="Q408" s="457"/>
      <c r="R408" s="478" t="s">
        <v>753</v>
      </c>
      <c r="S408" s="358"/>
      <c r="T408" s="393" t="s">
        <v>304</v>
      </c>
      <c r="U408" s="457"/>
      <c r="V408" s="478" t="s">
        <v>565</v>
      </c>
      <c r="W408" s="358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117"/>
      <c r="AP408" s="117"/>
      <c r="AQ408" s="44"/>
      <c r="AR408" s="108"/>
      <c r="AS408" s="91"/>
      <c r="AT408" s="92"/>
      <c r="AU408" s="44"/>
      <c r="AV408" s="102"/>
      <c r="AW408" s="44"/>
      <c r="AX408" s="102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57">
        <v>1035</v>
      </c>
      <c r="BL408" s="57">
        <v>985</v>
      </c>
      <c r="BM408" s="59">
        <v>61.8</v>
      </c>
      <c r="BN408" s="63">
        <v>126</v>
      </c>
      <c r="BO408" s="20">
        <v>111</v>
      </c>
      <c r="BP408" s="20">
        <v>109</v>
      </c>
      <c r="BQ408" s="20">
        <v>310</v>
      </c>
      <c r="BR408" s="134">
        <v>328</v>
      </c>
      <c r="BS408" s="134"/>
      <c r="BT408" s="13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8"/>
      <c r="CJ408" s="17"/>
      <c r="CK408" s="17"/>
      <c r="CL408" s="17"/>
      <c r="CM408" s="17"/>
      <c r="CN408" s="17"/>
      <c r="CO408" s="13"/>
      <c r="CP408" s="13"/>
      <c r="CQ408" s="13"/>
      <c r="CR408" s="13"/>
      <c r="CS408" s="17"/>
      <c r="CT408" s="13"/>
      <c r="CU408" s="13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3"/>
    </row>
    <row r="409" spans="1:142" x14ac:dyDescent="0.25">
      <c r="A409" s="3">
        <v>1970</v>
      </c>
      <c r="B409" s="126" t="s">
        <v>513</v>
      </c>
      <c r="C409" s="126" t="s">
        <v>516</v>
      </c>
      <c r="D409" s="313" t="s">
        <v>510</v>
      </c>
      <c r="E409" s="313"/>
      <c r="F409" s="313" t="s">
        <v>250</v>
      </c>
      <c r="G409" s="315"/>
      <c r="H409" s="367" t="s">
        <v>814</v>
      </c>
      <c r="I409" s="368"/>
      <c r="J409" s="393" t="s">
        <v>1338</v>
      </c>
      <c r="K409" s="368"/>
      <c r="L409" s="375" t="s">
        <v>662</v>
      </c>
      <c r="M409" s="331"/>
      <c r="N409" s="375" t="s">
        <v>668</v>
      </c>
      <c r="O409" s="331"/>
      <c r="P409" s="393" t="s">
        <v>304</v>
      </c>
      <c r="Q409" s="457"/>
      <c r="R409" s="393" t="s">
        <v>754</v>
      </c>
      <c r="S409" s="368"/>
      <c r="T409" s="393" t="s">
        <v>304</v>
      </c>
      <c r="U409" s="457"/>
      <c r="V409" s="393" t="s">
        <v>566</v>
      </c>
      <c r="W409" s="368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117"/>
      <c r="AP409" s="117"/>
      <c r="AQ409" s="44"/>
      <c r="AR409" s="44"/>
      <c r="AS409" s="91"/>
      <c r="AT409" s="91"/>
      <c r="AU409" s="44"/>
      <c r="AV409" s="44"/>
      <c r="AW409" s="44"/>
      <c r="AX409" s="4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57">
        <v>1035.0999999999999</v>
      </c>
      <c r="BL409" s="57">
        <v>987</v>
      </c>
      <c r="BM409" s="59">
        <v>24.6</v>
      </c>
      <c r="BN409" s="63">
        <v>115</v>
      </c>
      <c r="BO409" s="20">
        <v>121</v>
      </c>
      <c r="BP409" s="20">
        <v>122</v>
      </c>
      <c r="BQ409" s="20">
        <v>288</v>
      </c>
      <c r="BR409" s="134">
        <v>296</v>
      </c>
      <c r="BS409" s="134"/>
      <c r="BT409" s="13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8"/>
      <c r="CJ409" s="17"/>
      <c r="CK409" s="17"/>
      <c r="CL409" s="17"/>
      <c r="CM409" s="17"/>
      <c r="CN409" s="17"/>
      <c r="CO409" s="13"/>
      <c r="CP409" s="13"/>
      <c r="CQ409" s="13"/>
      <c r="CR409" s="13"/>
      <c r="CS409" s="17"/>
      <c r="CT409" s="13"/>
      <c r="CU409" s="13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</row>
    <row r="410" spans="1:142" x14ac:dyDescent="0.25">
      <c r="A410" s="3">
        <v>1971</v>
      </c>
      <c r="B410" s="126" t="s">
        <v>474</v>
      </c>
      <c r="C410" s="126" t="s">
        <v>210</v>
      </c>
      <c r="D410" s="313" t="s">
        <v>233</v>
      </c>
      <c r="E410" s="313"/>
      <c r="F410" s="313" t="s">
        <v>510</v>
      </c>
      <c r="G410" s="315"/>
      <c r="H410" s="357" t="s">
        <v>813</v>
      </c>
      <c r="I410" s="358"/>
      <c r="J410" s="393" t="s">
        <v>1339</v>
      </c>
      <c r="K410" s="368"/>
      <c r="L410" s="375" t="s">
        <v>663</v>
      </c>
      <c r="M410" s="331"/>
      <c r="N410" s="338" t="s">
        <v>671</v>
      </c>
      <c r="O410" s="339"/>
      <c r="P410" s="393" t="s">
        <v>304</v>
      </c>
      <c r="Q410" s="457"/>
      <c r="R410" s="393" t="s">
        <v>755</v>
      </c>
      <c r="S410" s="368"/>
      <c r="T410" s="393" t="s">
        <v>304</v>
      </c>
      <c r="U410" s="457"/>
      <c r="V410" s="393" t="s">
        <v>567</v>
      </c>
      <c r="W410" s="368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117"/>
      <c r="AP410" s="117"/>
      <c r="AQ410" s="102"/>
      <c r="AR410" s="44"/>
      <c r="AS410" s="91"/>
      <c r="AT410" s="92"/>
      <c r="AU410" s="44"/>
      <c r="AV410" s="44"/>
      <c r="AW410" s="44"/>
      <c r="AX410" s="4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57">
        <v>1040.2</v>
      </c>
      <c r="BL410" s="57">
        <v>989</v>
      </c>
      <c r="BM410" s="59">
        <v>49</v>
      </c>
      <c r="BN410" s="63">
        <v>115</v>
      </c>
      <c r="BO410" s="20">
        <v>120</v>
      </c>
      <c r="BP410" s="20">
        <v>118</v>
      </c>
      <c r="BQ410" s="20">
        <v>289</v>
      </c>
      <c r="BR410" s="134">
        <v>288</v>
      </c>
      <c r="BS410" s="134"/>
      <c r="BT410" s="13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8"/>
      <c r="CJ410" s="17"/>
      <c r="CK410" s="17"/>
      <c r="CL410" s="17"/>
      <c r="CM410" s="17"/>
      <c r="CN410" s="17"/>
      <c r="CO410" s="13"/>
      <c r="CP410" s="13"/>
      <c r="CQ410" s="13"/>
      <c r="CR410" s="13"/>
      <c r="CS410" s="17"/>
      <c r="CT410" s="13"/>
      <c r="CU410" s="13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3"/>
    </row>
    <row r="411" spans="1:142" x14ac:dyDescent="0.25">
      <c r="A411" s="132">
        <v>1972</v>
      </c>
      <c r="B411" s="126" t="s">
        <v>243</v>
      </c>
      <c r="C411" s="126" t="s">
        <v>243</v>
      </c>
      <c r="D411" s="313" t="s">
        <v>517</v>
      </c>
      <c r="E411" s="313"/>
      <c r="F411" s="313" t="s">
        <v>227</v>
      </c>
      <c r="G411" s="315"/>
      <c r="H411" s="357" t="s">
        <v>1322</v>
      </c>
      <c r="I411" s="358"/>
      <c r="J411" s="393" t="s">
        <v>1340</v>
      </c>
      <c r="K411" s="368"/>
      <c r="L411" s="375" t="s">
        <v>664</v>
      </c>
      <c r="M411" s="331"/>
      <c r="N411" s="375" t="s">
        <v>669</v>
      </c>
      <c r="O411" s="331"/>
      <c r="P411" s="393" t="s">
        <v>304</v>
      </c>
      <c r="Q411" s="457"/>
      <c r="R411" s="478" t="s">
        <v>756</v>
      </c>
      <c r="S411" s="358"/>
      <c r="T411" s="393" t="s">
        <v>304</v>
      </c>
      <c r="U411" s="457"/>
      <c r="V411" s="393" t="s">
        <v>568</v>
      </c>
      <c r="W411" s="368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117"/>
      <c r="AP411" s="117"/>
      <c r="AQ411" s="102"/>
      <c r="AR411" s="44"/>
      <c r="AS411" s="91"/>
      <c r="AT411" s="91"/>
      <c r="AU411" s="44"/>
      <c r="AV411" s="102"/>
      <c r="AW411" s="44"/>
      <c r="AX411" s="4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57">
        <v>1044</v>
      </c>
      <c r="BL411" s="57">
        <v>986</v>
      </c>
      <c r="BM411" s="59">
        <v>27</v>
      </c>
      <c r="BN411" s="63">
        <v>144</v>
      </c>
      <c r="BO411" s="20">
        <v>117</v>
      </c>
      <c r="BP411" s="20">
        <v>117</v>
      </c>
      <c r="BQ411" s="20">
        <v>278</v>
      </c>
      <c r="BR411" s="134">
        <v>296</v>
      </c>
      <c r="BS411" s="134"/>
      <c r="BT411" s="13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8"/>
      <c r="CJ411" s="17"/>
      <c r="CK411" s="17"/>
      <c r="CL411" s="17"/>
      <c r="CM411" s="17"/>
      <c r="CN411" s="17"/>
      <c r="CO411" s="13"/>
      <c r="CP411" s="13"/>
      <c r="CQ411" s="13"/>
      <c r="CR411" s="13"/>
      <c r="CS411" s="17"/>
      <c r="CT411" s="13"/>
      <c r="CU411" s="13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</row>
    <row r="412" spans="1:142" s="17" customFormat="1" x14ac:dyDescent="0.25">
      <c r="A412" s="3">
        <v>1973</v>
      </c>
      <c r="B412" s="126" t="s">
        <v>259</v>
      </c>
      <c r="C412" s="126" t="s">
        <v>213</v>
      </c>
      <c r="D412" s="313" t="s">
        <v>241</v>
      </c>
      <c r="E412" s="313"/>
      <c r="F412" s="313" t="s">
        <v>249</v>
      </c>
      <c r="G412" s="315"/>
      <c r="H412" s="369" t="s">
        <v>1327</v>
      </c>
      <c r="I412" s="370"/>
      <c r="J412" s="406" t="s">
        <v>1341</v>
      </c>
      <c r="K412" s="372"/>
      <c r="L412" s="375" t="s">
        <v>665</v>
      </c>
      <c r="M412" s="331"/>
      <c r="N412" s="375" t="s">
        <v>670</v>
      </c>
      <c r="O412" s="331"/>
      <c r="P412" s="406" t="s">
        <v>304</v>
      </c>
      <c r="Q412" s="459"/>
      <c r="R412" s="479" t="s">
        <v>757</v>
      </c>
      <c r="S412" s="370"/>
      <c r="T412" s="406" t="s">
        <v>304</v>
      </c>
      <c r="U412" s="459"/>
      <c r="V412" s="406" t="s">
        <v>569</v>
      </c>
      <c r="W412" s="372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117"/>
      <c r="AP412" s="117"/>
      <c r="AQ412" s="99"/>
      <c r="AR412" s="59"/>
      <c r="AS412" s="91"/>
      <c r="AT412" s="91"/>
      <c r="AU412" s="59"/>
      <c r="AV412" s="99"/>
      <c r="AW412" s="59"/>
      <c r="AX412" s="59"/>
      <c r="BK412" s="57">
        <v>1040</v>
      </c>
      <c r="BL412" s="57">
        <v>987</v>
      </c>
      <c r="BM412" s="59">
        <v>34</v>
      </c>
      <c r="BN412" s="63">
        <v>148</v>
      </c>
      <c r="BO412" s="20">
        <v>104</v>
      </c>
      <c r="BP412" s="20">
        <v>110</v>
      </c>
      <c r="BQ412" s="20">
        <v>286</v>
      </c>
      <c r="BR412" s="134">
        <v>319</v>
      </c>
      <c r="BS412" s="134"/>
      <c r="BT412" s="134"/>
      <c r="EL412" s="146"/>
    </row>
    <row r="413" spans="1:142" ht="15.75" customHeight="1" x14ac:dyDescent="0.25">
      <c r="A413" s="3">
        <v>1974</v>
      </c>
      <c r="B413" s="125" t="s">
        <v>223</v>
      </c>
      <c r="C413" s="125" t="s">
        <v>224</v>
      </c>
      <c r="D413" s="314" t="s">
        <v>492</v>
      </c>
      <c r="E413" s="314"/>
      <c r="F413" s="314" t="s">
        <v>242</v>
      </c>
      <c r="G413" s="316"/>
      <c r="H413" s="330" t="s">
        <v>1328</v>
      </c>
      <c r="I413" s="331"/>
      <c r="J413" s="338" t="s">
        <v>1342</v>
      </c>
      <c r="K413" s="339"/>
      <c r="L413" s="375" t="s">
        <v>672</v>
      </c>
      <c r="M413" s="331"/>
      <c r="N413" s="375" t="s">
        <v>678</v>
      </c>
      <c r="O413" s="331"/>
      <c r="P413" s="452" t="s">
        <v>909</v>
      </c>
      <c r="Q413" s="453"/>
      <c r="R413" s="375" t="s">
        <v>758</v>
      </c>
      <c r="S413" s="331"/>
      <c r="T413" s="375" t="s">
        <v>304</v>
      </c>
      <c r="U413" s="449"/>
      <c r="V413" s="375" t="s">
        <v>570</v>
      </c>
      <c r="W413" s="331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121"/>
      <c r="AP413" s="121"/>
      <c r="AQ413" s="91"/>
      <c r="AR413" s="92"/>
      <c r="AS413" s="91"/>
      <c r="AT413" s="91"/>
      <c r="AU413" s="93"/>
      <c r="AV413" s="91"/>
      <c r="AW413" s="91"/>
      <c r="AX413" s="91"/>
      <c r="BK413" s="57">
        <v>1035</v>
      </c>
      <c r="BL413" s="57">
        <v>974</v>
      </c>
      <c r="BM413" s="59">
        <v>34.5</v>
      </c>
      <c r="BN413" s="63">
        <v>90</v>
      </c>
      <c r="BO413" s="27">
        <v>108</v>
      </c>
      <c r="BP413" s="27">
        <v>112</v>
      </c>
      <c r="BQ413" s="27">
        <v>311</v>
      </c>
      <c r="BR413" s="135">
        <v>334</v>
      </c>
      <c r="BS413" s="135"/>
      <c r="BT413" s="135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U413" s="9"/>
      <c r="DA413" s="11"/>
    </row>
    <row r="414" spans="1:142" ht="15" customHeight="1" x14ac:dyDescent="0.25">
      <c r="A414" s="3">
        <v>1975</v>
      </c>
      <c r="B414" s="79" t="s">
        <v>479</v>
      </c>
      <c r="C414" s="79" t="s">
        <v>479</v>
      </c>
      <c r="D414" s="313" t="s">
        <v>518</v>
      </c>
      <c r="E414" s="313"/>
      <c r="F414" s="313" t="s">
        <v>518</v>
      </c>
      <c r="G414" s="315"/>
      <c r="H414" s="365" t="s">
        <v>815</v>
      </c>
      <c r="I414" s="366"/>
      <c r="J414" s="399" t="s">
        <v>816</v>
      </c>
      <c r="K414" s="400"/>
      <c r="L414" s="417" t="s">
        <v>673</v>
      </c>
      <c r="M414" s="346"/>
      <c r="N414" s="417" t="s">
        <v>679</v>
      </c>
      <c r="O414" s="346"/>
      <c r="P414" s="403" t="s">
        <v>910</v>
      </c>
      <c r="Q414" s="460"/>
      <c r="R414" s="403" t="s">
        <v>898</v>
      </c>
      <c r="S414" s="364"/>
      <c r="T414" s="403" t="s">
        <v>304</v>
      </c>
      <c r="U414" s="460"/>
      <c r="V414" s="403" t="s">
        <v>571</v>
      </c>
      <c r="W414" s="364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20"/>
      <c r="AP414" s="120"/>
      <c r="AQ414" s="107"/>
      <c r="AR414" s="109"/>
      <c r="AS414" s="104"/>
      <c r="AT414" s="104"/>
      <c r="AU414" s="106"/>
      <c r="AV414" s="106"/>
      <c r="AW414" s="106"/>
      <c r="AX414" s="106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58">
        <v>1042.2</v>
      </c>
      <c r="BL414" s="58">
        <v>979</v>
      </c>
      <c r="BM414" s="60">
        <v>29.4</v>
      </c>
      <c r="BN414" s="128">
        <v>68</v>
      </c>
      <c r="BO414" s="21">
        <v>101</v>
      </c>
      <c r="BP414" s="21">
        <v>101</v>
      </c>
      <c r="BQ414" s="20">
        <v>283</v>
      </c>
      <c r="BR414" s="134">
        <v>283</v>
      </c>
      <c r="BS414" s="134"/>
      <c r="BT414" s="134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6"/>
      <c r="CJ414" s="6"/>
      <c r="CK414" s="6"/>
      <c r="CL414" s="6"/>
      <c r="CM414" s="6"/>
      <c r="CN414" s="6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</row>
    <row r="415" spans="1:142" ht="15" customHeight="1" x14ac:dyDescent="0.25">
      <c r="A415" s="132">
        <v>1976</v>
      </c>
      <c r="B415" s="126" t="s">
        <v>217</v>
      </c>
      <c r="C415" s="126" t="s">
        <v>217</v>
      </c>
      <c r="D415" s="313" t="s">
        <v>519</v>
      </c>
      <c r="E415" s="313"/>
      <c r="F415" s="313" t="s">
        <v>251</v>
      </c>
      <c r="G415" s="315"/>
      <c r="H415" s="367" t="s">
        <v>817</v>
      </c>
      <c r="I415" s="368"/>
      <c r="J415" s="391" t="s">
        <v>818</v>
      </c>
      <c r="K415" s="392"/>
      <c r="L415" s="423" t="s">
        <v>674</v>
      </c>
      <c r="M415" s="337"/>
      <c r="N415" s="375" t="s">
        <v>680</v>
      </c>
      <c r="O415" s="331"/>
      <c r="P415" s="461" t="s">
        <v>911</v>
      </c>
      <c r="Q415" s="462"/>
      <c r="R415" s="393" t="s">
        <v>759</v>
      </c>
      <c r="S415" s="368"/>
      <c r="T415" s="393" t="s">
        <v>304</v>
      </c>
      <c r="U415" s="457"/>
      <c r="V415" s="393" t="s">
        <v>572</v>
      </c>
      <c r="W415" s="368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117"/>
      <c r="AP415" s="117"/>
      <c r="AQ415" s="44"/>
      <c r="AR415" s="103"/>
      <c r="AS415" s="94"/>
      <c r="AT415" s="91"/>
      <c r="AU415" s="110"/>
      <c r="AV415" s="44"/>
      <c r="AW415" s="44"/>
      <c r="AX415" s="4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57">
        <v>1037.9000000000001</v>
      </c>
      <c r="BL415" s="57">
        <v>974.7</v>
      </c>
      <c r="BM415" s="59">
        <v>21</v>
      </c>
      <c r="BN415" s="63">
        <v>104</v>
      </c>
      <c r="BO415" s="20">
        <v>130</v>
      </c>
      <c r="BP415" s="20">
        <v>120</v>
      </c>
      <c r="BQ415" s="20">
        <v>327</v>
      </c>
      <c r="BR415" s="134">
        <v>325</v>
      </c>
      <c r="BS415" s="134"/>
      <c r="BT415" s="13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8"/>
      <c r="CJ415" s="17"/>
      <c r="CK415" s="17"/>
      <c r="CL415" s="17"/>
      <c r="CM415" s="17"/>
      <c r="CN415" s="17"/>
      <c r="CO415" s="13"/>
      <c r="CP415" s="13"/>
      <c r="CQ415" s="13"/>
      <c r="CR415" s="13"/>
      <c r="CS415" s="17"/>
      <c r="CT415" s="13"/>
      <c r="CU415" s="13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3"/>
    </row>
    <row r="416" spans="1:142" ht="15" customHeight="1" x14ac:dyDescent="0.25">
      <c r="A416" s="3">
        <v>1977</v>
      </c>
      <c r="B416" s="126" t="s">
        <v>213</v>
      </c>
      <c r="C416" s="126" t="s">
        <v>504</v>
      </c>
      <c r="D416" s="313" t="s">
        <v>520</v>
      </c>
      <c r="E416" s="313"/>
      <c r="F416" s="313" t="s">
        <v>212</v>
      </c>
      <c r="G416" s="315"/>
      <c r="H416" s="367" t="s">
        <v>819</v>
      </c>
      <c r="I416" s="368"/>
      <c r="J416" s="391" t="s">
        <v>820</v>
      </c>
      <c r="K416" s="392"/>
      <c r="L416" s="375" t="s">
        <v>675</v>
      </c>
      <c r="M416" s="331"/>
      <c r="N416" s="375" t="s">
        <v>681</v>
      </c>
      <c r="O416" s="331"/>
      <c r="P416" s="393" t="s">
        <v>912</v>
      </c>
      <c r="Q416" s="457"/>
      <c r="R416" s="393" t="s">
        <v>760</v>
      </c>
      <c r="S416" s="368"/>
      <c r="T416" s="393" t="s">
        <v>304</v>
      </c>
      <c r="U416" s="457"/>
      <c r="V416" s="393" t="s">
        <v>573</v>
      </c>
      <c r="W416" s="368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117"/>
      <c r="AP416" s="117"/>
      <c r="AQ416" s="44"/>
      <c r="AR416" s="103"/>
      <c r="AS416" s="91"/>
      <c r="AT416" s="91"/>
      <c r="AU416" s="44"/>
      <c r="AV416" s="44"/>
      <c r="AW416" s="44"/>
      <c r="AX416" s="4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57">
        <v>1037.8</v>
      </c>
      <c r="BL416" s="57">
        <v>979.3</v>
      </c>
      <c r="BM416" s="59">
        <v>33</v>
      </c>
      <c r="BN416" s="63">
        <v>94</v>
      </c>
      <c r="BO416" s="20">
        <v>110</v>
      </c>
      <c r="BP416" s="20">
        <v>119</v>
      </c>
      <c r="BQ416" s="20">
        <v>331</v>
      </c>
      <c r="BR416" s="134">
        <v>330</v>
      </c>
      <c r="BS416" s="134"/>
      <c r="BT416" s="13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8"/>
      <c r="CJ416" s="17"/>
      <c r="CK416" s="17"/>
      <c r="CL416" s="17"/>
      <c r="CM416" s="17"/>
      <c r="CN416" s="17"/>
      <c r="CO416" s="13"/>
      <c r="CP416" s="13"/>
      <c r="CQ416" s="13"/>
      <c r="CR416" s="13"/>
      <c r="CS416" s="17"/>
      <c r="CT416" s="13"/>
      <c r="CU416" s="13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3"/>
    </row>
    <row r="417" spans="1:132" ht="15" customHeight="1" x14ac:dyDescent="0.25">
      <c r="A417" s="3">
        <v>1978</v>
      </c>
      <c r="B417" s="126" t="s">
        <v>521</v>
      </c>
      <c r="C417" s="126" t="s">
        <v>521</v>
      </c>
      <c r="D417" s="313" t="s">
        <v>478</v>
      </c>
      <c r="E417" s="313"/>
      <c r="F417" s="313" t="s">
        <v>520</v>
      </c>
      <c r="G417" s="315"/>
      <c r="H417" s="367" t="s">
        <v>821</v>
      </c>
      <c r="I417" s="368"/>
      <c r="J417" s="393" t="s">
        <v>822</v>
      </c>
      <c r="K417" s="368"/>
      <c r="L417" s="375" t="s">
        <v>676</v>
      </c>
      <c r="M417" s="331"/>
      <c r="N417" s="338" t="s">
        <v>682</v>
      </c>
      <c r="O417" s="339"/>
      <c r="P417" s="393" t="s">
        <v>913</v>
      </c>
      <c r="Q417" s="457"/>
      <c r="R417" s="393" t="s">
        <v>761</v>
      </c>
      <c r="S417" s="368"/>
      <c r="T417" s="393" t="s">
        <v>304</v>
      </c>
      <c r="U417" s="457"/>
      <c r="V417" s="478" t="s">
        <v>574</v>
      </c>
      <c r="W417" s="358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117"/>
      <c r="AP417" s="117"/>
      <c r="AQ417" s="44"/>
      <c r="AR417" s="44"/>
      <c r="AS417" s="91"/>
      <c r="AT417" s="92"/>
      <c r="AU417" s="44"/>
      <c r="AV417" s="44"/>
      <c r="AW417" s="44"/>
      <c r="AX417" s="102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57">
        <v>1039.5999999999999</v>
      </c>
      <c r="BL417" s="57">
        <v>986.7</v>
      </c>
      <c r="BM417" s="59">
        <v>97.3</v>
      </c>
      <c r="BN417" s="63">
        <v>94</v>
      </c>
      <c r="BO417" s="20">
        <v>131</v>
      </c>
      <c r="BP417" s="20">
        <v>131</v>
      </c>
      <c r="BQ417" s="20">
        <v>313</v>
      </c>
      <c r="BR417" s="134">
        <v>331</v>
      </c>
      <c r="BS417" s="134"/>
      <c r="BT417" s="13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8"/>
      <c r="CJ417" s="17"/>
      <c r="CK417" s="17"/>
      <c r="CL417" s="17"/>
      <c r="CM417" s="17"/>
      <c r="CN417" s="17"/>
      <c r="CO417" s="13"/>
      <c r="CP417" s="13"/>
      <c r="CQ417" s="13"/>
      <c r="CR417" s="13"/>
      <c r="CS417" s="17"/>
      <c r="CT417" s="13"/>
      <c r="CU417" s="13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3"/>
    </row>
    <row r="418" spans="1:132" x14ac:dyDescent="0.25">
      <c r="A418" s="3">
        <v>1979</v>
      </c>
      <c r="B418" s="125" t="s">
        <v>223</v>
      </c>
      <c r="C418" s="125" t="s">
        <v>223</v>
      </c>
      <c r="D418" s="314" t="s">
        <v>250</v>
      </c>
      <c r="E418" s="314"/>
      <c r="F418" s="314" t="s">
        <v>215</v>
      </c>
      <c r="G418" s="316"/>
      <c r="H418" s="371" t="s">
        <v>823</v>
      </c>
      <c r="I418" s="372"/>
      <c r="J418" s="401" t="s">
        <v>824</v>
      </c>
      <c r="K418" s="402"/>
      <c r="L418" s="375" t="s">
        <v>677</v>
      </c>
      <c r="M418" s="331"/>
      <c r="N418" s="338" t="s">
        <v>683</v>
      </c>
      <c r="O418" s="339"/>
      <c r="P418" s="463" t="s">
        <v>914</v>
      </c>
      <c r="Q418" s="464"/>
      <c r="R418" s="406" t="s">
        <v>762</v>
      </c>
      <c r="S418" s="372"/>
      <c r="T418" s="406" t="s">
        <v>304</v>
      </c>
      <c r="U418" s="459"/>
      <c r="V418" s="406" t="s">
        <v>575</v>
      </c>
      <c r="W418" s="37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121"/>
      <c r="AP418" s="121"/>
      <c r="AQ418" s="59"/>
      <c r="AR418" s="111"/>
      <c r="AS418" s="91"/>
      <c r="AT418" s="92"/>
      <c r="AU418" s="112"/>
      <c r="AV418" s="59"/>
      <c r="AW418" s="59"/>
      <c r="AX418" s="59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57">
        <v>1039.9000000000001</v>
      </c>
      <c r="BL418" s="57">
        <v>982.7</v>
      </c>
      <c r="BM418" s="59">
        <v>22.9</v>
      </c>
      <c r="BN418" s="63">
        <v>94</v>
      </c>
      <c r="BO418" s="27">
        <v>108</v>
      </c>
      <c r="BP418" s="27">
        <v>108</v>
      </c>
      <c r="BQ418" s="27">
        <v>296</v>
      </c>
      <c r="BR418" s="135">
        <v>302</v>
      </c>
      <c r="BS418" s="135"/>
      <c r="BT418" s="135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</row>
    <row r="419" spans="1:132" ht="15" customHeight="1" x14ac:dyDescent="0.25">
      <c r="A419" s="132">
        <v>1980</v>
      </c>
      <c r="B419" s="125" t="s">
        <v>484</v>
      </c>
      <c r="C419" s="125" t="s">
        <v>503</v>
      </c>
      <c r="D419" s="314" t="s">
        <v>505</v>
      </c>
      <c r="E419" s="314"/>
      <c r="F419" s="314" t="s">
        <v>493</v>
      </c>
      <c r="G419" s="316"/>
      <c r="H419" s="336" t="s">
        <v>825</v>
      </c>
      <c r="I419" s="337"/>
      <c r="J419" s="338" t="s">
        <v>826</v>
      </c>
      <c r="K419" s="339"/>
      <c r="L419" s="375" t="s">
        <v>684</v>
      </c>
      <c r="M419" s="331"/>
      <c r="N419" s="338" t="s">
        <v>691</v>
      </c>
      <c r="O419" s="339"/>
      <c r="P419" s="375" t="s">
        <v>915</v>
      </c>
      <c r="Q419" s="449"/>
      <c r="R419" s="375" t="s">
        <v>899</v>
      </c>
      <c r="S419" s="331"/>
      <c r="T419" s="393" t="s">
        <v>304</v>
      </c>
      <c r="U419" s="457"/>
      <c r="V419" s="423" t="s">
        <v>576</v>
      </c>
      <c r="W419" s="337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121"/>
      <c r="AP419" s="121"/>
      <c r="AQ419" s="94"/>
      <c r="AR419" s="92"/>
      <c r="AS419" s="91"/>
      <c r="AT419" s="92"/>
      <c r="AU419" s="91"/>
      <c r="AV419" s="91"/>
      <c r="AW419" s="91"/>
      <c r="AX419" s="94"/>
      <c r="BK419" s="57">
        <v>1043.2</v>
      </c>
      <c r="BL419" s="57">
        <v>984.5</v>
      </c>
      <c r="BM419" s="59">
        <v>59.5</v>
      </c>
      <c r="BN419" s="63">
        <v>86</v>
      </c>
      <c r="BO419" s="27">
        <v>126</v>
      </c>
      <c r="BP419" s="27">
        <v>118</v>
      </c>
      <c r="BQ419" s="27">
        <v>306</v>
      </c>
      <c r="BR419" s="135">
        <v>308</v>
      </c>
      <c r="BS419" s="135"/>
      <c r="BT419" s="135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U419" s="9"/>
    </row>
    <row r="420" spans="1:132" x14ac:dyDescent="0.25">
      <c r="A420" s="3">
        <v>1981</v>
      </c>
      <c r="B420" s="125" t="s">
        <v>255</v>
      </c>
      <c r="C420" s="125" t="s">
        <v>210</v>
      </c>
      <c r="D420" s="314" t="s">
        <v>235</v>
      </c>
      <c r="E420" s="314"/>
      <c r="F420" s="314" t="s">
        <v>492</v>
      </c>
      <c r="G420" s="316"/>
      <c r="H420" s="336" t="s">
        <v>827</v>
      </c>
      <c r="I420" s="337"/>
      <c r="J420" s="375" t="s">
        <v>828</v>
      </c>
      <c r="K420" s="331"/>
      <c r="L420" s="375" t="s">
        <v>685</v>
      </c>
      <c r="M420" s="331"/>
      <c r="N420" s="375" t="s">
        <v>692</v>
      </c>
      <c r="O420" s="331"/>
      <c r="P420" s="452" t="s">
        <v>916</v>
      </c>
      <c r="Q420" s="453"/>
      <c r="R420" s="375" t="s">
        <v>763</v>
      </c>
      <c r="S420" s="331"/>
      <c r="T420" s="406" t="s">
        <v>304</v>
      </c>
      <c r="U420" s="459"/>
      <c r="V420" s="375" t="s">
        <v>577</v>
      </c>
      <c r="W420" s="331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121"/>
      <c r="AP420" s="121"/>
      <c r="AQ420" s="94"/>
      <c r="AR420" s="91"/>
      <c r="AS420" s="91"/>
      <c r="AT420" s="91"/>
      <c r="AU420" s="93"/>
      <c r="AV420" s="91"/>
      <c r="AW420" s="91"/>
      <c r="AX420" s="91"/>
      <c r="BK420" s="57">
        <v>1042.2</v>
      </c>
      <c r="BL420" s="57">
        <v>986.5</v>
      </c>
      <c r="BM420" s="59">
        <v>44.2</v>
      </c>
      <c r="BN420" s="63">
        <v>98</v>
      </c>
      <c r="BO420" s="27">
        <v>115</v>
      </c>
      <c r="BP420" s="27">
        <v>118</v>
      </c>
      <c r="BQ420" s="27">
        <v>299</v>
      </c>
      <c r="BR420" s="135">
        <v>311</v>
      </c>
      <c r="BS420" s="135"/>
      <c r="BT420" s="135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U420" s="9"/>
      <c r="DA420" s="11"/>
    </row>
    <row r="421" spans="1:132" ht="15" customHeight="1" x14ac:dyDescent="0.25">
      <c r="A421" s="3">
        <v>1982</v>
      </c>
      <c r="B421" s="125" t="s">
        <v>503</v>
      </c>
      <c r="C421" s="125" t="s">
        <v>214</v>
      </c>
      <c r="D421" s="314" t="s">
        <v>494</v>
      </c>
      <c r="E421" s="314"/>
      <c r="F421" s="314" t="s">
        <v>522</v>
      </c>
      <c r="G421" s="316"/>
      <c r="H421" s="330" t="s">
        <v>829</v>
      </c>
      <c r="I421" s="331"/>
      <c r="J421" s="375" t="s">
        <v>830</v>
      </c>
      <c r="K421" s="331"/>
      <c r="L421" s="375" t="s">
        <v>686</v>
      </c>
      <c r="M421" s="331"/>
      <c r="N421" s="338" t="s">
        <v>693</v>
      </c>
      <c r="O421" s="339"/>
      <c r="P421" s="452" t="s">
        <v>917</v>
      </c>
      <c r="Q421" s="453"/>
      <c r="R421" s="375" t="s">
        <v>764</v>
      </c>
      <c r="S421" s="331"/>
      <c r="T421" s="393" t="s">
        <v>304</v>
      </c>
      <c r="U421" s="457"/>
      <c r="V421" s="375" t="s">
        <v>578</v>
      </c>
      <c r="W421" s="331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121"/>
      <c r="AP421" s="121"/>
      <c r="AQ421" s="91"/>
      <c r="AR421" s="91"/>
      <c r="AS421" s="91"/>
      <c r="AT421" s="92"/>
      <c r="AU421" s="93"/>
      <c r="AV421" s="91"/>
      <c r="AW421" s="91"/>
      <c r="AX421" s="91"/>
      <c r="BK421" s="57">
        <v>1038.9000000000001</v>
      </c>
      <c r="BL421" s="57">
        <v>987.8</v>
      </c>
      <c r="BM421" s="59">
        <v>27.7</v>
      </c>
      <c r="BN421" s="63">
        <v>98</v>
      </c>
      <c r="BO421" s="27">
        <v>117</v>
      </c>
      <c r="BP421" s="27">
        <v>111</v>
      </c>
      <c r="BQ421" s="27">
        <v>310</v>
      </c>
      <c r="BR421" s="135">
        <v>312</v>
      </c>
      <c r="BS421" s="135"/>
      <c r="BT421" s="135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U421" s="9"/>
      <c r="DA421" s="11"/>
    </row>
    <row r="422" spans="1:132" x14ac:dyDescent="0.25">
      <c r="A422" s="3">
        <v>1983</v>
      </c>
      <c r="B422" s="126" t="s">
        <v>481</v>
      </c>
      <c r="C422" s="126" t="s">
        <v>248</v>
      </c>
      <c r="D422" s="313" t="s">
        <v>235</v>
      </c>
      <c r="E422" s="313"/>
      <c r="F422" s="313" t="s">
        <v>239</v>
      </c>
      <c r="G422" s="315"/>
      <c r="H422" s="336" t="s">
        <v>831</v>
      </c>
      <c r="I422" s="337"/>
      <c r="J422" s="338" t="s">
        <v>832</v>
      </c>
      <c r="K422" s="339"/>
      <c r="L422" s="423" t="s">
        <v>687</v>
      </c>
      <c r="M422" s="337"/>
      <c r="N422" s="338" t="s">
        <v>694</v>
      </c>
      <c r="O422" s="339"/>
      <c r="P422" s="452" t="s">
        <v>918</v>
      </c>
      <c r="Q422" s="453"/>
      <c r="R422" s="375" t="s">
        <v>765</v>
      </c>
      <c r="S422" s="331"/>
      <c r="T422" s="406" t="s">
        <v>304</v>
      </c>
      <c r="U422" s="459"/>
      <c r="V422" s="375" t="s">
        <v>579</v>
      </c>
      <c r="W422" s="331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117"/>
      <c r="AP422" s="117"/>
      <c r="AQ422" s="94"/>
      <c r="AR422" s="92"/>
      <c r="AS422" s="94"/>
      <c r="AT422" s="92"/>
      <c r="AU422" s="93"/>
      <c r="AV422" s="91"/>
      <c r="AW422" s="91"/>
      <c r="AX422" s="91"/>
      <c r="BK422" s="57">
        <v>1043.8</v>
      </c>
      <c r="BL422" s="57">
        <v>974.7</v>
      </c>
      <c r="BM422" s="59">
        <v>40.299999999999997</v>
      </c>
      <c r="BN422" s="63">
        <v>91</v>
      </c>
      <c r="BO422" s="20">
        <v>87</v>
      </c>
      <c r="BP422" s="20">
        <v>103</v>
      </c>
      <c r="BQ422" s="20">
        <v>298</v>
      </c>
      <c r="BR422" s="134">
        <v>317</v>
      </c>
      <c r="BS422" s="134"/>
      <c r="BT422" s="134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U422" s="9"/>
      <c r="DA422" s="11"/>
    </row>
    <row r="423" spans="1:132" x14ac:dyDescent="0.25">
      <c r="A423" s="132">
        <v>1984</v>
      </c>
      <c r="B423" s="126" t="s">
        <v>217</v>
      </c>
      <c r="C423" s="126" t="s">
        <v>210</v>
      </c>
      <c r="D423" s="313" t="s">
        <v>523</v>
      </c>
      <c r="E423" s="313"/>
      <c r="F423" s="313" t="s">
        <v>512</v>
      </c>
      <c r="G423" s="315"/>
      <c r="H423" s="336" t="s">
        <v>833</v>
      </c>
      <c r="I423" s="337"/>
      <c r="J423" s="338" t="s">
        <v>834</v>
      </c>
      <c r="K423" s="339"/>
      <c r="L423" s="423" t="s">
        <v>688</v>
      </c>
      <c r="M423" s="337"/>
      <c r="N423" s="375" t="s">
        <v>695</v>
      </c>
      <c r="O423" s="331"/>
      <c r="P423" s="375" t="s">
        <v>919</v>
      </c>
      <c r="Q423" s="449"/>
      <c r="R423" s="375" t="s">
        <v>766</v>
      </c>
      <c r="S423" s="331"/>
      <c r="T423" s="393" t="s">
        <v>304</v>
      </c>
      <c r="U423" s="457"/>
      <c r="V423" s="375" t="s">
        <v>580</v>
      </c>
      <c r="W423" s="331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117"/>
      <c r="AP423" s="117"/>
      <c r="AQ423" s="94"/>
      <c r="AR423" s="92"/>
      <c r="AS423" s="94"/>
      <c r="AT423" s="91"/>
      <c r="AU423" s="91"/>
      <c r="AV423" s="91"/>
      <c r="AW423" s="91"/>
      <c r="AX423" s="91"/>
      <c r="BK423" s="57">
        <v>1046.4000000000001</v>
      </c>
      <c r="BL423" s="57">
        <v>982.9</v>
      </c>
      <c r="BM423" s="59">
        <v>25</v>
      </c>
      <c r="BN423" s="63">
        <v>108</v>
      </c>
      <c r="BO423" s="20">
        <v>120</v>
      </c>
      <c r="BP423" s="20">
        <v>119</v>
      </c>
      <c r="BQ423" s="20">
        <v>302</v>
      </c>
      <c r="BR423" s="134">
        <v>320</v>
      </c>
      <c r="BS423" s="134"/>
      <c r="BT423" s="134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U423" s="9"/>
      <c r="DA423" s="11"/>
    </row>
    <row r="424" spans="1:132" x14ac:dyDescent="0.25">
      <c r="A424" s="3">
        <v>1985</v>
      </c>
      <c r="B424" s="126" t="s">
        <v>210</v>
      </c>
      <c r="C424" s="126" t="s">
        <v>473</v>
      </c>
      <c r="D424" s="313" t="s">
        <v>229</v>
      </c>
      <c r="E424" s="313"/>
      <c r="F424" s="313" t="s">
        <v>523</v>
      </c>
      <c r="G424" s="315"/>
      <c r="H424" s="336" t="s">
        <v>835</v>
      </c>
      <c r="I424" s="337"/>
      <c r="J424" s="375" t="s">
        <v>836</v>
      </c>
      <c r="K424" s="331"/>
      <c r="L424" s="375" t="s">
        <v>689</v>
      </c>
      <c r="M424" s="331"/>
      <c r="N424" s="338" t="s">
        <v>696</v>
      </c>
      <c r="O424" s="339"/>
      <c r="P424" s="375" t="s">
        <v>920</v>
      </c>
      <c r="Q424" s="449"/>
      <c r="R424" s="375" t="s">
        <v>767</v>
      </c>
      <c r="S424" s="331"/>
      <c r="T424" s="406" t="s">
        <v>304</v>
      </c>
      <c r="U424" s="459"/>
      <c r="V424" s="375" t="s">
        <v>581</v>
      </c>
      <c r="W424" s="331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117"/>
      <c r="AP424" s="117"/>
      <c r="AQ424" s="94"/>
      <c r="AR424" s="91"/>
      <c r="AS424" s="91"/>
      <c r="AT424" s="92"/>
      <c r="AU424" s="91"/>
      <c r="AV424" s="91"/>
      <c r="AW424" s="91"/>
      <c r="AX424" s="91"/>
      <c r="BK424" s="57">
        <v>1043.0999999999999</v>
      </c>
      <c r="BL424" s="57">
        <v>986.4</v>
      </c>
      <c r="BM424" s="59">
        <v>26.1</v>
      </c>
      <c r="BN424" s="63">
        <v>79</v>
      </c>
      <c r="BO424" s="20">
        <v>118</v>
      </c>
      <c r="BP424" s="20">
        <v>123</v>
      </c>
      <c r="BQ424" s="20">
        <v>297</v>
      </c>
      <c r="BR424" s="134">
        <v>301</v>
      </c>
      <c r="BS424" s="134"/>
      <c r="BT424" s="134"/>
      <c r="BU424" s="32"/>
      <c r="BV424" s="32"/>
      <c r="BW424" s="32"/>
      <c r="BX424" s="32"/>
      <c r="BY424" s="32"/>
      <c r="BZ424" s="32"/>
      <c r="CA424" s="32"/>
      <c r="CB424" s="32"/>
      <c r="CC424" s="32"/>
      <c r="CD424" s="32"/>
      <c r="CE424" s="32"/>
      <c r="CF424" s="32"/>
      <c r="CG424" s="32"/>
      <c r="CH424" s="32"/>
      <c r="CI424" s="32"/>
      <c r="CJ424" s="32"/>
      <c r="CK424" s="32"/>
      <c r="CU424" s="9"/>
    </row>
    <row r="425" spans="1:132" ht="15" customHeight="1" x14ac:dyDescent="0.25">
      <c r="A425" s="3">
        <v>1986</v>
      </c>
      <c r="B425" s="126" t="s">
        <v>259</v>
      </c>
      <c r="C425" s="126" t="s">
        <v>259</v>
      </c>
      <c r="D425" s="313" t="s">
        <v>493</v>
      </c>
      <c r="E425" s="313"/>
      <c r="F425" s="313" t="s">
        <v>524</v>
      </c>
      <c r="G425" s="315"/>
      <c r="H425" s="336" t="s">
        <v>837</v>
      </c>
      <c r="I425" s="337"/>
      <c r="J425" s="375" t="s">
        <v>838</v>
      </c>
      <c r="K425" s="331"/>
      <c r="L425" s="375" t="s">
        <v>690</v>
      </c>
      <c r="M425" s="331"/>
      <c r="N425" s="338" t="s">
        <v>697</v>
      </c>
      <c r="O425" s="339"/>
      <c r="P425" s="375" t="s">
        <v>921</v>
      </c>
      <c r="Q425" s="449"/>
      <c r="R425" s="375" t="s">
        <v>900</v>
      </c>
      <c r="S425" s="331"/>
      <c r="T425" s="393" t="s">
        <v>304</v>
      </c>
      <c r="U425" s="457"/>
      <c r="V425" s="375" t="s">
        <v>582</v>
      </c>
      <c r="W425" s="331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117"/>
      <c r="AP425" s="117"/>
      <c r="AQ425" s="94"/>
      <c r="AR425" s="91"/>
      <c r="AS425" s="91"/>
      <c r="AT425" s="92"/>
      <c r="AU425" s="91"/>
      <c r="AV425" s="91"/>
      <c r="AW425" s="91"/>
      <c r="AX425" s="91"/>
      <c r="BK425" s="57">
        <v>1040.3</v>
      </c>
      <c r="BL425" s="57">
        <v>986</v>
      </c>
      <c r="BM425" s="59">
        <v>38.6</v>
      </c>
      <c r="BN425" s="63">
        <v>101</v>
      </c>
      <c r="BO425" s="20">
        <v>104</v>
      </c>
      <c r="BP425" s="20">
        <v>104</v>
      </c>
      <c r="BQ425" s="20">
        <v>307</v>
      </c>
      <c r="BR425" s="134">
        <v>336</v>
      </c>
      <c r="BS425" s="134"/>
      <c r="BT425" s="134"/>
      <c r="BU425" s="32"/>
      <c r="BV425" s="32"/>
      <c r="BW425" s="32"/>
      <c r="BX425" s="32"/>
      <c r="BY425" s="32"/>
      <c r="BZ425" s="32"/>
      <c r="CA425" s="32"/>
      <c r="CB425" s="32"/>
      <c r="CC425" s="32"/>
      <c r="CD425" s="32"/>
      <c r="CE425" s="32"/>
      <c r="CF425" s="32"/>
      <c r="CG425" s="32"/>
      <c r="CH425" s="32"/>
      <c r="CI425" s="32"/>
      <c r="CJ425" s="32"/>
      <c r="CK425" s="32"/>
      <c r="CU425" s="9"/>
    </row>
    <row r="426" spans="1:132" ht="15" customHeight="1" x14ac:dyDescent="0.25">
      <c r="A426" s="3">
        <v>1987</v>
      </c>
      <c r="B426" s="126" t="s">
        <v>525</v>
      </c>
      <c r="C426" s="126" t="s">
        <v>490</v>
      </c>
      <c r="D426" s="313" t="s">
        <v>515</v>
      </c>
      <c r="E426" s="313"/>
      <c r="F426" s="313" t="s">
        <v>515</v>
      </c>
      <c r="G426" s="315"/>
      <c r="H426" s="336" t="s">
        <v>839</v>
      </c>
      <c r="I426" s="337"/>
      <c r="J426" s="375" t="s">
        <v>840</v>
      </c>
      <c r="K426" s="331"/>
      <c r="L426" s="375" t="s">
        <v>698</v>
      </c>
      <c r="M426" s="331"/>
      <c r="N426" s="338" t="s">
        <v>705</v>
      </c>
      <c r="O426" s="339"/>
      <c r="P426" s="375" t="s">
        <v>922</v>
      </c>
      <c r="Q426" s="449"/>
      <c r="R426" s="375" t="s">
        <v>901</v>
      </c>
      <c r="S426" s="331"/>
      <c r="T426" s="406" t="s">
        <v>304</v>
      </c>
      <c r="U426" s="459"/>
      <c r="V426" s="423" t="s">
        <v>583</v>
      </c>
      <c r="W426" s="337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117"/>
      <c r="AP426" s="117"/>
      <c r="AQ426" s="94"/>
      <c r="AR426" s="91"/>
      <c r="AS426" s="91"/>
      <c r="AT426" s="92"/>
      <c r="AU426" s="91"/>
      <c r="AV426" s="91"/>
      <c r="AW426" s="91"/>
      <c r="AX426" s="94"/>
      <c r="BK426" s="57">
        <v>1040</v>
      </c>
      <c r="BL426" s="57">
        <v>992.4</v>
      </c>
      <c r="BM426" s="59">
        <v>69.099999999999994</v>
      </c>
      <c r="BN426" s="63">
        <v>83</v>
      </c>
      <c r="BO426" s="20">
        <v>90</v>
      </c>
      <c r="BP426" s="20">
        <v>93</v>
      </c>
      <c r="BQ426" s="20">
        <v>328</v>
      </c>
      <c r="BR426" s="134">
        <v>328</v>
      </c>
      <c r="BS426" s="134"/>
      <c r="BT426" s="134"/>
      <c r="BU426" s="32"/>
      <c r="BV426" s="32"/>
      <c r="BW426" s="32"/>
      <c r="BX426" s="32"/>
      <c r="BY426" s="32"/>
      <c r="BZ426" s="32"/>
      <c r="CA426" s="32"/>
      <c r="CB426" s="32"/>
      <c r="CC426" s="32"/>
      <c r="CD426" s="32"/>
      <c r="CE426" s="32"/>
      <c r="CF426" s="32"/>
      <c r="CG426" s="32"/>
      <c r="CH426" s="32"/>
      <c r="CI426" s="32"/>
      <c r="CJ426" s="32"/>
      <c r="CK426" s="32"/>
      <c r="CU426" s="9"/>
      <c r="DA426" s="11"/>
    </row>
    <row r="427" spans="1:132" x14ac:dyDescent="0.25">
      <c r="A427" s="132">
        <v>1988</v>
      </c>
      <c r="B427" s="126" t="s">
        <v>503</v>
      </c>
      <c r="C427" s="126" t="s">
        <v>228</v>
      </c>
      <c r="D427" s="313" t="s">
        <v>246</v>
      </c>
      <c r="E427" s="313"/>
      <c r="F427" s="313" t="s">
        <v>506</v>
      </c>
      <c r="G427" s="315"/>
      <c r="H427" s="330" t="s">
        <v>841</v>
      </c>
      <c r="I427" s="331"/>
      <c r="J427" s="375" t="s">
        <v>842</v>
      </c>
      <c r="K427" s="331"/>
      <c r="L427" s="375" t="s">
        <v>699</v>
      </c>
      <c r="M427" s="331"/>
      <c r="N427" s="375" t="s">
        <v>706</v>
      </c>
      <c r="O427" s="331"/>
      <c r="P427" s="452" t="s">
        <v>923</v>
      </c>
      <c r="Q427" s="453"/>
      <c r="R427" s="375" t="s">
        <v>902</v>
      </c>
      <c r="S427" s="331"/>
      <c r="T427" s="393" t="s">
        <v>304</v>
      </c>
      <c r="U427" s="457"/>
      <c r="V427" s="375" t="s">
        <v>584</v>
      </c>
      <c r="W427" s="331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117"/>
      <c r="AP427" s="117"/>
      <c r="AQ427" s="91"/>
      <c r="AR427" s="91"/>
      <c r="AS427" s="91"/>
      <c r="AT427" s="91"/>
      <c r="AU427" s="93"/>
      <c r="AV427" s="91"/>
      <c r="AW427" s="91"/>
      <c r="AX427" s="91"/>
      <c r="BK427" s="57">
        <v>1038.8</v>
      </c>
      <c r="BL427" s="57">
        <v>987.8</v>
      </c>
      <c r="BM427" s="59">
        <v>36.6</v>
      </c>
      <c r="BN427" s="63">
        <v>83</v>
      </c>
      <c r="BO427" s="20">
        <v>118</v>
      </c>
      <c r="BP427" s="20">
        <v>115</v>
      </c>
      <c r="BQ427" s="20">
        <v>290</v>
      </c>
      <c r="BR427" s="134">
        <v>305</v>
      </c>
      <c r="BS427" s="134"/>
      <c r="BT427" s="134"/>
      <c r="BU427" s="32"/>
      <c r="BV427" s="32"/>
      <c r="BW427" s="32"/>
      <c r="BX427" s="32"/>
      <c r="BY427" s="32"/>
      <c r="BZ427" s="32"/>
      <c r="CA427" s="32"/>
      <c r="CB427" s="32"/>
      <c r="CC427" s="32"/>
      <c r="CD427" s="32"/>
      <c r="CE427" s="32"/>
      <c r="CF427" s="32"/>
      <c r="CG427" s="32"/>
      <c r="CH427" s="32"/>
      <c r="CI427" s="32"/>
      <c r="CJ427" s="32"/>
      <c r="CK427" s="32"/>
      <c r="CU427" s="9"/>
      <c r="DA427" s="11"/>
    </row>
    <row r="428" spans="1:132" ht="15" customHeight="1" x14ac:dyDescent="0.25">
      <c r="A428" s="3">
        <v>1989</v>
      </c>
      <c r="B428" s="126" t="s">
        <v>223</v>
      </c>
      <c r="C428" s="126" t="s">
        <v>223</v>
      </c>
      <c r="D428" s="313" t="s">
        <v>476</v>
      </c>
      <c r="E428" s="313"/>
      <c r="F428" s="313" t="s">
        <v>230</v>
      </c>
      <c r="G428" s="315"/>
      <c r="H428" s="336" t="s">
        <v>843</v>
      </c>
      <c r="I428" s="337"/>
      <c r="J428" s="338" t="s">
        <v>844</v>
      </c>
      <c r="K428" s="339"/>
      <c r="L428" s="375" t="s">
        <v>700</v>
      </c>
      <c r="M428" s="331"/>
      <c r="N428" s="375" t="s">
        <v>707</v>
      </c>
      <c r="O428" s="331"/>
      <c r="P428" s="375" t="s">
        <v>924</v>
      </c>
      <c r="Q428" s="449"/>
      <c r="R428" s="375" t="s">
        <v>903</v>
      </c>
      <c r="S428" s="331"/>
      <c r="T428" s="406" t="s">
        <v>304</v>
      </c>
      <c r="U428" s="459"/>
      <c r="V428" s="375" t="s">
        <v>585</v>
      </c>
      <c r="W428" s="331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117"/>
      <c r="AP428" s="117"/>
      <c r="AQ428" s="94"/>
      <c r="AR428" s="92"/>
      <c r="AS428" s="91"/>
      <c r="AT428" s="91"/>
      <c r="AU428" s="91"/>
      <c r="AV428" s="91"/>
      <c r="AW428" s="91"/>
      <c r="AX428" s="91"/>
      <c r="BK428" s="57">
        <v>1045.0999999999999</v>
      </c>
      <c r="BL428" s="57">
        <v>968.2</v>
      </c>
      <c r="BM428" s="59">
        <v>29.4</v>
      </c>
      <c r="BN428" s="63">
        <v>79</v>
      </c>
      <c r="BO428" s="20">
        <v>108</v>
      </c>
      <c r="BP428" s="20">
        <v>108</v>
      </c>
      <c r="BQ428" s="20">
        <v>314</v>
      </c>
      <c r="BR428" s="134">
        <v>320</v>
      </c>
      <c r="BS428" s="134"/>
      <c r="BT428" s="134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U428" s="9"/>
      <c r="DA428" s="11"/>
    </row>
    <row r="429" spans="1:132" x14ac:dyDescent="0.25">
      <c r="A429" s="3">
        <v>1990</v>
      </c>
      <c r="B429" s="126" t="s">
        <v>480</v>
      </c>
      <c r="C429" s="126" t="s">
        <v>526</v>
      </c>
      <c r="D429" s="313" t="s">
        <v>227</v>
      </c>
      <c r="E429" s="313"/>
      <c r="F429" s="313" t="s">
        <v>475</v>
      </c>
      <c r="G429" s="315"/>
      <c r="H429" s="336" t="s">
        <v>845</v>
      </c>
      <c r="I429" s="337"/>
      <c r="J429" s="338" t="s">
        <v>846</v>
      </c>
      <c r="K429" s="339"/>
      <c r="L429" s="375" t="s">
        <v>701</v>
      </c>
      <c r="M429" s="331"/>
      <c r="N429" s="375" t="s">
        <v>708</v>
      </c>
      <c r="O429" s="331"/>
      <c r="P429" s="452" t="s">
        <v>980</v>
      </c>
      <c r="Q429" s="453"/>
      <c r="R429" s="375" t="s">
        <v>904</v>
      </c>
      <c r="S429" s="331"/>
      <c r="T429" s="393" t="s">
        <v>304</v>
      </c>
      <c r="U429" s="457"/>
      <c r="V429" s="375" t="s">
        <v>586</v>
      </c>
      <c r="W429" s="331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117"/>
      <c r="AP429" s="117"/>
      <c r="AQ429" s="94"/>
      <c r="AR429" s="92"/>
      <c r="AS429" s="91"/>
      <c r="AT429" s="91"/>
      <c r="AU429" s="93"/>
      <c r="AV429" s="91"/>
      <c r="AW429" s="91"/>
      <c r="AX429" s="91"/>
      <c r="BK429" s="57">
        <v>1042.7</v>
      </c>
      <c r="BL429" s="57">
        <v>977.7</v>
      </c>
      <c r="BM429" s="59">
        <v>29.4</v>
      </c>
      <c r="BN429" s="63">
        <v>97</v>
      </c>
      <c r="BO429" s="20">
        <v>100</v>
      </c>
      <c r="BP429" s="20">
        <v>62</v>
      </c>
      <c r="BQ429" s="20">
        <v>295</v>
      </c>
      <c r="BR429" s="134">
        <v>308</v>
      </c>
      <c r="BS429" s="134"/>
      <c r="BT429" s="134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32"/>
      <c r="CH429" s="32"/>
      <c r="CI429" s="32"/>
      <c r="CJ429" s="32"/>
      <c r="CK429" s="32"/>
      <c r="CU429" s="9"/>
      <c r="DA429" s="11"/>
    </row>
    <row r="430" spans="1:132" x14ac:dyDescent="0.25">
      <c r="A430" s="3">
        <v>1991</v>
      </c>
      <c r="B430" s="126" t="s">
        <v>503</v>
      </c>
      <c r="C430" s="126" t="s">
        <v>214</v>
      </c>
      <c r="D430" s="313" t="s">
        <v>247</v>
      </c>
      <c r="E430" s="313"/>
      <c r="F430" s="313" t="s">
        <v>227</v>
      </c>
      <c r="G430" s="315"/>
      <c r="H430" s="336" t="s">
        <v>847</v>
      </c>
      <c r="I430" s="337"/>
      <c r="J430" s="375" t="s">
        <v>848</v>
      </c>
      <c r="K430" s="331"/>
      <c r="L430" s="423" t="s">
        <v>702</v>
      </c>
      <c r="M430" s="337"/>
      <c r="N430" s="338" t="s">
        <v>709</v>
      </c>
      <c r="O430" s="339"/>
      <c r="P430" s="452" t="s">
        <v>981</v>
      </c>
      <c r="Q430" s="453"/>
      <c r="R430" s="375" t="s">
        <v>768</v>
      </c>
      <c r="S430" s="331"/>
      <c r="T430" s="406" t="s">
        <v>304</v>
      </c>
      <c r="U430" s="459"/>
      <c r="V430" s="375" t="s">
        <v>587</v>
      </c>
      <c r="W430" s="331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117"/>
      <c r="AP430" s="117"/>
      <c r="AQ430" s="94"/>
      <c r="AR430" s="91"/>
      <c r="AS430" s="94"/>
      <c r="AT430" s="92"/>
      <c r="AU430" s="93"/>
      <c r="AV430" s="91"/>
      <c r="AW430" s="91"/>
      <c r="AX430" s="91"/>
      <c r="BK430" s="57">
        <v>1046.7</v>
      </c>
      <c r="BL430" s="57">
        <v>990</v>
      </c>
      <c r="BM430" s="59">
        <v>37.799999999999997</v>
      </c>
      <c r="BN430" s="63">
        <v>79</v>
      </c>
      <c r="BO430" s="20">
        <v>117</v>
      </c>
      <c r="BP430" s="20">
        <v>111</v>
      </c>
      <c r="BQ430" s="20">
        <v>294</v>
      </c>
      <c r="BR430" s="134">
        <v>295</v>
      </c>
      <c r="BS430" s="134"/>
      <c r="BT430" s="134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U430" s="9"/>
      <c r="DA430" s="11"/>
    </row>
    <row r="431" spans="1:132" x14ac:dyDescent="0.25">
      <c r="A431" s="132">
        <v>1992</v>
      </c>
      <c r="B431" s="126" t="s">
        <v>232</v>
      </c>
      <c r="C431" s="126" t="s">
        <v>232</v>
      </c>
      <c r="D431" s="313" t="s">
        <v>241</v>
      </c>
      <c r="E431" s="313"/>
      <c r="F431" s="313" t="s">
        <v>250</v>
      </c>
      <c r="G431" s="315"/>
      <c r="H431" s="336" t="s">
        <v>849</v>
      </c>
      <c r="I431" s="337"/>
      <c r="J431" s="375" t="s">
        <v>850</v>
      </c>
      <c r="K431" s="331"/>
      <c r="L431" s="423" t="s">
        <v>703</v>
      </c>
      <c r="M431" s="337"/>
      <c r="N431" s="375" t="s">
        <v>710</v>
      </c>
      <c r="O431" s="331"/>
      <c r="P431" s="375" t="s">
        <v>982</v>
      </c>
      <c r="Q431" s="449"/>
      <c r="R431" s="375" t="s">
        <v>905</v>
      </c>
      <c r="S431" s="331"/>
      <c r="T431" s="393" t="s">
        <v>304</v>
      </c>
      <c r="U431" s="457"/>
      <c r="V431" s="375" t="s">
        <v>588</v>
      </c>
      <c r="W431" s="331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117"/>
      <c r="AP431" s="117"/>
      <c r="AQ431" s="94"/>
      <c r="AR431" s="91"/>
      <c r="AS431" s="94"/>
      <c r="AT431" s="91"/>
      <c r="AU431" s="91"/>
      <c r="AV431" s="91"/>
      <c r="AW431" s="91"/>
      <c r="AX431" s="91"/>
      <c r="BK431" s="57">
        <v>1044.3</v>
      </c>
      <c r="BL431" s="57">
        <v>987.4</v>
      </c>
      <c r="BM431" s="59">
        <v>31.7</v>
      </c>
      <c r="BN431" s="63">
        <v>83</v>
      </c>
      <c r="BO431" s="20">
        <v>108</v>
      </c>
      <c r="BP431" s="20">
        <v>108</v>
      </c>
      <c r="BQ431" s="20">
        <v>287</v>
      </c>
      <c r="BR431" s="134">
        <v>297</v>
      </c>
      <c r="BS431" s="134"/>
      <c r="BT431" s="134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U431" s="9"/>
      <c r="DA431" s="11"/>
    </row>
    <row r="432" spans="1:132" x14ac:dyDescent="0.25">
      <c r="A432" s="3">
        <v>1993</v>
      </c>
      <c r="B432" s="126" t="s">
        <v>479</v>
      </c>
      <c r="C432" s="126" t="s">
        <v>525</v>
      </c>
      <c r="D432" s="313" t="s">
        <v>221</v>
      </c>
      <c r="E432" s="313"/>
      <c r="F432" s="313" t="s">
        <v>249</v>
      </c>
      <c r="G432" s="315"/>
      <c r="H432" s="336" t="s">
        <v>851</v>
      </c>
      <c r="I432" s="337"/>
      <c r="J432" s="375" t="s">
        <v>852</v>
      </c>
      <c r="K432" s="331"/>
      <c r="L432" s="375" t="s">
        <v>704</v>
      </c>
      <c r="M432" s="331"/>
      <c r="N432" s="338" t="s">
        <v>711</v>
      </c>
      <c r="O432" s="339"/>
      <c r="P432" s="452" t="s">
        <v>983</v>
      </c>
      <c r="Q432" s="453"/>
      <c r="R432" s="375" t="s">
        <v>769</v>
      </c>
      <c r="S432" s="331"/>
      <c r="T432" s="406" t="s">
        <v>304</v>
      </c>
      <c r="U432" s="459"/>
      <c r="V432" s="375" t="s">
        <v>589</v>
      </c>
      <c r="W432" s="331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117"/>
      <c r="AP432" s="117"/>
      <c r="AQ432" s="94"/>
      <c r="AR432" s="91"/>
      <c r="AS432" s="91"/>
      <c r="AT432" s="92"/>
      <c r="AU432" s="93"/>
      <c r="AV432" s="91"/>
      <c r="AW432" s="91"/>
      <c r="AX432" s="91"/>
      <c r="BK432" s="57">
        <v>1045.2</v>
      </c>
      <c r="BL432" s="57">
        <v>989.8</v>
      </c>
      <c r="BM432" s="59">
        <v>39.6</v>
      </c>
      <c r="BN432" s="63">
        <v>101</v>
      </c>
      <c r="BO432" s="20">
        <v>101</v>
      </c>
      <c r="BP432" s="20">
        <v>90</v>
      </c>
      <c r="BQ432" s="20">
        <v>291</v>
      </c>
      <c r="BR432" s="134">
        <v>318</v>
      </c>
      <c r="BS432" s="134"/>
      <c r="BT432" s="134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U432" s="9"/>
      <c r="DA432" s="11"/>
    </row>
    <row r="433" spans="1:105" x14ac:dyDescent="0.25">
      <c r="A433" s="3">
        <v>1994</v>
      </c>
      <c r="B433" s="126" t="s">
        <v>504</v>
      </c>
      <c r="C433" s="126" t="s">
        <v>514</v>
      </c>
      <c r="D433" s="313" t="s">
        <v>496</v>
      </c>
      <c r="E433" s="313"/>
      <c r="F433" s="313" t="s">
        <v>527</v>
      </c>
      <c r="G433" s="315"/>
      <c r="H433" s="330" t="s">
        <v>853</v>
      </c>
      <c r="I433" s="331"/>
      <c r="J433" s="375" t="s">
        <v>854</v>
      </c>
      <c r="K433" s="331"/>
      <c r="L433" s="423" t="s">
        <v>712</v>
      </c>
      <c r="M433" s="337"/>
      <c r="N433" s="375" t="s">
        <v>713</v>
      </c>
      <c r="O433" s="331"/>
      <c r="P433" s="435" t="s">
        <v>984</v>
      </c>
      <c r="Q433" s="466"/>
      <c r="R433" s="423" t="s">
        <v>906</v>
      </c>
      <c r="S433" s="337"/>
      <c r="T433" s="393" t="s">
        <v>304</v>
      </c>
      <c r="U433" s="457"/>
      <c r="V433" s="375" t="s">
        <v>590</v>
      </c>
      <c r="W433" s="331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117"/>
      <c r="AP433" s="117"/>
      <c r="AQ433" s="91"/>
      <c r="AR433" s="91"/>
      <c r="AS433" s="94"/>
      <c r="AT433" s="91"/>
      <c r="AU433" s="93"/>
      <c r="AV433" s="94"/>
      <c r="AW433" s="91"/>
      <c r="AX433" s="91"/>
      <c r="BK433" s="57">
        <v>1037.0999999999999</v>
      </c>
      <c r="BL433" s="57">
        <v>988.7</v>
      </c>
      <c r="BM433" s="59">
        <v>33.5</v>
      </c>
      <c r="BN433" s="63">
        <v>94</v>
      </c>
      <c r="BO433" s="20">
        <v>109</v>
      </c>
      <c r="BP433" s="20">
        <v>97</v>
      </c>
      <c r="BQ433" s="20">
        <v>280</v>
      </c>
      <c r="BR433" s="134">
        <v>290</v>
      </c>
      <c r="BS433" s="134"/>
      <c r="BT433" s="134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U433" s="9"/>
      <c r="DA433" s="11"/>
    </row>
    <row r="434" spans="1:105" x14ac:dyDescent="0.25">
      <c r="A434" s="3">
        <v>1995</v>
      </c>
      <c r="B434" s="126" t="s">
        <v>259</v>
      </c>
      <c r="C434" s="126" t="s">
        <v>259</v>
      </c>
      <c r="D434" s="313" t="s">
        <v>227</v>
      </c>
      <c r="E434" s="313"/>
      <c r="F434" s="313" t="s">
        <v>493</v>
      </c>
      <c r="G434" s="315"/>
      <c r="H434" s="330" t="s">
        <v>855</v>
      </c>
      <c r="I434" s="331"/>
      <c r="J434" s="338" t="s">
        <v>856</v>
      </c>
      <c r="K434" s="339"/>
      <c r="L434" s="375" t="s">
        <v>714</v>
      </c>
      <c r="M434" s="331"/>
      <c r="N434" s="375" t="s">
        <v>719</v>
      </c>
      <c r="O434" s="331"/>
      <c r="P434" s="375" t="s">
        <v>985</v>
      </c>
      <c r="Q434" s="449"/>
      <c r="R434" s="375" t="s">
        <v>770</v>
      </c>
      <c r="S434" s="331"/>
      <c r="T434" s="406" t="s">
        <v>304</v>
      </c>
      <c r="U434" s="459"/>
      <c r="V434" s="423" t="s">
        <v>591</v>
      </c>
      <c r="W434" s="337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117"/>
      <c r="AP434" s="117"/>
      <c r="AQ434" s="91"/>
      <c r="AR434" s="92"/>
      <c r="AS434" s="91"/>
      <c r="AT434" s="91"/>
      <c r="AU434" s="91"/>
      <c r="AV434" s="91"/>
      <c r="AW434" s="91"/>
      <c r="AX434" s="94"/>
      <c r="BK434" s="57">
        <v>1039.0999999999999</v>
      </c>
      <c r="BL434" s="57">
        <v>983.8</v>
      </c>
      <c r="BM434" s="59">
        <v>54.3</v>
      </c>
      <c r="BN434" s="63">
        <v>97</v>
      </c>
      <c r="BO434" s="20">
        <v>104</v>
      </c>
      <c r="BP434" s="20">
        <v>104</v>
      </c>
      <c r="BQ434" s="20">
        <v>295</v>
      </c>
      <c r="BR434" s="134">
        <v>307</v>
      </c>
      <c r="BS434" s="134"/>
      <c r="BT434" s="134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U434" s="9"/>
      <c r="DA434" s="11"/>
    </row>
    <row r="435" spans="1:105" x14ac:dyDescent="0.25">
      <c r="A435" s="132">
        <v>1996</v>
      </c>
      <c r="B435" s="126" t="s">
        <v>232</v>
      </c>
      <c r="C435" s="126" t="s">
        <v>248</v>
      </c>
      <c r="D435" s="313" t="s">
        <v>250</v>
      </c>
      <c r="E435" s="313"/>
      <c r="F435" s="313" t="s">
        <v>229</v>
      </c>
      <c r="G435" s="315"/>
      <c r="H435" s="336" t="s">
        <v>857</v>
      </c>
      <c r="I435" s="337"/>
      <c r="J435" s="375" t="s">
        <v>858</v>
      </c>
      <c r="K435" s="331"/>
      <c r="L435" s="375" t="s">
        <v>715</v>
      </c>
      <c r="M435" s="331"/>
      <c r="N435" s="338" t="s">
        <v>720</v>
      </c>
      <c r="O435" s="339"/>
      <c r="P435" s="452" t="s">
        <v>986</v>
      </c>
      <c r="Q435" s="453"/>
      <c r="R435" s="375" t="s">
        <v>907</v>
      </c>
      <c r="S435" s="331"/>
      <c r="T435" s="393" t="s">
        <v>304</v>
      </c>
      <c r="U435" s="457"/>
      <c r="V435" s="375" t="s">
        <v>592</v>
      </c>
      <c r="W435" s="331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117"/>
      <c r="AP435" s="117"/>
      <c r="AQ435" s="94"/>
      <c r="AR435" s="91"/>
      <c r="AS435" s="91"/>
      <c r="AT435" s="92"/>
      <c r="AU435" s="93"/>
      <c r="AV435" s="91"/>
      <c r="AW435" s="91"/>
      <c r="AX435" s="91"/>
      <c r="BK435" s="57">
        <v>1045</v>
      </c>
      <c r="BL435" s="57">
        <v>989.8</v>
      </c>
      <c r="BM435" s="59">
        <v>49.5</v>
      </c>
      <c r="BN435" s="63">
        <v>91</v>
      </c>
      <c r="BO435" s="20">
        <v>108</v>
      </c>
      <c r="BP435" s="20">
        <v>104</v>
      </c>
      <c r="BQ435" s="20">
        <v>296</v>
      </c>
      <c r="BR435" s="134">
        <v>298</v>
      </c>
      <c r="BS435" s="134"/>
      <c r="BT435" s="134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U435" s="9"/>
      <c r="DA435" s="11"/>
    </row>
    <row r="436" spans="1:105" x14ac:dyDescent="0.25">
      <c r="A436" s="3">
        <v>1997</v>
      </c>
      <c r="B436" s="126" t="s">
        <v>225</v>
      </c>
      <c r="C436" s="126" t="s">
        <v>224</v>
      </c>
      <c r="D436" s="313" t="s">
        <v>527</v>
      </c>
      <c r="E436" s="313"/>
      <c r="F436" s="313" t="s">
        <v>250</v>
      </c>
      <c r="G436" s="315"/>
      <c r="H436" s="330" t="s">
        <v>859</v>
      </c>
      <c r="I436" s="331"/>
      <c r="J436" s="375" t="s">
        <v>860</v>
      </c>
      <c r="K436" s="331"/>
      <c r="L436" s="375" t="s">
        <v>716</v>
      </c>
      <c r="M436" s="331"/>
      <c r="N436" s="338" t="s">
        <v>721</v>
      </c>
      <c r="O436" s="339"/>
      <c r="P436" s="375" t="s">
        <v>987</v>
      </c>
      <c r="Q436" s="449"/>
      <c r="R436" s="375" t="s">
        <v>771</v>
      </c>
      <c r="S436" s="331"/>
      <c r="T436" s="406" t="s">
        <v>304</v>
      </c>
      <c r="U436" s="459"/>
      <c r="V436" s="375" t="s">
        <v>593</v>
      </c>
      <c r="W436" s="331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117"/>
      <c r="AP436" s="117"/>
      <c r="AQ436" s="91"/>
      <c r="AR436" s="91"/>
      <c r="AS436" s="91"/>
      <c r="AT436" s="92"/>
      <c r="AU436" s="91"/>
      <c r="AV436" s="91"/>
      <c r="AW436" s="91"/>
      <c r="AX436" s="91"/>
      <c r="BK436" s="57">
        <v>1039.7</v>
      </c>
      <c r="BL436" s="57">
        <v>987.2</v>
      </c>
      <c r="BM436" s="59">
        <v>33.5</v>
      </c>
      <c r="BN436" s="63">
        <v>112</v>
      </c>
      <c r="BO436" s="20">
        <v>113</v>
      </c>
      <c r="BP436" s="20">
        <v>112</v>
      </c>
      <c r="BQ436" s="20">
        <v>290</v>
      </c>
      <c r="BR436" s="134">
        <v>296</v>
      </c>
      <c r="BS436" s="134"/>
      <c r="BT436" s="134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U436" s="9"/>
      <c r="DA436" s="11"/>
    </row>
    <row r="437" spans="1:105" x14ac:dyDescent="0.25">
      <c r="A437" s="3">
        <v>1998</v>
      </c>
      <c r="B437" s="126" t="s">
        <v>482</v>
      </c>
      <c r="C437" s="126" t="s">
        <v>528</v>
      </c>
      <c r="D437" s="313" t="s">
        <v>502</v>
      </c>
      <c r="E437" s="313"/>
      <c r="F437" s="313" t="s">
        <v>249</v>
      </c>
      <c r="G437" s="315"/>
      <c r="H437" s="336" t="s">
        <v>861</v>
      </c>
      <c r="I437" s="337"/>
      <c r="J437" s="375" t="s">
        <v>862</v>
      </c>
      <c r="K437" s="331"/>
      <c r="L437" s="375" t="s">
        <v>717</v>
      </c>
      <c r="M437" s="331"/>
      <c r="N437" s="338" t="s">
        <v>722</v>
      </c>
      <c r="O437" s="339"/>
      <c r="P437" s="375" t="s">
        <v>1017</v>
      </c>
      <c r="Q437" s="449"/>
      <c r="R437" s="375" t="s">
        <v>772</v>
      </c>
      <c r="S437" s="331"/>
      <c r="T437" s="393" t="s">
        <v>304</v>
      </c>
      <c r="U437" s="457"/>
      <c r="V437" s="375" t="s">
        <v>594</v>
      </c>
      <c r="W437" s="331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117"/>
      <c r="AP437" s="117"/>
      <c r="AQ437" s="94"/>
      <c r="AR437" s="91"/>
      <c r="AS437" s="91"/>
      <c r="AT437" s="92"/>
      <c r="AU437" s="91"/>
      <c r="AV437" s="91"/>
      <c r="AW437" s="91"/>
      <c r="AX437" s="91"/>
      <c r="BK437" s="57">
        <v>1042.5999999999999</v>
      </c>
      <c r="BL437" s="57">
        <v>990.2</v>
      </c>
      <c r="BM437" s="59">
        <v>77.400000000000006</v>
      </c>
      <c r="BN437" s="63">
        <v>101</v>
      </c>
      <c r="BO437" s="20">
        <v>116</v>
      </c>
      <c r="BP437" s="20">
        <v>82</v>
      </c>
      <c r="BQ437" s="20">
        <v>292</v>
      </c>
      <c r="BR437" s="134">
        <v>318</v>
      </c>
      <c r="BS437" s="134"/>
      <c r="BT437" s="134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U437" s="9"/>
      <c r="DA437" s="11"/>
    </row>
    <row r="438" spans="1:105" x14ac:dyDescent="0.25">
      <c r="A438" s="3">
        <v>1999</v>
      </c>
      <c r="B438" s="126" t="s">
        <v>214</v>
      </c>
      <c r="C438" s="126" t="s">
        <v>214</v>
      </c>
      <c r="D438" s="313" t="s">
        <v>247</v>
      </c>
      <c r="E438" s="313"/>
      <c r="F438" s="313" t="s">
        <v>254</v>
      </c>
      <c r="G438" s="315"/>
      <c r="H438" s="336" t="s">
        <v>863</v>
      </c>
      <c r="I438" s="337"/>
      <c r="J438" s="375" t="s">
        <v>864</v>
      </c>
      <c r="K438" s="331"/>
      <c r="L438" s="375" t="s">
        <v>718</v>
      </c>
      <c r="M438" s="331"/>
      <c r="N438" s="338" t="s">
        <v>723</v>
      </c>
      <c r="O438" s="339"/>
      <c r="P438" s="375" t="s">
        <v>1018</v>
      </c>
      <c r="Q438" s="449"/>
      <c r="R438" s="375" t="s">
        <v>773</v>
      </c>
      <c r="S438" s="331"/>
      <c r="T438" s="406" t="s">
        <v>304</v>
      </c>
      <c r="U438" s="459"/>
      <c r="V438" s="375" t="s">
        <v>595</v>
      </c>
      <c r="W438" s="331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117"/>
      <c r="AP438" s="117"/>
      <c r="AQ438" s="94"/>
      <c r="AR438" s="91"/>
      <c r="AS438" s="91"/>
      <c r="AT438" s="92"/>
      <c r="AU438" s="91"/>
      <c r="AV438" s="91"/>
      <c r="AW438" s="91"/>
      <c r="AX438" s="91"/>
      <c r="BK438" s="57">
        <v>1042.9000000000001</v>
      </c>
      <c r="BL438" s="57">
        <v>995.3</v>
      </c>
      <c r="BM438" s="59">
        <v>76.599999999999994</v>
      </c>
      <c r="BN438" s="63">
        <v>97</v>
      </c>
      <c r="BO438" s="20">
        <v>111</v>
      </c>
      <c r="BP438" s="20">
        <v>111</v>
      </c>
      <c r="BQ438" s="20">
        <v>294</v>
      </c>
      <c r="BR438" s="134">
        <v>315</v>
      </c>
      <c r="BS438" s="134"/>
      <c r="BT438" s="134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U438" s="9"/>
    </row>
    <row r="439" spans="1:105" ht="15" customHeight="1" x14ac:dyDescent="0.25">
      <c r="A439" s="132">
        <v>2000</v>
      </c>
      <c r="B439" s="126" t="s">
        <v>486</v>
      </c>
      <c r="C439" s="126" t="s">
        <v>237</v>
      </c>
      <c r="D439" s="313" t="s">
        <v>529</v>
      </c>
      <c r="E439" s="313"/>
      <c r="F439" s="313" t="s">
        <v>1721</v>
      </c>
      <c r="G439" s="315"/>
      <c r="H439" s="330" t="s">
        <v>865</v>
      </c>
      <c r="I439" s="331"/>
      <c r="J439" s="375" t="s">
        <v>866</v>
      </c>
      <c r="K439" s="331"/>
      <c r="L439" s="423" t="s">
        <v>724</v>
      </c>
      <c r="M439" s="337"/>
      <c r="N439" s="375" t="s">
        <v>730</v>
      </c>
      <c r="O439" s="331"/>
      <c r="P439" s="452" t="s">
        <v>1019</v>
      </c>
      <c r="Q439" s="453"/>
      <c r="R439" s="375" t="s">
        <v>774</v>
      </c>
      <c r="S439" s="331"/>
      <c r="T439" s="375" t="s">
        <v>964</v>
      </c>
      <c r="U439" s="449"/>
      <c r="V439" s="375" t="s">
        <v>596</v>
      </c>
      <c r="W439" s="331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117"/>
      <c r="AP439" s="117"/>
      <c r="AQ439" s="91"/>
      <c r="AR439" s="91"/>
      <c r="AS439" s="94"/>
      <c r="AT439" s="91"/>
      <c r="AU439" s="93"/>
      <c r="AV439" s="91"/>
      <c r="AW439" s="91"/>
      <c r="AX439" s="91"/>
      <c r="BK439" s="57">
        <v>1039.2</v>
      </c>
      <c r="BL439" s="57">
        <v>987.9</v>
      </c>
      <c r="BM439" s="59">
        <v>23</v>
      </c>
      <c r="BN439" s="63">
        <v>94</v>
      </c>
      <c r="BO439" s="20">
        <v>97</v>
      </c>
      <c r="BP439" s="20">
        <v>74</v>
      </c>
      <c r="BQ439" s="20">
        <v>354</v>
      </c>
      <c r="BR439" s="134">
        <v>351</v>
      </c>
      <c r="BS439" s="134"/>
      <c r="BT439" s="134"/>
      <c r="BU439" s="32"/>
      <c r="BV439" s="32"/>
      <c r="BW439" s="32"/>
      <c r="BX439" s="32"/>
      <c r="BY439" s="32"/>
      <c r="BZ439" s="32"/>
      <c r="CA439" s="32"/>
      <c r="CB439" s="32"/>
      <c r="CC439" s="32"/>
      <c r="CD439" s="32"/>
      <c r="CE439" s="32"/>
      <c r="CF439" s="32"/>
      <c r="CG439" s="32"/>
      <c r="CH439" s="32"/>
      <c r="CI439" s="32"/>
      <c r="CJ439" s="32"/>
      <c r="CK439" s="32"/>
      <c r="CU439" s="9"/>
    </row>
    <row r="440" spans="1:105" ht="15" customHeight="1" x14ac:dyDescent="0.25">
      <c r="A440" s="3">
        <v>2001</v>
      </c>
      <c r="B440" s="126" t="s">
        <v>214</v>
      </c>
      <c r="C440" s="126" t="s">
        <v>214</v>
      </c>
      <c r="D440" s="313" t="s">
        <v>478</v>
      </c>
      <c r="E440" s="313"/>
      <c r="F440" s="313" t="s">
        <v>478</v>
      </c>
      <c r="G440" s="315"/>
      <c r="H440" s="336" t="s">
        <v>867</v>
      </c>
      <c r="I440" s="337"/>
      <c r="J440" s="375" t="s">
        <v>868</v>
      </c>
      <c r="K440" s="331"/>
      <c r="L440" s="375" t="s">
        <v>725</v>
      </c>
      <c r="M440" s="331"/>
      <c r="N440" s="375" t="s">
        <v>731</v>
      </c>
      <c r="O440" s="331"/>
      <c r="P440" s="375" t="s">
        <v>1020</v>
      </c>
      <c r="Q440" s="449"/>
      <c r="R440" s="375" t="s">
        <v>908</v>
      </c>
      <c r="S440" s="331"/>
      <c r="T440" s="375" t="s">
        <v>962</v>
      </c>
      <c r="U440" s="449"/>
      <c r="V440" s="375" t="s">
        <v>597</v>
      </c>
      <c r="W440" s="331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117"/>
      <c r="AP440" s="117"/>
      <c r="AQ440" s="94"/>
      <c r="AR440" s="91"/>
      <c r="AS440" s="91"/>
      <c r="AT440" s="91"/>
      <c r="AU440" s="91"/>
      <c r="AV440" s="91"/>
      <c r="AW440" s="91"/>
      <c r="AX440" s="91"/>
      <c r="BK440" s="57">
        <v>1045</v>
      </c>
      <c r="BL440" s="57">
        <v>986.7</v>
      </c>
      <c r="BM440" s="59">
        <v>22.3</v>
      </c>
      <c r="BN440" s="63">
        <v>97</v>
      </c>
      <c r="BO440" s="20">
        <v>111</v>
      </c>
      <c r="BP440" s="20">
        <v>111</v>
      </c>
      <c r="BQ440" s="20">
        <v>313</v>
      </c>
      <c r="BR440" s="134">
        <v>313</v>
      </c>
      <c r="BS440" s="134"/>
      <c r="BT440" s="134"/>
      <c r="BU440" s="32"/>
      <c r="BV440" s="32"/>
      <c r="BW440" s="32"/>
      <c r="BX440" s="32"/>
      <c r="BY440" s="32"/>
      <c r="BZ440" s="32"/>
      <c r="CA440" s="32"/>
      <c r="CB440" s="32"/>
      <c r="CC440" s="32"/>
      <c r="CD440" s="32"/>
      <c r="CE440" s="32"/>
      <c r="CF440" s="32"/>
      <c r="CG440" s="32"/>
      <c r="CH440" s="32"/>
      <c r="CI440" s="32"/>
      <c r="CJ440" s="32"/>
      <c r="CK440" s="32"/>
      <c r="CU440" s="9"/>
    </row>
    <row r="441" spans="1:105" x14ac:dyDescent="0.25">
      <c r="A441" s="3">
        <v>2002</v>
      </c>
      <c r="B441" s="126" t="s">
        <v>480</v>
      </c>
      <c r="C441" s="126" t="s">
        <v>486</v>
      </c>
      <c r="D441" s="313" t="s">
        <v>218</v>
      </c>
      <c r="E441" s="313"/>
      <c r="F441" s="313" t="s">
        <v>241</v>
      </c>
      <c r="G441" s="315"/>
      <c r="H441" s="336" t="s">
        <v>869</v>
      </c>
      <c r="I441" s="337"/>
      <c r="J441" s="375" t="s">
        <v>870</v>
      </c>
      <c r="K441" s="331"/>
      <c r="L441" s="375" t="s">
        <v>726</v>
      </c>
      <c r="M441" s="331"/>
      <c r="N441" s="338" t="s">
        <v>732</v>
      </c>
      <c r="O441" s="339"/>
      <c r="P441" s="375" t="s">
        <v>979</v>
      </c>
      <c r="Q441" s="449"/>
      <c r="R441" s="375" t="s">
        <v>775</v>
      </c>
      <c r="S441" s="331"/>
      <c r="T441" s="423" t="s">
        <v>961</v>
      </c>
      <c r="U441" s="488"/>
      <c r="V441" s="423" t="s">
        <v>598</v>
      </c>
      <c r="W441" s="337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117"/>
      <c r="AP441" s="117"/>
      <c r="AQ441" s="94"/>
      <c r="AR441" s="91"/>
      <c r="AS441" s="91"/>
      <c r="AT441" s="92"/>
      <c r="AU441" s="91"/>
      <c r="AV441" s="91"/>
      <c r="AW441" s="94"/>
      <c r="AX441" s="94"/>
      <c r="BK441" s="57">
        <v>1042.5</v>
      </c>
      <c r="BL441" s="57">
        <v>989.1</v>
      </c>
      <c r="BM441" s="59">
        <v>158</v>
      </c>
      <c r="BN441" s="63">
        <v>112</v>
      </c>
      <c r="BO441" s="20">
        <v>100</v>
      </c>
      <c r="BP441" s="20">
        <v>96</v>
      </c>
      <c r="BQ441" s="20">
        <v>285</v>
      </c>
      <c r="BR441" s="134">
        <v>286</v>
      </c>
      <c r="BS441" s="134"/>
      <c r="BT441" s="134"/>
      <c r="BU441" s="32"/>
      <c r="BV441" s="32"/>
      <c r="BW441" s="32"/>
      <c r="BX441" s="32"/>
      <c r="BY441" s="32"/>
      <c r="BZ441" s="32"/>
      <c r="CA441" s="32"/>
      <c r="CB441" s="32"/>
      <c r="CC441" s="32"/>
      <c r="CD441" s="32"/>
      <c r="CE441" s="32"/>
      <c r="CF441" s="32"/>
      <c r="CG441" s="32"/>
      <c r="CH441" s="32"/>
      <c r="CI441" s="32"/>
      <c r="CJ441" s="32"/>
      <c r="CK441" s="32"/>
      <c r="CU441" s="9"/>
    </row>
    <row r="442" spans="1:105" x14ac:dyDescent="0.25">
      <c r="A442" s="3">
        <v>2003</v>
      </c>
      <c r="B442" s="126" t="s">
        <v>248</v>
      </c>
      <c r="C442" s="126" t="s">
        <v>472</v>
      </c>
      <c r="D442" s="313" t="s">
        <v>530</v>
      </c>
      <c r="E442" s="313"/>
      <c r="F442" s="313" t="s">
        <v>530</v>
      </c>
      <c r="G442" s="315"/>
      <c r="H442" s="336" t="s">
        <v>871</v>
      </c>
      <c r="I442" s="337"/>
      <c r="J442" s="375" t="s">
        <v>872</v>
      </c>
      <c r="K442" s="331"/>
      <c r="L442" s="423" t="s">
        <v>727</v>
      </c>
      <c r="M442" s="337"/>
      <c r="N442" s="338" t="s">
        <v>733</v>
      </c>
      <c r="O442" s="339"/>
      <c r="P442" s="452" t="s">
        <v>978</v>
      </c>
      <c r="Q442" s="453"/>
      <c r="R442" s="375" t="s">
        <v>776</v>
      </c>
      <c r="S442" s="331"/>
      <c r="T442" s="375" t="s">
        <v>960</v>
      </c>
      <c r="U442" s="449"/>
      <c r="V442" s="375" t="s">
        <v>599</v>
      </c>
      <c r="W442" s="331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117"/>
      <c r="AP442" s="117"/>
      <c r="AQ442" s="94"/>
      <c r="AR442" s="91"/>
      <c r="AS442" s="94"/>
      <c r="AT442" s="92"/>
      <c r="AU442" s="93"/>
      <c r="AV442" s="91"/>
      <c r="AW442" s="91"/>
      <c r="AX442" s="91"/>
      <c r="BK442" s="57">
        <v>1045.2</v>
      </c>
      <c r="BL442" s="57">
        <v>989.3</v>
      </c>
      <c r="BM442" s="59">
        <v>31</v>
      </c>
      <c r="BN442" s="63">
        <v>83</v>
      </c>
      <c r="BO442" s="20">
        <v>103</v>
      </c>
      <c r="BP442" s="20">
        <v>98</v>
      </c>
      <c r="BQ442" s="20">
        <v>287</v>
      </c>
      <c r="BR442" s="134">
        <v>287</v>
      </c>
      <c r="BS442" s="134"/>
      <c r="BT442" s="134"/>
      <c r="BU442" s="32"/>
      <c r="BV442" s="32"/>
      <c r="BW442" s="32"/>
      <c r="BX442" s="32"/>
      <c r="BY442" s="32"/>
      <c r="BZ442" s="32"/>
      <c r="CA442" s="32"/>
      <c r="CB442" s="32"/>
      <c r="CC442" s="32"/>
      <c r="CD442" s="32"/>
      <c r="CE442" s="32"/>
      <c r="CF442" s="32"/>
      <c r="CG442" s="32"/>
      <c r="CH442" s="32"/>
      <c r="CI442" s="32"/>
      <c r="CJ442" s="32"/>
      <c r="CK442" s="32"/>
      <c r="CU442" s="9"/>
    </row>
    <row r="443" spans="1:105" x14ac:dyDescent="0.25">
      <c r="A443" s="132">
        <v>2004</v>
      </c>
      <c r="B443" s="126" t="s">
        <v>231</v>
      </c>
      <c r="C443" s="126" t="s">
        <v>482</v>
      </c>
      <c r="D443" s="313" t="s">
        <v>218</v>
      </c>
      <c r="E443" s="313"/>
      <c r="F443" s="313" t="s">
        <v>531</v>
      </c>
      <c r="G443" s="315"/>
      <c r="H443" s="330" t="s">
        <v>873</v>
      </c>
      <c r="I443" s="331"/>
      <c r="J443" s="338" t="s">
        <v>874</v>
      </c>
      <c r="K443" s="339"/>
      <c r="L443" s="375" t="s">
        <v>728</v>
      </c>
      <c r="M443" s="331"/>
      <c r="N443" s="338" t="s">
        <v>734</v>
      </c>
      <c r="O443" s="339"/>
      <c r="P443" s="375" t="s">
        <v>977</v>
      </c>
      <c r="Q443" s="449"/>
      <c r="R443" s="375" t="s">
        <v>777</v>
      </c>
      <c r="S443" s="331"/>
      <c r="T443" s="375" t="s">
        <v>959</v>
      </c>
      <c r="U443" s="449"/>
      <c r="V443" s="375" t="s">
        <v>600</v>
      </c>
      <c r="W443" s="331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117"/>
      <c r="AP443" s="117"/>
      <c r="AQ443" s="91"/>
      <c r="AR443" s="92"/>
      <c r="AS443" s="91"/>
      <c r="AT443" s="92"/>
      <c r="AU443" s="91"/>
      <c r="AV443" s="91"/>
      <c r="AW443" s="91"/>
      <c r="AX443" s="91"/>
      <c r="BK443" s="57">
        <v>1034.4000000000001</v>
      </c>
      <c r="BL443" s="57">
        <v>984.8</v>
      </c>
      <c r="BM443" s="59">
        <v>23.8</v>
      </c>
      <c r="BN443" s="63">
        <v>94</v>
      </c>
      <c r="BO443" s="20">
        <v>90</v>
      </c>
      <c r="BP443" s="20">
        <v>85</v>
      </c>
      <c r="BQ443" s="20">
        <v>286</v>
      </c>
      <c r="BR443" s="134">
        <v>324</v>
      </c>
      <c r="BS443" s="134"/>
      <c r="BT443" s="134"/>
      <c r="BU443" s="32"/>
      <c r="BV443" s="32"/>
      <c r="BW443" s="32"/>
      <c r="BX443" s="32"/>
      <c r="BY443" s="32"/>
      <c r="BZ443" s="32"/>
      <c r="CA443" s="32"/>
      <c r="CB443" s="32"/>
      <c r="CC443" s="32"/>
      <c r="CD443" s="32"/>
      <c r="CE443" s="32"/>
      <c r="CF443" s="32"/>
      <c r="CG443" s="32"/>
      <c r="CH443" s="32"/>
      <c r="CI443" s="32"/>
      <c r="CJ443" s="32"/>
      <c r="CK443" s="32"/>
      <c r="CU443" s="9"/>
    </row>
    <row r="444" spans="1:105" ht="15" customHeight="1" x14ac:dyDescent="0.25">
      <c r="A444" s="3">
        <v>2005</v>
      </c>
      <c r="B444" s="126" t="s">
        <v>224</v>
      </c>
      <c r="C444" s="126" t="s">
        <v>480</v>
      </c>
      <c r="D444" s="313" t="s">
        <v>512</v>
      </c>
      <c r="E444" s="313"/>
      <c r="F444" s="313" t="s">
        <v>216</v>
      </c>
      <c r="G444" s="315"/>
      <c r="H444" s="336" t="s">
        <v>875</v>
      </c>
      <c r="I444" s="337"/>
      <c r="J444" s="338" t="s">
        <v>876</v>
      </c>
      <c r="K444" s="339"/>
      <c r="L444" s="375" t="s">
        <v>729</v>
      </c>
      <c r="M444" s="331"/>
      <c r="N444" s="375" t="s">
        <v>735</v>
      </c>
      <c r="O444" s="331"/>
      <c r="P444" s="452" t="s">
        <v>933</v>
      </c>
      <c r="Q444" s="453"/>
      <c r="R444" s="375" t="s">
        <v>778</v>
      </c>
      <c r="S444" s="331"/>
      <c r="T444" s="423" t="s">
        <v>958</v>
      </c>
      <c r="U444" s="488"/>
      <c r="V444" s="375" t="s">
        <v>601</v>
      </c>
      <c r="W444" s="331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117"/>
      <c r="AP444" s="117"/>
      <c r="AQ444" s="94"/>
      <c r="AR444" s="92"/>
      <c r="AS444" s="91"/>
      <c r="AT444" s="91"/>
      <c r="AU444" s="93"/>
      <c r="AV444" s="91"/>
      <c r="AW444" s="94"/>
      <c r="AX444" s="91"/>
      <c r="BK444" s="57">
        <v>1043</v>
      </c>
      <c r="BL444" s="57">
        <v>981.7</v>
      </c>
      <c r="BM444" s="59">
        <v>37.200000000000003</v>
      </c>
      <c r="BN444" s="63">
        <v>104</v>
      </c>
      <c r="BO444" s="20">
        <v>112</v>
      </c>
      <c r="BP444" s="20">
        <v>100</v>
      </c>
      <c r="BQ444" s="20">
        <v>319</v>
      </c>
      <c r="BR444" s="134">
        <v>322</v>
      </c>
      <c r="BS444" s="134"/>
      <c r="BT444" s="134"/>
      <c r="BU444" s="32"/>
      <c r="BV444" s="32"/>
      <c r="BW444" s="32"/>
      <c r="BX444" s="32"/>
      <c r="BY444" s="32"/>
      <c r="BZ444" s="32"/>
      <c r="CA444" s="32"/>
      <c r="CB444" s="32"/>
      <c r="CC444" s="32"/>
      <c r="CD444" s="32"/>
      <c r="CE444" s="32"/>
      <c r="CF444" s="32"/>
      <c r="CG444" s="32"/>
      <c r="CH444" s="32"/>
      <c r="CI444" s="32"/>
      <c r="CJ444" s="32"/>
      <c r="CK444" s="32"/>
      <c r="CU444" s="9"/>
    </row>
    <row r="445" spans="1:105" ht="15" customHeight="1" x14ac:dyDescent="0.25">
      <c r="A445" s="3">
        <v>2006</v>
      </c>
      <c r="B445" s="126" t="s">
        <v>532</v>
      </c>
      <c r="C445" s="126" t="s">
        <v>532</v>
      </c>
      <c r="D445" s="313" t="s">
        <v>498</v>
      </c>
      <c r="E445" s="313"/>
      <c r="F445" s="313" t="s">
        <v>498</v>
      </c>
      <c r="G445" s="315"/>
      <c r="H445" s="336" t="s">
        <v>877</v>
      </c>
      <c r="I445" s="337"/>
      <c r="J445" s="375" t="s">
        <v>878</v>
      </c>
      <c r="K445" s="331"/>
      <c r="L445" s="423" t="s">
        <v>736</v>
      </c>
      <c r="M445" s="337"/>
      <c r="N445" s="338" t="s">
        <v>744</v>
      </c>
      <c r="O445" s="339"/>
      <c r="P445" s="452" t="s">
        <v>934</v>
      </c>
      <c r="Q445" s="453"/>
      <c r="R445" s="375" t="s">
        <v>779</v>
      </c>
      <c r="S445" s="331"/>
      <c r="T445" s="375" t="s">
        <v>963</v>
      </c>
      <c r="U445" s="449"/>
      <c r="V445" s="375" t="s">
        <v>602</v>
      </c>
      <c r="W445" s="331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117"/>
      <c r="AP445" s="117"/>
      <c r="AQ445" s="94"/>
      <c r="AR445" s="91"/>
      <c r="AS445" s="94"/>
      <c r="AT445" s="92"/>
      <c r="AU445" s="93"/>
      <c r="AV445" s="91"/>
      <c r="AW445" s="91"/>
      <c r="AX445" s="91"/>
      <c r="BK445" s="57">
        <v>1047.8</v>
      </c>
      <c r="BL445" s="57">
        <v>991.7</v>
      </c>
      <c r="BM445" s="59">
        <v>19.3</v>
      </c>
      <c r="BN445" s="63">
        <v>101</v>
      </c>
      <c r="BO445" s="20">
        <v>102</v>
      </c>
      <c r="BP445" s="20">
        <v>102</v>
      </c>
      <c r="BQ445" s="20">
        <v>306</v>
      </c>
      <c r="BR445" s="134">
        <v>306</v>
      </c>
      <c r="BS445" s="134"/>
      <c r="BT445" s="134"/>
      <c r="BU445" s="32"/>
      <c r="BV445" s="32"/>
      <c r="BW445" s="32"/>
      <c r="BX445" s="32"/>
      <c r="BY445" s="32"/>
      <c r="BZ445" s="32"/>
      <c r="CA445" s="32"/>
      <c r="CB445" s="32"/>
      <c r="CC445" s="32"/>
      <c r="CD445" s="32"/>
      <c r="CE445" s="32"/>
      <c r="CF445" s="32"/>
      <c r="CG445" s="32"/>
      <c r="CH445" s="32"/>
      <c r="CI445" s="32"/>
      <c r="CJ445" s="32"/>
      <c r="CK445" s="32"/>
      <c r="CU445" s="9"/>
    </row>
    <row r="446" spans="1:105" x14ac:dyDescent="0.25">
      <c r="A446" s="3">
        <v>2007</v>
      </c>
      <c r="B446" s="126" t="s">
        <v>533</v>
      </c>
      <c r="C446" s="126" t="s">
        <v>534</v>
      </c>
      <c r="D446" s="313" t="s">
        <v>530</v>
      </c>
      <c r="E446" s="313"/>
      <c r="F446" s="313" t="s">
        <v>476</v>
      </c>
      <c r="G446" s="315"/>
      <c r="H446" s="336" t="s">
        <v>879</v>
      </c>
      <c r="I446" s="337"/>
      <c r="J446" s="338" t="s">
        <v>880</v>
      </c>
      <c r="K446" s="339"/>
      <c r="L446" s="423" t="s">
        <v>737</v>
      </c>
      <c r="M446" s="337"/>
      <c r="N446" s="375" t="s">
        <v>745</v>
      </c>
      <c r="O446" s="331"/>
      <c r="P446" s="452" t="s">
        <v>935</v>
      </c>
      <c r="Q446" s="453"/>
      <c r="R446" s="423" t="s">
        <v>780</v>
      </c>
      <c r="S446" s="337"/>
      <c r="T446" s="423" t="s">
        <v>957</v>
      </c>
      <c r="U446" s="488"/>
      <c r="V446" s="423" t="s">
        <v>603</v>
      </c>
      <c r="W446" s="337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117"/>
      <c r="AP446" s="117"/>
      <c r="AQ446" s="94"/>
      <c r="AR446" s="92"/>
      <c r="AS446" s="94"/>
      <c r="AT446" s="91"/>
      <c r="AU446" s="93"/>
      <c r="AV446" s="94"/>
      <c r="AW446" s="94"/>
      <c r="AX446" s="94"/>
      <c r="BK446" s="57">
        <v>1042.5999999999999</v>
      </c>
      <c r="BL446" s="57">
        <v>983.4</v>
      </c>
      <c r="BM446" s="59">
        <v>50.2</v>
      </c>
      <c r="BN446" s="63">
        <v>122</v>
      </c>
      <c r="BO446" s="20">
        <v>80</v>
      </c>
      <c r="BP446" s="20">
        <v>81</v>
      </c>
      <c r="BQ446" s="20">
        <v>287</v>
      </c>
      <c r="BR446" s="134">
        <v>314</v>
      </c>
      <c r="BS446" s="134"/>
      <c r="BT446" s="134"/>
      <c r="BU446" s="32"/>
      <c r="BV446" s="32"/>
      <c r="BW446" s="32"/>
      <c r="BX446" s="32"/>
      <c r="BY446" s="32"/>
      <c r="BZ446" s="32"/>
      <c r="CA446" s="32"/>
      <c r="CB446" s="32"/>
      <c r="CC446" s="32"/>
      <c r="CD446" s="32"/>
      <c r="CE446" s="32"/>
      <c r="CF446" s="32"/>
      <c r="CG446" s="32"/>
      <c r="CH446" s="32"/>
      <c r="CI446" s="32"/>
      <c r="CJ446" s="32"/>
      <c r="CK446" s="32"/>
      <c r="CU446" s="9"/>
    </row>
    <row r="447" spans="1:105" x14ac:dyDescent="0.25">
      <c r="A447" s="132">
        <v>2008</v>
      </c>
      <c r="B447" s="126" t="s">
        <v>258</v>
      </c>
      <c r="C447" s="126" t="s">
        <v>482</v>
      </c>
      <c r="D447" s="313" t="s">
        <v>229</v>
      </c>
      <c r="E447" s="313"/>
      <c r="F447" s="313" t="s">
        <v>222</v>
      </c>
      <c r="G447" s="315"/>
      <c r="H447" s="336" t="s">
        <v>881</v>
      </c>
      <c r="I447" s="337"/>
      <c r="J447" s="338" t="s">
        <v>882</v>
      </c>
      <c r="K447" s="339"/>
      <c r="L447" s="375" t="s">
        <v>738</v>
      </c>
      <c r="M447" s="331"/>
      <c r="N447" s="375" t="s">
        <v>746</v>
      </c>
      <c r="O447" s="331"/>
      <c r="P447" s="375" t="s">
        <v>936</v>
      </c>
      <c r="Q447" s="449"/>
      <c r="R447" s="375" t="s">
        <v>781</v>
      </c>
      <c r="S447" s="331"/>
      <c r="T447" s="375" t="s">
        <v>956</v>
      </c>
      <c r="U447" s="449"/>
      <c r="V447" s="375" t="s">
        <v>604</v>
      </c>
      <c r="W447" s="331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117"/>
      <c r="AP447" s="117"/>
      <c r="AQ447" s="94"/>
      <c r="AR447" s="92"/>
      <c r="AS447" s="91"/>
      <c r="AT447" s="91"/>
      <c r="AU447" s="91"/>
      <c r="AV447" s="91"/>
      <c r="AW447" s="91"/>
      <c r="AX447" s="91"/>
      <c r="BK447" s="57">
        <v>1047.7</v>
      </c>
      <c r="BL447" s="57">
        <v>978.2</v>
      </c>
      <c r="BM447" s="59">
        <v>27.3</v>
      </c>
      <c r="BN447" s="63">
        <v>97</v>
      </c>
      <c r="BO447" s="20">
        <v>87</v>
      </c>
      <c r="BP447" s="20">
        <v>85</v>
      </c>
      <c r="BQ447" s="20">
        <v>298</v>
      </c>
      <c r="BR447" s="134">
        <v>326</v>
      </c>
      <c r="BS447" s="134"/>
      <c r="BT447" s="134"/>
      <c r="BU447" s="32"/>
      <c r="BV447" s="32"/>
      <c r="BW447" s="32"/>
      <c r="BX447" s="32"/>
      <c r="BY447" s="32"/>
      <c r="BZ447" s="32"/>
      <c r="CA447" s="32"/>
      <c r="CB447" s="32"/>
      <c r="CC447" s="32"/>
      <c r="CD447" s="32"/>
      <c r="CE447" s="32"/>
      <c r="CF447" s="32"/>
      <c r="CG447" s="32"/>
      <c r="CH447" s="32"/>
      <c r="CI447" s="32"/>
      <c r="CJ447" s="32"/>
      <c r="CK447" s="32"/>
      <c r="CU447" s="9"/>
    </row>
    <row r="448" spans="1:105" x14ac:dyDescent="0.25">
      <c r="A448" s="3">
        <v>2009</v>
      </c>
      <c r="B448" s="126" t="s">
        <v>511</v>
      </c>
      <c r="C448" s="126" t="s">
        <v>535</v>
      </c>
      <c r="D448" s="313" t="s">
        <v>510</v>
      </c>
      <c r="E448" s="313"/>
      <c r="F448" s="313" t="s">
        <v>510</v>
      </c>
      <c r="G448" s="315"/>
      <c r="H448" s="330" t="s">
        <v>883</v>
      </c>
      <c r="I448" s="331"/>
      <c r="J448" s="415" t="s">
        <v>884</v>
      </c>
      <c r="K448" s="416"/>
      <c r="L448" s="375" t="s">
        <v>739</v>
      </c>
      <c r="M448" s="331"/>
      <c r="N448" s="338" t="s">
        <v>747</v>
      </c>
      <c r="O448" s="339"/>
      <c r="P448" s="375" t="s">
        <v>1386</v>
      </c>
      <c r="Q448" s="449"/>
      <c r="R448" s="375" t="s">
        <v>782</v>
      </c>
      <c r="S448" s="331"/>
      <c r="T448" s="375" t="s">
        <v>955</v>
      </c>
      <c r="U448" s="449"/>
      <c r="V448" s="375" t="s">
        <v>605</v>
      </c>
      <c r="W448" s="331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117"/>
      <c r="AP448" s="117"/>
      <c r="AQ448" s="91"/>
      <c r="AR448" s="113"/>
      <c r="AS448" s="91"/>
      <c r="AT448" s="92"/>
      <c r="AU448" s="91"/>
      <c r="AV448" s="91"/>
      <c r="AW448" s="91"/>
      <c r="AX448" s="91"/>
      <c r="BK448" s="57">
        <v>1034.3</v>
      </c>
      <c r="BL448" s="57">
        <v>975.5</v>
      </c>
      <c r="BM448" s="59">
        <v>26.8</v>
      </c>
      <c r="BN448" s="63">
        <v>75</v>
      </c>
      <c r="BO448" s="20">
        <v>91</v>
      </c>
      <c r="BP448" s="20">
        <v>84</v>
      </c>
      <c r="BQ448" s="20">
        <v>288</v>
      </c>
      <c r="BR448" s="134">
        <v>288</v>
      </c>
      <c r="BS448" s="134"/>
      <c r="BT448" s="134"/>
      <c r="BU448" s="32"/>
      <c r="BV448" s="32"/>
      <c r="BW448" s="32"/>
      <c r="BX448" s="32"/>
      <c r="BY448" s="32"/>
      <c r="BZ448" s="32"/>
      <c r="CA448" s="32"/>
      <c r="CB448" s="32"/>
      <c r="CC448" s="32"/>
      <c r="CD448" s="32"/>
      <c r="CE448" s="32"/>
      <c r="CF448" s="32"/>
      <c r="CG448" s="32"/>
      <c r="CH448" s="32"/>
      <c r="CI448" s="32"/>
      <c r="CJ448" s="32"/>
      <c r="CK448" s="32"/>
      <c r="CU448" s="9"/>
    </row>
    <row r="449" spans="1:153" x14ac:dyDescent="0.25">
      <c r="A449" s="3">
        <v>2010</v>
      </c>
      <c r="B449" s="126" t="s">
        <v>224</v>
      </c>
      <c r="C449" s="126" t="s">
        <v>536</v>
      </c>
      <c r="D449" s="313" t="s">
        <v>221</v>
      </c>
      <c r="E449" s="313"/>
      <c r="F449" s="313" t="s">
        <v>522</v>
      </c>
      <c r="G449" s="315"/>
      <c r="H449" s="336" t="s">
        <v>885</v>
      </c>
      <c r="I449" s="337"/>
      <c r="J449" s="338" t="s">
        <v>886</v>
      </c>
      <c r="K449" s="339"/>
      <c r="L449" s="375" t="s">
        <v>740</v>
      </c>
      <c r="M449" s="331"/>
      <c r="N449" s="338" t="s">
        <v>748</v>
      </c>
      <c r="O449" s="339"/>
      <c r="P449" s="375" t="s">
        <v>937</v>
      </c>
      <c r="Q449" s="449"/>
      <c r="R449" s="375" t="s">
        <v>783</v>
      </c>
      <c r="S449" s="331"/>
      <c r="T449" s="375" t="s">
        <v>954</v>
      </c>
      <c r="U449" s="449"/>
      <c r="V449" s="375" t="s">
        <v>606</v>
      </c>
      <c r="W449" s="331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117"/>
      <c r="AP449" s="117"/>
      <c r="AQ449" s="94"/>
      <c r="AR449" s="92"/>
      <c r="AS449" s="91"/>
      <c r="AT449" s="92"/>
      <c r="AU449" s="91"/>
      <c r="AV449" s="91"/>
      <c r="AW449" s="91"/>
      <c r="AX449" s="91"/>
      <c r="BK449" s="57">
        <v>1041.0999999999999</v>
      </c>
      <c r="BL449" s="57">
        <v>983.3</v>
      </c>
      <c r="BM449" s="59">
        <v>44.2</v>
      </c>
      <c r="BN449" s="63">
        <v>79</v>
      </c>
      <c r="BO449" s="20">
        <v>112</v>
      </c>
      <c r="BP449" s="20">
        <v>75</v>
      </c>
      <c r="BQ449" s="20">
        <v>291</v>
      </c>
      <c r="BR449" s="134">
        <v>312</v>
      </c>
      <c r="BS449" s="134"/>
      <c r="BT449" s="134"/>
      <c r="BU449" s="32"/>
      <c r="BV449" s="32"/>
      <c r="BW449" s="32"/>
      <c r="BX449" s="32"/>
      <c r="BY449" s="32"/>
      <c r="BZ449" s="32"/>
      <c r="CA449" s="32"/>
      <c r="CB449" s="32"/>
      <c r="CC449" s="32"/>
      <c r="CD449" s="32"/>
      <c r="CE449" s="32"/>
      <c r="CF449" s="32"/>
      <c r="CG449" s="32"/>
      <c r="CH449" s="32"/>
      <c r="CI449" s="32"/>
      <c r="CJ449" s="32"/>
      <c r="CK449" s="32"/>
      <c r="CU449" s="9"/>
    </row>
    <row r="450" spans="1:153" x14ac:dyDescent="0.25">
      <c r="A450" s="3">
        <v>2011</v>
      </c>
      <c r="B450" s="126" t="s">
        <v>253</v>
      </c>
      <c r="C450" s="126" t="s">
        <v>482</v>
      </c>
      <c r="D450" s="313" t="s">
        <v>510</v>
      </c>
      <c r="E450" s="313"/>
      <c r="F450" s="313" t="s">
        <v>216</v>
      </c>
      <c r="G450" s="315"/>
      <c r="H450" s="330" t="s">
        <v>887</v>
      </c>
      <c r="I450" s="331"/>
      <c r="J450" s="338" t="s">
        <v>888</v>
      </c>
      <c r="K450" s="339"/>
      <c r="L450" s="375" t="s">
        <v>741</v>
      </c>
      <c r="M450" s="331"/>
      <c r="N450" s="375" t="s">
        <v>749</v>
      </c>
      <c r="O450" s="331"/>
      <c r="P450" s="452" t="s">
        <v>938</v>
      </c>
      <c r="Q450" s="453"/>
      <c r="R450" s="375" t="s">
        <v>784</v>
      </c>
      <c r="S450" s="331"/>
      <c r="T450" s="375" t="s">
        <v>953</v>
      </c>
      <c r="U450" s="449"/>
      <c r="V450" s="423" t="s">
        <v>607</v>
      </c>
      <c r="W450" s="337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117"/>
      <c r="AP450" s="117"/>
      <c r="AQ450" s="91"/>
      <c r="AR450" s="92"/>
      <c r="AS450" s="91"/>
      <c r="AT450" s="91"/>
      <c r="AU450" s="93"/>
      <c r="AV450" s="91"/>
      <c r="AW450" s="91"/>
      <c r="AX450" s="94"/>
      <c r="BK450" s="57">
        <v>1037.5999999999999</v>
      </c>
      <c r="BL450" s="57">
        <v>972.8</v>
      </c>
      <c r="BM450" s="59">
        <v>58.6</v>
      </c>
      <c r="BN450" s="63">
        <v>91</v>
      </c>
      <c r="BO450" s="20">
        <v>119</v>
      </c>
      <c r="BP450" s="20">
        <v>85</v>
      </c>
      <c r="BQ450" s="20">
        <v>288</v>
      </c>
      <c r="BR450" s="134">
        <v>322</v>
      </c>
      <c r="BS450" s="134"/>
      <c r="BT450" s="134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U450" s="9"/>
    </row>
    <row r="451" spans="1:153" x14ac:dyDescent="0.25">
      <c r="A451" s="132">
        <v>2012</v>
      </c>
      <c r="B451" s="126" t="s">
        <v>232</v>
      </c>
      <c r="C451" s="126" t="s">
        <v>514</v>
      </c>
      <c r="D451" s="313" t="s">
        <v>500</v>
      </c>
      <c r="E451" s="313"/>
      <c r="F451" s="313" t="s">
        <v>500</v>
      </c>
      <c r="G451" s="315"/>
      <c r="H451" s="336" t="s">
        <v>889</v>
      </c>
      <c r="I451" s="337"/>
      <c r="J451" s="338" t="s">
        <v>890</v>
      </c>
      <c r="K451" s="339"/>
      <c r="L451" s="423" t="s">
        <v>742</v>
      </c>
      <c r="M451" s="337"/>
      <c r="N451" s="338" t="s">
        <v>750</v>
      </c>
      <c r="O451" s="339"/>
      <c r="P451" s="452" t="s">
        <v>939</v>
      </c>
      <c r="Q451" s="453"/>
      <c r="R451" s="375" t="s">
        <v>785</v>
      </c>
      <c r="S451" s="331"/>
      <c r="T451" s="375" t="s">
        <v>952</v>
      </c>
      <c r="U451" s="449"/>
      <c r="V451" s="375" t="s">
        <v>608</v>
      </c>
      <c r="W451" s="331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117"/>
      <c r="AP451" s="117"/>
      <c r="AQ451" s="94"/>
      <c r="AR451" s="92"/>
      <c r="AS451" s="94"/>
      <c r="AT451" s="92"/>
      <c r="AU451" s="93"/>
      <c r="AV451" s="91"/>
      <c r="AW451" s="91"/>
      <c r="AX451" s="91"/>
      <c r="BK451" s="57">
        <v>1042.2</v>
      </c>
      <c r="BL451" s="57">
        <v>983.6</v>
      </c>
      <c r="BM451" s="59">
        <v>24.9</v>
      </c>
      <c r="BN451" s="63">
        <v>94</v>
      </c>
      <c r="BO451" s="20">
        <v>108</v>
      </c>
      <c r="BP451" s="20">
        <v>98</v>
      </c>
      <c r="BQ451" s="20">
        <v>300</v>
      </c>
      <c r="BR451" s="134">
        <v>301</v>
      </c>
      <c r="BS451" s="134"/>
      <c r="BT451" s="134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U451" s="9"/>
    </row>
    <row r="452" spans="1:153" ht="15" customHeight="1" x14ac:dyDescent="0.25">
      <c r="A452" s="3">
        <v>2013</v>
      </c>
      <c r="B452" s="126" t="s">
        <v>472</v>
      </c>
      <c r="C452" s="126" t="s">
        <v>514</v>
      </c>
      <c r="D452" s="313" t="s">
        <v>249</v>
      </c>
      <c r="E452" s="313"/>
      <c r="F452" s="313" t="s">
        <v>925</v>
      </c>
      <c r="G452" s="315"/>
      <c r="H452" s="330" t="s">
        <v>926</v>
      </c>
      <c r="I452" s="331"/>
      <c r="J452" s="375" t="s">
        <v>927</v>
      </c>
      <c r="K452" s="331"/>
      <c r="L452" s="423" t="s">
        <v>743</v>
      </c>
      <c r="M452" s="337"/>
      <c r="N452" s="375" t="s">
        <v>928</v>
      </c>
      <c r="O452" s="331"/>
      <c r="P452" s="375" t="s">
        <v>940</v>
      </c>
      <c r="Q452" s="449"/>
      <c r="R452" s="375" t="s">
        <v>929</v>
      </c>
      <c r="S452" s="331"/>
      <c r="T452" s="375" t="s">
        <v>951</v>
      </c>
      <c r="U452" s="449"/>
      <c r="V452" s="375" t="s">
        <v>930</v>
      </c>
      <c r="W452" s="331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117"/>
      <c r="AP452" s="117"/>
      <c r="AQ452" s="91"/>
      <c r="AR452" s="91"/>
      <c r="AS452" s="94"/>
      <c r="AT452" s="91"/>
      <c r="AU452" s="91"/>
      <c r="AV452" s="91"/>
      <c r="AW452" s="91"/>
      <c r="AX452" s="91"/>
      <c r="BK452" s="17">
        <v>1037.2</v>
      </c>
      <c r="BL452" s="17">
        <v>988.4</v>
      </c>
      <c r="BM452" s="17">
        <v>35</v>
      </c>
      <c r="BN452" s="20">
        <v>101</v>
      </c>
      <c r="BO452" s="20">
        <v>98</v>
      </c>
      <c r="BP452" s="20">
        <v>97</v>
      </c>
      <c r="BQ452" s="20">
        <v>318</v>
      </c>
      <c r="BR452" s="134">
        <v>340</v>
      </c>
      <c r="BS452" s="134"/>
      <c r="BT452" s="134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U452" s="9"/>
    </row>
    <row r="453" spans="1:153" s="4" customFormat="1" ht="15" customHeight="1" x14ac:dyDescent="0.25">
      <c r="A453" s="3">
        <v>2014</v>
      </c>
      <c r="B453" s="125" t="s">
        <v>232</v>
      </c>
      <c r="C453" s="125" t="s">
        <v>941</v>
      </c>
      <c r="D453" s="314" t="s">
        <v>944</v>
      </c>
      <c r="E453" s="314"/>
      <c r="F453" s="314" t="s">
        <v>965</v>
      </c>
      <c r="G453" s="316"/>
      <c r="H453" s="376" t="s">
        <v>948</v>
      </c>
      <c r="I453" s="377"/>
      <c r="J453" s="407" t="s">
        <v>949</v>
      </c>
      <c r="K453" s="377"/>
      <c r="L453" s="407" t="s">
        <v>943</v>
      </c>
      <c r="M453" s="377"/>
      <c r="N453" s="407" t="s">
        <v>1102</v>
      </c>
      <c r="O453" s="377"/>
      <c r="P453" s="407" t="s">
        <v>1387</v>
      </c>
      <c r="Q453" s="467"/>
      <c r="R453" s="407" t="s">
        <v>947</v>
      </c>
      <c r="S453" s="377"/>
      <c r="T453" s="407" t="s">
        <v>950</v>
      </c>
      <c r="U453" s="467"/>
      <c r="V453" s="375" t="s">
        <v>946</v>
      </c>
      <c r="W453" s="331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121"/>
      <c r="AP453" s="121"/>
      <c r="AQ453" s="76"/>
      <c r="AR453" s="76"/>
      <c r="AS453" s="76"/>
      <c r="AT453" s="76"/>
      <c r="AU453" s="76"/>
      <c r="AV453" s="76"/>
      <c r="AW453" s="76"/>
      <c r="AX453" s="91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13">
        <v>1035.8</v>
      </c>
      <c r="BL453" s="13">
        <v>993.7</v>
      </c>
      <c r="BM453" s="13">
        <v>24.6</v>
      </c>
      <c r="BN453" s="27">
        <v>95</v>
      </c>
      <c r="BO453" s="27">
        <v>107</v>
      </c>
      <c r="BP453" s="27">
        <v>34</v>
      </c>
      <c r="BQ453" s="27">
        <v>333</v>
      </c>
      <c r="BR453" s="135">
        <v>337</v>
      </c>
      <c r="BS453" s="135"/>
      <c r="BT453" s="135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67"/>
      <c r="CM453" s="67"/>
      <c r="CN453" s="67"/>
      <c r="CO453" s="67"/>
      <c r="CP453" s="67"/>
      <c r="CQ453" s="67"/>
      <c r="CU453" s="68"/>
      <c r="EL453" s="146"/>
      <c r="EM453" s="157"/>
      <c r="EN453" s="157"/>
      <c r="EO453" s="157"/>
      <c r="EP453" s="157"/>
      <c r="EQ453" s="157"/>
      <c r="ER453" s="157"/>
      <c r="ES453" s="157"/>
      <c r="ET453" s="157"/>
      <c r="EU453" s="157"/>
      <c r="EV453" s="157"/>
      <c r="EW453" s="157"/>
    </row>
    <row r="454" spans="1:153" s="4" customFormat="1" x14ac:dyDescent="0.25">
      <c r="A454" s="3">
        <v>2015</v>
      </c>
      <c r="B454" s="125" t="s">
        <v>514</v>
      </c>
      <c r="C454" s="125" t="s">
        <v>486</v>
      </c>
      <c r="D454" s="314" t="s">
        <v>219</v>
      </c>
      <c r="E454" s="314"/>
      <c r="F454" s="314" t="s">
        <v>519</v>
      </c>
      <c r="G454" s="316"/>
      <c r="H454" s="378" t="s">
        <v>968</v>
      </c>
      <c r="I454" s="379"/>
      <c r="J454" s="408" t="s">
        <v>966</v>
      </c>
      <c r="K454" s="409"/>
      <c r="L454" s="432" t="s">
        <v>973</v>
      </c>
      <c r="M454" s="379"/>
      <c r="N454" s="407" t="s">
        <v>1101</v>
      </c>
      <c r="O454" s="377"/>
      <c r="P454" s="468" t="s">
        <v>976</v>
      </c>
      <c r="Q454" s="469"/>
      <c r="R454" s="407" t="s">
        <v>975</v>
      </c>
      <c r="S454" s="377"/>
      <c r="T454" s="407" t="s">
        <v>988</v>
      </c>
      <c r="U454" s="467"/>
      <c r="V454" s="375" t="s">
        <v>974</v>
      </c>
      <c r="W454" s="331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121"/>
      <c r="AP454" s="121"/>
      <c r="AQ454" s="114"/>
      <c r="AR454" s="115"/>
      <c r="AS454" s="114"/>
      <c r="AT454" s="76"/>
      <c r="AU454" s="90"/>
      <c r="AV454" s="76"/>
      <c r="AW454" s="76"/>
      <c r="AX454" s="91"/>
      <c r="AY454" s="76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13">
        <v>1041.7</v>
      </c>
      <c r="BL454" s="13">
        <v>973.8</v>
      </c>
      <c r="BM454" s="13">
        <v>47.8</v>
      </c>
      <c r="BN454" s="27">
        <v>96</v>
      </c>
      <c r="BO454" s="27">
        <v>97</v>
      </c>
      <c r="BP454" s="27">
        <v>96</v>
      </c>
      <c r="BQ454" s="27">
        <v>284</v>
      </c>
      <c r="BR454" s="135">
        <v>326</v>
      </c>
      <c r="BS454" s="135"/>
      <c r="BT454" s="135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69"/>
      <c r="CM454" s="69"/>
      <c r="CN454" s="69"/>
      <c r="CO454" s="69"/>
      <c r="CP454" s="69"/>
      <c r="CQ454" s="69"/>
      <c r="CU454" s="68"/>
      <c r="EL454" s="146"/>
      <c r="EM454" s="157"/>
      <c r="EN454" s="157"/>
      <c r="EO454" s="157"/>
      <c r="EP454" s="157"/>
      <c r="EQ454" s="157"/>
      <c r="ER454" s="157"/>
      <c r="ES454" s="157"/>
      <c r="ET454" s="157"/>
      <c r="EU454" s="157"/>
      <c r="EV454" s="157"/>
      <c r="EW454" s="157"/>
    </row>
    <row r="455" spans="1:153" s="4" customFormat="1" x14ac:dyDescent="0.25">
      <c r="A455" s="132">
        <v>2016</v>
      </c>
      <c r="B455" s="125" t="s">
        <v>1016</v>
      </c>
      <c r="C455" s="125" t="s">
        <v>228</v>
      </c>
      <c r="D455" s="314" t="s">
        <v>478</v>
      </c>
      <c r="E455" s="314"/>
      <c r="F455" s="314" t="s">
        <v>522</v>
      </c>
      <c r="G455" s="316"/>
      <c r="H455" s="378" t="s">
        <v>1075</v>
      </c>
      <c r="I455" s="379"/>
      <c r="J455" s="410" t="s">
        <v>1074</v>
      </c>
      <c r="K455" s="411"/>
      <c r="L455" s="410" t="s">
        <v>1021</v>
      </c>
      <c r="M455" s="411"/>
      <c r="N455" s="407" t="s">
        <v>1100</v>
      </c>
      <c r="O455" s="377"/>
      <c r="P455" s="410" t="s">
        <v>1388</v>
      </c>
      <c r="Q455" s="470"/>
      <c r="R455" s="407" t="s">
        <v>1073</v>
      </c>
      <c r="S455" s="377"/>
      <c r="T455" s="407" t="s">
        <v>1076</v>
      </c>
      <c r="U455" s="467"/>
      <c r="V455" s="375" t="s">
        <v>1023</v>
      </c>
      <c r="W455" s="33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76"/>
      <c r="AP455" s="76"/>
      <c r="AQ455" s="89"/>
      <c r="AR455" s="89"/>
      <c r="AS455" s="89"/>
      <c r="AT455" s="76"/>
      <c r="AU455" s="90"/>
      <c r="AV455" s="76"/>
      <c r="AW455" s="76"/>
      <c r="AX455" s="91"/>
      <c r="AY455" s="76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13">
        <v>1043.3</v>
      </c>
      <c r="BL455" s="13">
        <v>985.8</v>
      </c>
      <c r="BM455" s="13">
        <v>36</v>
      </c>
      <c r="BN455" s="27">
        <v>79</v>
      </c>
      <c r="BO455" s="27">
        <v>77</v>
      </c>
      <c r="BP455" s="27">
        <v>115</v>
      </c>
      <c r="BQ455" s="27">
        <v>314</v>
      </c>
      <c r="BR455" s="135">
        <v>313</v>
      </c>
      <c r="BS455" s="135"/>
      <c r="BT455" s="135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75"/>
      <c r="CM455" s="75"/>
      <c r="CN455" s="75"/>
      <c r="CO455" s="75"/>
      <c r="CP455" s="75"/>
      <c r="CQ455" s="75"/>
      <c r="CU455" s="68"/>
      <c r="EL455" s="146"/>
      <c r="EM455" s="157"/>
      <c r="EN455" s="157"/>
      <c r="EO455" s="157"/>
      <c r="EP455" s="157"/>
      <c r="EQ455" s="157"/>
      <c r="ER455" s="157"/>
      <c r="ES455" s="157"/>
      <c r="ET455" s="157"/>
      <c r="EU455" s="157"/>
      <c r="EV455" s="157"/>
      <c r="EW455" s="157"/>
    </row>
    <row r="456" spans="1:153" s="4" customFormat="1" x14ac:dyDescent="0.25">
      <c r="A456" s="3">
        <v>2017</v>
      </c>
      <c r="B456" s="125" t="s">
        <v>258</v>
      </c>
      <c r="C456" s="125" t="s">
        <v>1096</v>
      </c>
      <c r="D456" s="314" t="s">
        <v>244</v>
      </c>
      <c r="E456" s="314"/>
      <c r="F456" s="314" t="s">
        <v>524</v>
      </c>
      <c r="G456" s="316"/>
      <c r="H456" s="378" t="s">
        <v>1097</v>
      </c>
      <c r="I456" s="379"/>
      <c r="J456" s="412" t="s">
        <v>1212</v>
      </c>
      <c r="K456" s="413"/>
      <c r="L456" s="410" t="s">
        <v>1098</v>
      </c>
      <c r="M456" s="411"/>
      <c r="N456" s="407" t="s">
        <v>1099</v>
      </c>
      <c r="O456" s="377"/>
      <c r="P456" s="410" t="s">
        <v>1389</v>
      </c>
      <c r="Q456" s="470"/>
      <c r="R456" s="407" t="s">
        <v>1210</v>
      </c>
      <c r="S456" s="377"/>
      <c r="T456" s="493" t="s">
        <v>1211</v>
      </c>
      <c r="U456" s="494"/>
      <c r="V456" s="375" t="s">
        <v>1103</v>
      </c>
      <c r="W456" s="331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76"/>
      <c r="AP456" s="76"/>
      <c r="AQ456" s="89"/>
      <c r="AR456" s="89"/>
      <c r="AS456" s="89"/>
      <c r="AT456" s="76"/>
      <c r="AU456" s="90"/>
      <c r="AV456" s="76"/>
      <c r="AW456" s="76"/>
      <c r="AX456" s="91"/>
      <c r="AY456" s="76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13">
        <v>1042.5</v>
      </c>
      <c r="BL456" s="13">
        <v>984.3</v>
      </c>
      <c r="BM456" s="13">
        <v>21.8</v>
      </c>
      <c r="BN456" s="27">
        <v>108</v>
      </c>
      <c r="BO456" s="27">
        <v>86</v>
      </c>
      <c r="BP456" s="27">
        <v>97</v>
      </c>
      <c r="BQ456" s="27">
        <v>321</v>
      </c>
      <c r="BR456" s="135">
        <v>336</v>
      </c>
      <c r="BS456" s="135"/>
      <c r="BT456" s="135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87"/>
      <c r="CM456" s="87"/>
      <c r="CN456" s="87"/>
      <c r="CO456" s="87"/>
      <c r="CP456" s="87"/>
      <c r="CQ456" s="87"/>
      <c r="CU456" s="68"/>
      <c r="EL456" s="146"/>
      <c r="EM456" s="157"/>
      <c r="EN456" s="157"/>
      <c r="EO456" s="157"/>
      <c r="EP456" s="157"/>
      <c r="EQ456" s="157"/>
      <c r="ER456" s="157"/>
      <c r="ES456" s="157"/>
      <c r="ET456" s="157"/>
      <c r="EU456" s="157"/>
      <c r="EV456" s="157"/>
      <c r="EW456" s="157"/>
    </row>
    <row r="457" spans="1:153" s="4" customFormat="1" x14ac:dyDescent="0.25">
      <c r="A457" s="3">
        <v>2018</v>
      </c>
      <c r="B457" s="138" t="s">
        <v>231</v>
      </c>
      <c r="C457" s="138" t="s">
        <v>534</v>
      </c>
      <c r="D457" s="314" t="s">
        <v>244</v>
      </c>
      <c r="E457" s="314"/>
      <c r="F457" s="314" t="s">
        <v>216</v>
      </c>
      <c r="G457" s="316"/>
      <c r="H457" s="380" t="s">
        <v>1406</v>
      </c>
      <c r="I457" s="381"/>
      <c r="J457" s="414" t="s">
        <v>1403</v>
      </c>
      <c r="K457" s="381"/>
      <c r="L457" s="433" t="s">
        <v>1401</v>
      </c>
      <c r="M457" s="434"/>
      <c r="N457" s="441" t="s">
        <v>1402</v>
      </c>
      <c r="O457" s="442"/>
      <c r="P457" s="471" t="s">
        <v>1407</v>
      </c>
      <c r="Q457" s="472"/>
      <c r="R457" s="433" t="s">
        <v>780</v>
      </c>
      <c r="S457" s="434"/>
      <c r="T457" s="495" t="s">
        <v>1405</v>
      </c>
      <c r="U457" s="496"/>
      <c r="V457" s="424" t="s">
        <v>1404</v>
      </c>
      <c r="W457" s="425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76"/>
      <c r="AP457" s="76"/>
      <c r="AQ457" s="89"/>
      <c r="AR457" s="89"/>
      <c r="AS457" s="89"/>
      <c r="AT457" s="76"/>
      <c r="AU457" s="90"/>
      <c r="AV457" s="76"/>
      <c r="AW457" s="76"/>
      <c r="AX457" s="91"/>
      <c r="AY457" s="76"/>
      <c r="AZ457" s="136"/>
      <c r="BA457" s="136"/>
      <c r="BB457" s="136"/>
      <c r="BC457" s="136"/>
      <c r="BD457" s="136"/>
      <c r="BE457" s="136"/>
      <c r="BF457" s="136"/>
      <c r="BG457" s="136"/>
      <c r="BH457" s="136"/>
      <c r="BI457" s="136"/>
      <c r="BJ457" s="136"/>
      <c r="BK457" s="13">
        <v>1039.7</v>
      </c>
      <c r="BL457" s="13">
        <v>986.8</v>
      </c>
      <c r="BM457" s="13">
        <v>28.9</v>
      </c>
      <c r="BN457" s="27">
        <v>122</v>
      </c>
      <c r="BO457" s="27">
        <v>89</v>
      </c>
      <c r="BP457" s="27">
        <v>81</v>
      </c>
      <c r="BQ457" s="27">
        <v>321</v>
      </c>
      <c r="BR457" s="135">
        <v>322</v>
      </c>
      <c r="BS457" s="135"/>
      <c r="BT457" s="135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136"/>
      <c r="CM457" s="136"/>
      <c r="CN457" s="136"/>
      <c r="CO457" s="136"/>
      <c r="CP457" s="136"/>
      <c r="CQ457" s="136"/>
      <c r="CU457" s="68"/>
      <c r="EL457" s="146"/>
      <c r="EM457" s="157"/>
      <c r="EN457" s="157"/>
      <c r="EO457" s="157"/>
      <c r="EP457" s="157"/>
      <c r="EQ457" s="157"/>
      <c r="ER457" s="157"/>
      <c r="ES457" s="157"/>
      <c r="ET457" s="157"/>
      <c r="EU457" s="157"/>
      <c r="EV457" s="157"/>
      <c r="EW457" s="157"/>
    </row>
    <row r="458" spans="1:153" s="4" customFormat="1" ht="15.75" thickBot="1" x14ac:dyDescent="0.3">
      <c r="A458" s="157">
        <v>2019</v>
      </c>
      <c r="B458" s="138" t="s">
        <v>479</v>
      </c>
      <c r="C458" s="138" t="s">
        <v>259</v>
      </c>
      <c r="D458" s="314" t="s">
        <v>211</v>
      </c>
      <c r="E458" s="314"/>
      <c r="F458" s="314" t="s">
        <v>1719</v>
      </c>
      <c r="G458" s="316"/>
      <c r="H458" s="297" t="s">
        <v>1676</v>
      </c>
      <c r="I458" s="298"/>
      <c r="J458" s="299" t="s">
        <v>1678</v>
      </c>
      <c r="K458" s="300"/>
      <c r="L458" s="301" t="s">
        <v>1703</v>
      </c>
      <c r="M458" s="298"/>
      <c r="N458" s="302" t="s">
        <v>1679</v>
      </c>
      <c r="O458" s="303"/>
      <c r="P458" s="304" t="s">
        <v>1704</v>
      </c>
      <c r="Q458" s="305"/>
      <c r="R458" s="301" t="s">
        <v>1681</v>
      </c>
      <c r="S458" s="298"/>
      <c r="T458" s="306" t="s">
        <v>1682</v>
      </c>
      <c r="U458" s="307"/>
      <c r="V458" s="308" t="s">
        <v>1680</v>
      </c>
      <c r="W458" s="309"/>
      <c r="X458" s="229"/>
      <c r="Y458" s="229"/>
      <c r="Z458" s="229"/>
      <c r="AA458" s="229"/>
      <c r="AB458" s="229"/>
      <c r="AC458" s="229"/>
      <c r="AD458" s="229"/>
      <c r="AE458" s="229"/>
      <c r="AF458" s="229"/>
      <c r="AG458" s="229"/>
      <c r="AH458" s="229"/>
      <c r="AI458" s="229"/>
      <c r="AJ458" s="229"/>
      <c r="AK458" s="229"/>
      <c r="AL458" s="229"/>
      <c r="AM458" s="229"/>
      <c r="AN458" s="229"/>
      <c r="AO458" s="230"/>
      <c r="AP458" s="230"/>
      <c r="AQ458" s="89"/>
      <c r="AR458" s="89"/>
      <c r="AS458" s="89"/>
      <c r="AT458" s="230"/>
      <c r="AU458" s="90"/>
      <c r="AV458" s="230"/>
      <c r="AW458" s="230"/>
      <c r="AX458" s="231"/>
      <c r="AY458" s="230"/>
      <c r="AZ458" s="229"/>
      <c r="BA458" s="229"/>
      <c r="BB458" s="229"/>
      <c r="BC458" s="229"/>
      <c r="BD458" s="229"/>
      <c r="BE458" s="229"/>
      <c r="BF458" s="229"/>
      <c r="BG458" s="229"/>
      <c r="BH458" s="229"/>
      <c r="BI458" s="229"/>
      <c r="BJ458" s="229"/>
      <c r="BK458" s="13"/>
      <c r="BL458" s="13"/>
      <c r="BM458" s="13"/>
      <c r="BN458" s="27"/>
      <c r="BO458" s="27">
        <v>101</v>
      </c>
      <c r="BP458" s="27">
        <v>104</v>
      </c>
      <c r="BQ458" s="27">
        <f>D458-DATE(YEAR(D458),1,0)</f>
        <v>303</v>
      </c>
      <c r="BR458" s="27">
        <f>F458-DATE(YEAR(F458),1,0)</f>
        <v>347</v>
      </c>
      <c r="BS458" s="135"/>
      <c r="BT458" s="135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229"/>
      <c r="CM458" s="229"/>
      <c r="CN458" s="229"/>
      <c r="CO458" s="229"/>
      <c r="CP458" s="229"/>
      <c r="CQ458" s="229"/>
      <c r="CU458" s="68"/>
      <c r="EL458" s="146"/>
      <c r="EM458" s="157"/>
      <c r="EN458" s="157"/>
      <c r="EO458" s="157"/>
      <c r="EP458" s="157"/>
      <c r="EQ458" s="157"/>
      <c r="ER458" s="157"/>
      <c r="ES458" s="157"/>
      <c r="ET458" s="157"/>
      <c r="EU458" s="157"/>
      <c r="EV458" s="157"/>
      <c r="EW458" s="157"/>
    </row>
    <row r="459" spans="1:153" s="4" customFormat="1" ht="46.5" customHeight="1" x14ac:dyDescent="0.25">
      <c r="C459" s="68"/>
      <c r="D459" s="141"/>
      <c r="E459" s="80"/>
      <c r="F459" s="81"/>
      <c r="G459" s="76"/>
      <c r="H459" s="310"/>
      <c r="I459" s="310"/>
      <c r="J459" s="311" t="s">
        <v>1594</v>
      </c>
      <c r="K459" s="311"/>
      <c r="L459" s="311" t="s">
        <v>1599</v>
      </c>
      <c r="M459" s="311"/>
      <c r="N459" s="310"/>
      <c r="O459" s="310"/>
      <c r="P459" s="311" t="s">
        <v>1597</v>
      </c>
      <c r="Q459" s="311"/>
      <c r="R459" s="311" t="s">
        <v>1598</v>
      </c>
      <c r="S459" s="311"/>
      <c r="T459" s="310"/>
      <c r="U459" s="310"/>
      <c r="V459" s="312"/>
      <c r="W459" s="312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76"/>
      <c r="AP459" s="76"/>
      <c r="AQ459" s="76"/>
      <c r="AR459" s="76"/>
      <c r="AS459" s="76"/>
      <c r="AT459" s="76"/>
      <c r="AU459" s="77"/>
      <c r="AV459" s="77"/>
      <c r="AW459" s="76"/>
      <c r="AX459" s="91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13"/>
      <c r="BL459" s="13"/>
      <c r="BM459" s="13"/>
      <c r="BN459" s="27"/>
      <c r="BO459" s="67"/>
      <c r="BP459" s="31"/>
      <c r="BQ459" s="31"/>
      <c r="BR459" s="31"/>
      <c r="BS459" s="31"/>
      <c r="BT459" s="31"/>
      <c r="BU459" s="31"/>
      <c r="BV459" s="31"/>
      <c r="BW459" s="31"/>
      <c r="BX459" s="31"/>
      <c r="BY459" s="31"/>
      <c r="BZ459" s="31"/>
      <c r="CA459" s="31"/>
      <c r="CB459" s="31"/>
      <c r="CC459" s="31"/>
      <c r="CD459" s="31"/>
      <c r="CE459" s="31"/>
      <c r="CF459" s="31"/>
      <c r="CG459" s="31"/>
      <c r="CH459" s="31"/>
      <c r="CI459" s="31"/>
      <c r="CJ459" s="31"/>
      <c r="CK459" s="31"/>
      <c r="CL459" s="67"/>
      <c r="CM459" s="67"/>
      <c r="CN459" s="67"/>
      <c r="CO459" s="67"/>
      <c r="CP459" s="67"/>
      <c r="CQ459" s="67"/>
      <c r="CU459" s="68"/>
      <c r="EL459" s="146"/>
      <c r="EM459" s="157"/>
      <c r="EN459" s="157"/>
      <c r="EO459" s="157"/>
      <c r="EP459" s="157"/>
      <c r="EQ459" s="157"/>
      <c r="ER459" s="157"/>
      <c r="ES459" s="157"/>
      <c r="ET459" s="157"/>
      <c r="EU459" s="157"/>
      <c r="EV459" s="157"/>
      <c r="EW459" s="157"/>
    </row>
    <row r="460" spans="1:153" s="4" customFormat="1" ht="46.5" customHeight="1" x14ac:dyDescent="0.25">
      <c r="C460" s="68"/>
      <c r="D460" s="229"/>
      <c r="E460" s="229"/>
      <c r="F460" s="229"/>
      <c r="G460" s="230"/>
      <c r="H460" s="310"/>
      <c r="I460" s="310"/>
      <c r="J460" s="311" t="s">
        <v>1677</v>
      </c>
      <c r="K460" s="311"/>
      <c r="L460" s="311"/>
      <c r="M460" s="311"/>
      <c r="N460" s="310"/>
      <c r="O460" s="310"/>
      <c r="P460" s="311"/>
      <c r="Q460" s="311"/>
      <c r="R460" s="311"/>
      <c r="S460" s="311"/>
      <c r="T460" s="310"/>
      <c r="U460" s="310"/>
      <c r="V460" s="312"/>
      <c r="W460" s="312"/>
      <c r="X460" s="229"/>
      <c r="Y460" s="229"/>
      <c r="Z460" s="229"/>
      <c r="AA460" s="229"/>
      <c r="AB460" s="229"/>
      <c r="AC460" s="229"/>
      <c r="AD460" s="229"/>
      <c r="AE460" s="229"/>
      <c r="AF460" s="229"/>
      <c r="AG460" s="229"/>
      <c r="AH460" s="229"/>
      <c r="AI460" s="229"/>
      <c r="AJ460" s="229"/>
      <c r="AK460" s="229"/>
      <c r="AL460" s="229"/>
      <c r="AM460" s="229"/>
      <c r="AN460" s="229"/>
      <c r="AO460" s="230"/>
      <c r="AP460" s="230"/>
      <c r="AQ460" s="230"/>
      <c r="AR460" s="230"/>
      <c r="AS460" s="230"/>
      <c r="AT460" s="230"/>
      <c r="AU460" s="77"/>
      <c r="AV460" s="77"/>
      <c r="AW460" s="230"/>
      <c r="AX460" s="231"/>
      <c r="AY460" s="229"/>
      <c r="AZ460" s="229"/>
      <c r="BA460" s="229"/>
      <c r="BB460" s="229"/>
      <c r="BC460" s="229"/>
      <c r="BD460" s="229"/>
      <c r="BE460" s="229"/>
      <c r="BF460" s="229"/>
      <c r="BG460" s="229"/>
      <c r="BH460" s="229"/>
      <c r="BI460" s="229"/>
      <c r="BJ460" s="229"/>
      <c r="BK460" s="13"/>
      <c r="BL460" s="13"/>
      <c r="BM460" s="13"/>
      <c r="BN460" s="27"/>
      <c r="BO460" s="229"/>
      <c r="BP460" s="31"/>
      <c r="BQ460" s="31"/>
      <c r="BR460" s="31"/>
      <c r="BS460" s="31"/>
      <c r="BT460" s="31"/>
      <c r="BU460" s="31"/>
      <c r="BV460" s="31"/>
      <c r="BW460" s="31"/>
      <c r="BX460" s="31"/>
      <c r="BY460" s="31"/>
      <c r="BZ460" s="31"/>
      <c r="CA460" s="31"/>
      <c r="CB460" s="31"/>
      <c r="CC460" s="31"/>
      <c r="CD460" s="31"/>
      <c r="CE460" s="31"/>
      <c r="CF460" s="31"/>
      <c r="CG460" s="31"/>
      <c r="CH460" s="31"/>
      <c r="CI460" s="31"/>
      <c r="CJ460" s="31"/>
      <c r="CK460" s="31"/>
      <c r="CL460" s="229"/>
      <c r="CM460" s="229"/>
      <c r="CN460" s="229"/>
      <c r="CO460" s="229"/>
      <c r="CP460" s="229"/>
      <c r="CQ460" s="229"/>
      <c r="CU460" s="68"/>
      <c r="EL460" s="146"/>
      <c r="EM460" s="157"/>
      <c r="EN460" s="157"/>
      <c r="EO460" s="157"/>
      <c r="EP460" s="157"/>
      <c r="EQ460" s="157"/>
      <c r="ER460" s="157"/>
      <c r="ES460" s="157"/>
      <c r="ET460" s="157"/>
      <c r="EU460" s="157"/>
      <c r="EV460" s="157"/>
      <c r="EW460" s="157"/>
    </row>
    <row r="461" spans="1:153" x14ac:dyDescent="0.25">
      <c r="A461" s="52" t="s">
        <v>205</v>
      </c>
      <c r="B461" s="40" t="s">
        <v>1060</v>
      </c>
      <c r="C461" s="9"/>
      <c r="G461" s="83" t="s">
        <v>1397</v>
      </c>
      <c r="J461" s="124"/>
      <c r="K461" s="124"/>
      <c r="AO461" s="76"/>
      <c r="AP461" s="76"/>
      <c r="AQ461" s="76"/>
      <c r="AR461" s="116"/>
      <c r="AS461" s="116"/>
      <c r="AT461" s="116"/>
      <c r="AU461" s="116"/>
      <c r="AV461" s="116"/>
      <c r="AW461" s="116"/>
      <c r="AX461" s="117"/>
      <c r="BK461" s="13"/>
      <c r="BL461" s="13"/>
      <c r="BM461" s="13"/>
      <c r="BN461" s="27"/>
      <c r="BP461" s="32"/>
      <c r="BQ461" s="32"/>
      <c r="BR461" s="32"/>
      <c r="BS461" s="32"/>
      <c r="BT461" s="32"/>
      <c r="BU461" s="32"/>
      <c r="BV461" s="32"/>
      <c r="BW461" s="32"/>
      <c r="BX461" s="32"/>
      <c r="BY461" s="32"/>
      <c r="BZ461" s="32"/>
      <c r="CA461" s="32"/>
      <c r="CB461" s="32"/>
      <c r="CC461" s="32"/>
      <c r="CD461" s="32"/>
      <c r="CE461" s="32"/>
      <c r="CF461" s="32"/>
      <c r="CG461" s="32"/>
      <c r="CH461" s="32"/>
      <c r="CI461" s="32"/>
      <c r="CJ461" s="32"/>
      <c r="CK461" s="32"/>
      <c r="CU461" s="9"/>
    </row>
    <row r="462" spans="1:153" x14ac:dyDescent="0.25">
      <c r="A462" s="3"/>
      <c r="B462" s="40" t="s">
        <v>143</v>
      </c>
      <c r="C462" s="9"/>
      <c r="J462" s="124"/>
      <c r="K462" s="124"/>
      <c r="BK462" s="13"/>
      <c r="BL462" s="13"/>
      <c r="BM462" s="13"/>
      <c r="BN462" s="27"/>
      <c r="BP462" s="32"/>
      <c r="BQ462" s="32"/>
      <c r="BR462" s="32"/>
      <c r="BS462" s="32"/>
      <c r="BT462" s="32"/>
      <c r="BU462" s="32"/>
      <c r="BV462" s="32"/>
      <c r="BW462" s="32"/>
      <c r="BX462" s="32"/>
      <c r="BY462" s="32"/>
      <c r="BZ462" s="32"/>
      <c r="CA462" s="32"/>
      <c r="CB462" s="32"/>
      <c r="CC462" s="32"/>
      <c r="CD462" s="32"/>
      <c r="CE462" s="32"/>
      <c r="CF462" s="32"/>
      <c r="CG462" s="32"/>
      <c r="CH462" s="32"/>
      <c r="CI462" s="32"/>
      <c r="CJ462" s="32"/>
      <c r="CK462" s="32"/>
      <c r="CU462" s="9"/>
    </row>
    <row r="463" spans="1:153" x14ac:dyDescent="0.25">
      <c r="A463" s="3"/>
      <c r="B463" s="40" t="s">
        <v>144</v>
      </c>
      <c r="C463" s="9"/>
      <c r="J463" s="124"/>
      <c r="K463" s="124"/>
      <c r="BK463" s="13"/>
      <c r="BL463" s="13"/>
      <c r="BM463" s="13"/>
      <c r="BN463" s="27"/>
      <c r="BP463" s="32"/>
      <c r="BQ463" s="32"/>
      <c r="BR463" s="32"/>
      <c r="BS463" s="32"/>
      <c r="BT463" s="32"/>
      <c r="BU463" s="32"/>
      <c r="BV463" s="32"/>
      <c r="BW463" s="32"/>
      <c r="BX463" s="32"/>
      <c r="BY463" s="32"/>
      <c r="BZ463" s="32"/>
      <c r="CA463" s="32"/>
      <c r="CB463" s="32"/>
      <c r="CC463" s="32"/>
      <c r="CD463" s="32"/>
      <c r="CE463" s="32"/>
      <c r="CF463" s="32"/>
      <c r="CG463" s="32"/>
      <c r="CH463" s="32"/>
      <c r="CI463" s="32"/>
      <c r="CJ463" s="32"/>
      <c r="CK463" s="32"/>
      <c r="CU463" s="9"/>
    </row>
    <row r="464" spans="1:153" x14ac:dyDescent="0.25">
      <c r="A464" s="3"/>
      <c r="B464" s="40" t="s">
        <v>206</v>
      </c>
      <c r="C464" s="9"/>
      <c r="J464" s="124"/>
      <c r="K464" s="124"/>
      <c r="BK464" s="13"/>
      <c r="BL464" s="13"/>
      <c r="BM464" s="13"/>
      <c r="BN464" s="27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U464" s="9"/>
    </row>
    <row r="465" spans="2:99" x14ac:dyDescent="0.25">
      <c r="B465" s="40" t="s">
        <v>1059</v>
      </c>
      <c r="C465" s="9"/>
      <c r="J465" s="124"/>
      <c r="K465" s="124"/>
      <c r="BK465" s="22"/>
      <c r="BL465" s="22"/>
      <c r="BM465" s="2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U465" s="9"/>
    </row>
    <row r="466" spans="2:99" x14ac:dyDescent="0.25">
      <c r="B466" s="40" t="s">
        <v>1209</v>
      </c>
      <c r="C466" s="9"/>
      <c r="J466" s="124"/>
      <c r="K466" s="124"/>
      <c r="BK466" s="22"/>
      <c r="BL466" s="22"/>
      <c r="BM466" s="2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U466" s="9"/>
    </row>
    <row r="467" spans="2:99" ht="15.75" customHeight="1" x14ac:dyDescent="0.25">
      <c r="C467" s="9"/>
      <c r="H467" s="318"/>
      <c r="I467" s="318"/>
      <c r="J467" s="318"/>
      <c r="K467" s="318"/>
      <c r="L467" s="318"/>
      <c r="M467" s="318"/>
      <c r="N467" s="318"/>
      <c r="O467" s="318"/>
      <c r="BP467" s="32"/>
      <c r="BQ467" s="32"/>
      <c r="BR467" s="32"/>
      <c r="BS467" s="32"/>
      <c r="BT467" s="32"/>
      <c r="BU467" s="32"/>
      <c r="BV467" s="32"/>
      <c r="BW467" s="32"/>
      <c r="BX467" s="32"/>
      <c r="BY467" s="32"/>
      <c r="BZ467" s="32"/>
      <c r="CA467" s="32"/>
      <c r="CB467" s="32"/>
      <c r="CC467" s="32"/>
      <c r="CD467" s="32"/>
      <c r="CE467" s="32"/>
      <c r="CF467" s="32"/>
      <c r="CG467" s="32"/>
      <c r="CH467" s="32"/>
      <c r="CI467" s="32"/>
      <c r="CJ467" s="32"/>
      <c r="CK467" s="32"/>
      <c r="CU467" s="9"/>
    </row>
    <row r="468" spans="2:99" x14ac:dyDescent="0.25">
      <c r="H468" s="213"/>
      <c r="I468" s="213"/>
      <c r="J468" s="213"/>
      <c r="K468" s="213"/>
      <c r="L468" s="318"/>
      <c r="M468" s="318"/>
      <c r="N468" s="318"/>
      <c r="O468" s="318"/>
    </row>
    <row r="469" spans="2:99" x14ac:dyDescent="0.25">
      <c r="H469" s="215"/>
      <c r="I469" s="213"/>
      <c r="J469" s="104"/>
      <c r="K469" s="104"/>
      <c r="L469" s="213"/>
      <c r="M469" s="213"/>
      <c r="N469" s="213"/>
      <c r="O469" s="213"/>
    </row>
    <row r="470" spans="2:99" x14ac:dyDescent="0.25">
      <c r="H470" s="215"/>
      <c r="I470" s="213"/>
      <c r="J470" s="104"/>
      <c r="K470" s="104"/>
      <c r="L470" s="213"/>
      <c r="M470" s="213"/>
      <c r="N470" s="213"/>
      <c r="O470" s="213"/>
    </row>
    <row r="471" spans="2:99" x14ac:dyDescent="0.25">
      <c r="H471" s="213"/>
      <c r="I471" s="213"/>
      <c r="J471" s="104"/>
      <c r="K471" s="104"/>
      <c r="L471" s="213"/>
      <c r="M471" s="213"/>
      <c r="N471" s="213"/>
      <c r="O471" s="213"/>
    </row>
    <row r="472" spans="2:99" x14ac:dyDescent="0.25">
      <c r="H472" s="213"/>
      <c r="I472" s="213"/>
      <c r="J472" s="104"/>
      <c r="K472" s="105"/>
      <c r="L472" s="213"/>
      <c r="M472" s="213"/>
      <c r="N472" s="213"/>
      <c r="O472" s="213"/>
    </row>
    <row r="473" spans="2:99" x14ac:dyDescent="0.25">
      <c r="H473" s="215"/>
      <c r="I473" s="216"/>
      <c r="J473" s="104"/>
      <c r="K473" s="105"/>
      <c r="L473" s="213"/>
      <c r="M473" s="213"/>
      <c r="N473" s="213"/>
      <c r="O473" s="215"/>
    </row>
    <row r="474" spans="2:99" x14ac:dyDescent="0.25">
      <c r="H474" s="215"/>
      <c r="I474" s="213"/>
      <c r="J474" s="104"/>
      <c r="K474" s="105"/>
      <c r="L474" s="213"/>
      <c r="M474" s="213"/>
      <c r="N474" s="213"/>
      <c r="O474" s="213"/>
    </row>
    <row r="475" spans="2:99" x14ac:dyDescent="0.25">
      <c r="H475" s="213"/>
      <c r="I475" s="213"/>
      <c r="J475" s="104"/>
      <c r="K475" s="104"/>
      <c r="L475" s="213"/>
      <c r="M475" s="213"/>
      <c r="N475" s="213"/>
      <c r="O475" s="213"/>
    </row>
    <row r="476" spans="2:99" x14ac:dyDescent="0.25">
      <c r="H476" s="215"/>
      <c r="I476" s="216"/>
      <c r="J476" s="104"/>
      <c r="K476" s="105"/>
      <c r="L476" s="213"/>
      <c r="M476" s="213"/>
      <c r="N476" s="213"/>
      <c r="O476" s="215"/>
    </row>
    <row r="477" spans="2:99" x14ac:dyDescent="0.25">
      <c r="H477" s="213"/>
      <c r="I477" s="213"/>
      <c r="J477" s="104"/>
      <c r="K477" s="105"/>
      <c r="L477" s="213"/>
      <c r="M477" s="213"/>
      <c r="N477" s="213"/>
      <c r="O477" s="215"/>
    </row>
    <row r="478" spans="2:99" x14ac:dyDescent="0.25">
      <c r="H478" s="215"/>
      <c r="I478" s="213"/>
      <c r="J478" s="104"/>
      <c r="K478" s="105"/>
      <c r="L478" s="213"/>
      <c r="M478" s="213"/>
      <c r="N478" s="213"/>
      <c r="O478" s="213"/>
    </row>
    <row r="479" spans="2:99" x14ac:dyDescent="0.25">
      <c r="H479" s="213"/>
      <c r="I479" s="213"/>
      <c r="J479" s="217"/>
      <c r="K479" s="104"/>
      <c r="L479" s="213"/>
      <c r="M479" s="213"/>
      <c r="N479" s="213"/>
      <c r="O479" s="213"/>
    </row>
    <row r="480" spans="2:99" x14ac:dyDescent="0.25">
      <c r="H480" s="215"/>
      <c r="I480" s="216"/>
      <c r="J480" s="104"/>
      <c r="K480" s="105"/>
      <c r="L480" s="213"/>
      <c r="M480" s="213"/>
      <c r="N480" s="213"/>
      <c r="O480" s="213"/>
    </row>
    <row r="481" spans="8:15" x14ac:dyDescent="0.25">
      <c r="H481" s="213"/>
      <c r="I481" s="213"/>
      <c r="J481" s="104"/>
      <c r="K481" s="105"/>
      <c r="L481" s="213"/>
      <c r="M481" s="213"/>
      <c r="N481" s="213"/>
      <c r="O481" s="213"/>
    </row>
    <row r="482" spans="8:15" x14ac:dyDescent="0.25">
      <c r="H482" s="213"/>
      <c r="I482" s="213"/>
      <c r="J482" s="104"/>
      <c r="K482" s="105"/>
      <c r="L482" s="213"/>
      <c r="M482" s="213"/>
      <c r="N482" s="213"/>
      <c r="O482" s="213"/>
    </row>
    <row r="483" spans="8:15" x14ac:dyDescent="0.25">
      <c r="H483" s="215"/>
      <c r="I483" s="213"/>
      <c r="J483" s="104"/>
      <c r="K483" s="104"/>
      <c r="L483" s="213"/>
      <c r="M483" s="213"/>
      <c r="N483" s="213"/>
      <c r="O483" s="215"/>
    </row>
    <row r="484" spans="8:15" x14ac:dyDescent="0.25">
      <c r="H484" s="213"/>
      <c r="I484" s="213"/>
      <c r="J484" s="104"/>
      <c r="K484" s="104"/>
      <c r="L484" s="213"/>
      <c r="M484" s="213"/>
      <c r="N484" s="213"/>
      <c r="O484" s="215"/>
    </row>
    <row r="485" spans="8:15" x14ac:dyDescent="0.25">
      <c r="H485" s="215"/>
      <c r="I485" s="216"/>
      <c r="J485" s="104"/>
      <c r="K485" s="104"/>
      <c r="L485" s="213"/>
      <c r="M485" s="213"/>
      <c r="N485" s="213"/>
      <c r="O485" s="213"/>
    </row>
    <row r="486" spans="8:15" x14ac:dyDescent="0.25">
      <c r="H486" s="213"/>
      <c r="I486" s="216"/>
      <c r="J486" s="104"/>
      <c r="K486" s="104"/>
      <c r="L486" s="213"/>
      <c r="M486" s="213"/>
      <c r="N486" s="213"/>
      <c r="O486" s="213"/>
    </row>
    <row r="487" spans="8:15" x14ac:dyDescent="0.25">
      <c r="H487" s="213"/>
      <c r="I487" s="213"/>
      <c r="J487" s="104"/>
      <c r="K487" s="104"/>
      <c r="L487" s="213"/>
      <c r="M487" s="213"/>
      <c r="N487" s="213"/>
      <c r="O487" s="215"/>
    </row>
    <row r="488" spans="8:15" x14ac:dyDescent="0.25">
      <c r="H488" s="215"/>
      <c r="I488" s="213"/>
      <c r="J488" s="104"/>
      <c r="K488" s="105"/>
      <c r="L488" s="213"/>
      <c r="M488" s="213"/>
      <c r="N488" s="213"/>
      <c r="O488" s="213"/>
    </row>
    <row r="489" spans="8:15" x14ac:dyDescent="0.25">
      <c r="H489" s="215"/>
      <c r="I489" s="213"/>
      <c r="J489" s="104"/>
      <c r="K489" s="105"/>
      <c r="L489" s="213"/>
      <c r="M489" s="213"/>
      <c r="N489" s="213"/>
      <c r="O489" s="215"/>
    </row>
    <row r="490" spans="8:15" x14ac:dyDescent="0.25">
      <c r="H490" s="213"/>
      <c r="I490" s="216"/>
      <c r="J490" s="104"/>
      <c r="K490" s="104"/>
      <c r="L490" s="213"/>
      <c r="M490" s="213"/>
      <c r="N490" s="213"/>
      <c r="O490" s="213"/>
    </row>
    <row r="491" spans="8:15" x14ac:dyDescent="0.25">
      <c r="H491" s="215"/>
      <c r="I491" s="213"/>
      <c r="J491" s="104"/>
      <c r="K491" s="104"/>
      <c r="L491" s="213"/>
      <c r="M491" s="213"/>
      <c r="N491" s="213"/>
      <c r="O491" s="213"/>
    </row>
    <row r="492" spans="8:15" x14ac:dyDescent="0.25">
      <c r="H492" s="215"/>
      <c r="I492" s="213"/>
      <c r="J492" s="104"/>
      <c r="K492" s="105"/>
      <c r="L492" s="213"/>
      <c r="M492" s="213"/>
      <c r="N492" s="213"/>
      <c r="O492" s="213"/>
    </row>
    <row r="493" spans="8:15" x14ac:dyDescent="0.25">
      <c r="H493" s="215"/>
      <c r="I493" s="213"/>
      <c r="J493" s="104"/>
      <c r="K493" s="105"/>
      <c r="L493" s="213"/>
      <c r="M493" s="213"/>
      <c r="N493" s="213"/>
      <c r="O493" s="215"/>
    </row>
    <row r="494" spans="8:15" x14ac:dyDescent="0.25">
      <c r="H494" s="215"/>
      <c r="I494" s="213"/>
      <c r="J494" s="104"/>
      <c r="K494" s="105"/>
      <c r="L494" s="213"/>
      <c r="M494" s="213"/>
      <c r="N494" s="213"/>
      <c r="O494" s="213"/>
    </row>
    <row r="495" spans="8:15" x14ac:dyDescent="0.25">
      <c r="H495" s="213"/>
      <c r="I495" s="213"/>
      <c r="J495" s="104"/>
      <c r="K495" s="105"/>
      <c r="L495" s="213"/>
      <c r="M495" s="213"/>
      <c r="N495" s="213"/>
      <c r="O495" s="213"/>
    </row>
    <row r="496" spans="8:15" x14ac:dyDescent="0.25">
      <c r="H496" s="215"/>
      <c r="I496" s="213"/>
      <c r="J496" s="104"/>
      <c r="K496" s="105"/>
      <c r="L496" s="213"/>
      <c r="M496" s="213"/>
      <c r="N496" s="213"/>
      <c r="O496" s="213"/>
    </row>
    <row r="497" spans="8:15" x14ac:dyDescent="0.25">
      <c r="H497" s="213"/>
      <c r="I497" s="216"/>
      <c r="J497" s="104"/>
      <c r="K497" s="104"/>
      <c r="L497" s="213"/>
      <c r="M497" s="213"/>
      <c r="N497" s="213"/>
      <c r="O497" s="213"/>
    </row>
    <row r="498" spans="8:15" x14ac:dyDescent="0.25">
      <c r="H498" s="215"/>
      <c r="I498" s="213"/>
      <c r="J498" s="104"/>
      <c r="K498" s="104"/>
      <c r="L498" s="213"/>
      <c r="M498" s="213"/>
      <c r="N498" s="213"/>
      <c r="O498" s="213"/>
    </row>
    <row r="499" spans="8:15" x14ac:dyDescent="0.25">
      <c r="H499" s="213"/>
      <c r="I499" s="216"/>
      <c r="J499" s="104"/>
      <c r="K499" s="105"/>
      <c r="L499" s="213"/>
      <c r="M499" s="213"/>
      <c r="N499" s="213"/>
      <c r="O499" s="213"/>
    </row>
    <row r="500" spans="8:15" x14ac:dyDescent="0.25">
      <c r="H500" s="213"/>
      <c r="I500" s="213"/>
      <c r="J500" s="104"/>
      <c r="K500" s="104"/>
      <c r="L500" s="213"/>
      <c r="M500" s="213"/>
      <c r="N500" s="213"/>
      <c r="O500" s="215"/>
    </row>
    <row r="501" spans="8:15" x14ac:dyDescent="0.25">
      <c r="H501" s="213"/>
      <c r="I501" s="213"/>
      <c r="J501" s="104"/>
      <c r="K501" s="105"/>
      <c r="L501" s="213"/>
      <c r="M501" s="213"/>
      <c r="N501" s="213"/>
      <c r="O501" s="213"/>
    </row>
    <row r="502" spans="8:15" x14ac:dyDescent="0.25">
      <c r="H502" s="215"/>
      <c r="I502" s="213"/>
      <c r="J502" s="104"/>
      <c r="K502" s="104"/>
      <c r="L502" s="213"/>
      <c r="M502" s="213"/>
      <c r="N502" s="213"/>
      <c r="O502" s="215"/>
    </row>
    <row r="503" spans="8:15" x14ac:dyDescent="0.25">
      <c r="H503" s="213"/>
      <c r="I503" s="213"/>
      <c r="J503" s="104"/>
      <c r="K503" s="104"/>
      <c r="L503" s="213"/>
      <c r="M503" s="213"/>
      <c r="N503" s="213"/>
      <c r="O503" s="213"/>
    </row>
    <row r="504" spans="8:15" x14ac:dyDescent="0.25">
      <c r="H504" s="91"/>
      <c r="I504" s="92"/>
      <c r="J504" s="91"/>
      <c r="K504" s="92"/>
      <c r="L504" s="93"/>
      <c r="M504" s="91"/>
      <c r="N504" s="94"/>
      <c r="O504" s="91"/>
    </row>
    <row r="505" spans="8:15" x14ac:dyDescent="0.25">
      <c r="H505" s="95"/>
      <c r="I505" s="92"/>
      <c r="J505" s="91"/>
      <c r="K505" s="91"/>
      <c r="L505" s="91"/>
      <c r="M505" s="91"/>
      <c r="N505" s="94"/>
      <c r="O505" s="94"/>
    </row>
    <row r="506" spans="8:15" x14ac:dyDescent="0.25">
      <c r="H506" s="91"/>
      <c r="I506" s="92"/>
      <c r="J506" s="91"/>
      <c r="K506" s="91"/>
      <c r="L506" s="91"/>
      <c r="M506" s="91"/>
      <c r="N506" s="91"/>
      <c r="O506" s="91"/>
    </row>
    <row r="507" spans="8:15" x14ac:dyDescent="0.25">
      <c r="H507" s="94"/>
      <c r="I507" s="92"/>
      <c r="J507" s="91"/>
      <c r="K507" s="91"/>
      <c r="L507" s="91"/>
      <c r="M507" s="91"/>
      <c r="N507" s="94"/>
      <c r="O507" s="91"/>
    </row>
    <row r="508" spans="8:15" x14ac:dyDescent="0.25">
      <c r="H508" s="91"/>
      <c r="I508" s="91"/>
      <c r="J508" s="94"/>
      <c r="K508" s="91"/>
      <c r="L508" s="91"/>
      <c r="M508" s="91"/>
      <c r="N508" s="94"/>
      <c r="O508" s="94"/>
    </row>
    <row r="509" spans="8:15" x14ac:dyDescent="0.25">
      <c r="H509" s="91"/>
      <c r="I509" s="92"/>
      <c r="J509" s="94"/>
      <c r="K509" s="92"/>
      <c r="L509" s="91"/>
      <c r="M509" s="91"/>
      <c r="N509" s="91"/>
      <c r="O509" s="91"/>
    </row>
    <row r="510" spans="8:15" x14ac:dyDescent="0.25">
      <c r="H510" s="91"/>
      <c r="I510" s="91"/>
      <c r="J510" s="91"/>
      <c r="K510" s="91"/>
      <c r="L510" s="91"/>
      <c r="M510" s="94"/>
      <c r="N510" s="91"/>
      <c r="O510" s="91"/>
    </row>
    <row r="511" spans="8:15" x14ac:dyDescent="0.25">
      <c r="H511" s="91"/>
      <c r="I511" s="91"/>
      <c r="J511" s="91"/>
      <c r="K511" s="91"/>
      <c r="L511" s="91"/>
      <c r="M511" s="91"/>
      <c r="N511" s="91"/>
      <c r="O511" s="91"/>
    </row>
    <row r="512" spans="8:15" x14ac:dyDescent="0.25">
      <c r="H512" s="94"/>
      <c r="I512" s="92"/>
      <c r="J512" s="91"/>
      <c r="K512" s="91"/>
      <c r="L512" s="91"/>
      <c r="M512" s="91"/>
      <c r="N512" s="91"/>
      <c r="O512" s="91"/>
    </row>
    <row r="513" spans="8:15" x14ac:dyDescent="0.25">
      <c r="H513" s="91"/>
      <c r="I513" s="92"/>
      <c r="J513" s="91"/>
      <c r="K513" s="91"/>
      <c r="L513" s="91"/>
      <c r="M513" s="91"/>
      <c r="N513" s="94"/>
      <c r="O513" s="91"/>
    </row>
    <row r="514" spans="8:15" x14ac:dyDescent="0.25">
      <c r="H514" s="91"/>
      <c r="I514" s="91"/>
      <c r="J514" s="91"/>
      <c r="K514" s="92"/>
      <c r="L514" s="91"/>
      <c r="M514" s="94"/>
      <c r="N514" s="94"/>
      <c r="O514" s="91"/>
    </row>
    <row r="515" spans="8:15" x14ac:dyDescent="0.25">
      <c r="H515" s="91"/>
      <c r="I515" s="92"/>
      <c r="J515" s="91"/>
      <c r="K515" s="91"/>
      <c r="L515" s="93"/>
      <c r="M515" s="94"/>
      <c r="N515" s="94"/>
      <c r="O515" s="91"/>
    </row>
    <row r="516" spans="8:15" x14ac:dyDescent="0.25">
      <c r="H516" s="94"/>
      <c r="I516" s="91"/>
      <c r="J516" s="91"/>
      <c r="K516" s="92"/>
      <c r="L516" s="91"/>
      <c r="M516" s="91"/>
      <c r="N516" s="91"/>
      <c r="O516" s="91"/>
    </row>
    <row r="517" spans="8:15" x14ac:dyDescent="0.25">
      <c r="H517" s="91"/>
      <c r="I517" s="91"/>
      <c r="J517" s="91"/>
      <c r="K517" s="96"/>
      <c r="L517" s="91"/>
      <c r="M517" s="91"/>
      <c r="N517" s="94"/>
      <c r="O517" s="91"/>
    </row>
    <row r="518" spans="8:15" x14ac:dyDescent="0.25">
      <c r="H518" s="94"/>
      <c r="I518" s="92"/>
      <c r="J518" s="91"/>
      <c r="K518" s="91"/>
      <c r="L518" s="91"/>
      <c r="M518" s="91"/>
      <c r="N518" s="91"/>
      <c r="O518" s="91"/>
    </row>
    <row r="519" spans="8:15" x14ac:dyDescent="0.25">
      <c r="H519" s="94"/>
      <c r="I519" s="91"/>
      <c r="J519" s="91"/>
      <c r="K519" s="92"/>
      <c r="L519" s="91"/>
      <c r="M519" s="94"/>
      <c r="N519" s="94"/>
      <c r="O519" s="91"/>
    </row>
    <row r="520" spans="8:15" x14ac:dyDescent="0.25">
      <c r="H520" s="91"/>
      <c r="I520" s="91"/>
      <c r="J520" s="91"/>
      <c r="K520" s="92"/>
      <c r="L520" s="91"/>
      <c r="M520" s="91"/>
      <c r="N520" s="94"/>
      <c r="O520" s="94"/>
    </row>
    <row r="521" spans="8:15" x14ac:dyDescent="0.25">
      <c r="H521" s="94"/>
      <c r="I521" s="91"/>
      <c r="J521" s="91"/>
      <c r="K521" s="91"/>
      <c r="L521" s="93"/>
      <c r="M521" s="91"/>
      <c r="N521" s="94"/>
      <c r="O521" s="91"/>
    </row>
    <row r="522" spans="8:15" x14ac:dyDescent="0.25">
      <c r="H522" s="91"/>
      <c r="I522" s="92"/>
      <c r="J522" s="91"/>
      <c r="K522" s="91"/>
      <c r="L522" s="91"/>
      <c r="M522" s="91"/>
      <c r="N522" s="94"/>
      <c r="O522" s="91"/>
    </row>
    <row r="523" spans="8:15" x14ac:dyDescent="0.25">
      <c r="H523" s="91"/>
      <c r="I523" s="92"/>
      <c r="J523" s="91"/>
      <c r="K523" s="91"/>
      <c r="L523" s="91"/>
      <c r="M523" s="91"/>
      <c r="N523" s="94"/>
      <c r="O523" s="91"/>
    </row>
    <row r="524" spans="8:15" x14ac:dyDescent="0.25">
      <c r="H524" s="91"/>
      <c r="I524" s="92"/>
      <c r="J524" s="91"/>
      <c r="K524" s="91"/>
      <c r="L524" s="91"/>
      <c r="M524" s="91"/>
      <c r="N524" s="91"/>
      <c r="O524" s="94"/>
    </row>
    <row r="525" spans="8:15" x14ac:dyDescent="0.25">
      <c r="H525" s="91"/>
      <c r="I525" s="92"/>
      <c r="J525" s="91"/>
      <c r="K525" s="92"/>
      <c r="L525" s="93"/>
      <c r="M525" s="91"/>
      <c r="N525" s="91"/>
      <c r="O525" s="91"/>
    </row>
    <row r="526" spans="8:15" x14ac:dyDescent="0.25">
      <c r="H526" s="91"/>
      <c r="I526" s="91"/>
      <c r="J526" s="91"/>
      <c r="K526" s="92"/>
      <c r="L526" s="91"/>
      <c r="M526" s="91"/>
      <c r="N526" s="91"/>
      <c r="O526" s="91"/>
    </row>
    <row r="527" spans="8:15" x14ac:dyDescent="0.25">
      <c r="H527" s="94"/>
      <c r="I527" s="92"/>
      <c r="J527" s="91"/>
      <c r="K527" s="92"/>
      <c r="L527" s="91"/>
      <c r="M527" s="94"/>
      <c r="N527" s="94"/>
      <c r="O527" s="91"/>
    </row>
    <row r="528" spans="8:15" x14ac:dyDescent="0.25">
      <c r="H528" s="91"/>
      <c r="I528" s="91"/>
      <c r="J528" s="91"/>
      <c r="K528" s="91"/>
      <c r="L528" s="91"/>
      <c r="M528" s="94"/>
      <c r="N528" s="94"/>
      <c r="O528" s="94"/>
    </row>
    <row r="529" spans="8:15" x14ac:dyDescent="0.25">
      <c r="H529" s="134"/>
      <c r="I529" s="134"/>
      <c r="J529" s="91"/>
      <c r="K529" s="92"/>
      <c r="L529" s="134"/>
      <c r="M529" s="134"/>
      <c r="N529" s="134"/>
      <c r="O529" s="134"/>
    </row>
    <row r="530" spans="8:15" x14ac:dyDescent="0.25">
      <c r="H530" s="134"/>
      <c r="I530" s="98"/>
      <c r="J530" s="94"/>
      <c r="K530" s="91"/>
      <c r="L530" s="134"/>
      <c r="M530" s="134"/>
      <c r="N530" s="134"/>
      <c r="O530" s="134"/>
    </row>
    <row r="531" spans="8:15" x14ac:dyDescent="0.25">
      <c r="H531" s="218"/>
      <c r="I531" s="134"/>
      <c r="J531" s="91"/>
      <c r="K531" s="91"/>
      <c r="L531" s="134"/>
      <c r="M531" s="134"/>
      <c r="N531" s="134"/>
      <c r="O531" s="134"/>
    </row>
    <row r="532" spans="8:15" x14ac:dyDescent="0.25">
      <c r="H532" s="218"/>
      <c r="I532" s="98"/>
      <c r="J532" s="91"/>
      <c r="K532" s="91"/>
      <c r="L532" s="134"/>
      <c r="M532" s="134"/>
      <c r="N532" s="100"/>
      <c r="O532" s="134"/>
    </row>
    <row r="533" spans="8:15" x14ac:dyDescent="0.25">
      <c r="H533" s="218"/>
      <c r="I533" s="134"/>
      <c r="J533" s="91"/>
      <c r="K533" s="92"/>
      <c r="L533" s="134"/>
      <c r="M533" s="134"/>
      <c r="N533" s="100"/>
      <c r="O533" s="134"/>
    </row>
    <row r="534" spans="8:15" x14ac:dyDescent="0.25">
      <c r="H534" s="134"/>
      <c r="I534" s="134"/>
      <c r="J534" s="94"/>
      <c r="K534" s="92"/>
      <c r="L534" s="134"/>
      <c r="M534" s="134"/>
      <c r="N534" s="100"/>
      <c r="O534" s="134"/>
    </row>
    <row r="535" spans="8:15" x14ac:dyDescent="0.25">
      <c r="H535" s="219"/>
      <c r="I535" s="49"/>
      <c r="J535" s="91"/>
      <c r="K535" s="91"/>
      <c r="L535" s="49"/>
      <c r="M535" s="49"/>
      <c r="N535" s="101"/>
      <c r="O535" s="101"/>
    </row>
    <row r="536" spans="8:15" x14ac:dyDescent="0.25">
      <c r="H536" s="100"/>
      <c r="I536" s="134"/>
      <c r="J536" s="91"/>
      <c r="K536" s="91"/>
      <c r="L536" s="134"/>
      <c r="M536" s="134"/>
      <c r="N536" s="100"/>
      <c r="O536" s="134"/>
    </row>
    <row r="537" spans="8:15" x14ac:dyDescent="0.25">
      <c r="H537" s="134"/>
      <c r="I537" s="134"/>
      <c r="J537" s="91"/>
      <c r="K537" s="92"/>
      <c r="L537" s="134"/>
      <c r="M537" s="134"/>
      <c r="N537" s="100"/>
      <c r="O537" s="134"/>
    </row>
    <row r="538" spans="8:15" x14ac:dyDescent="0.25">
      <c r="H538" s="134"/>
      <c r="I538" s="134"/>
      <c r="J538" s="91"/>
      <c r="K538" s="91"/>
      <c r="L538" s="134"/>
      <c r="M538" s="134"/>
      <c r="N538" s="134"/>
      <c r="O538" s="134"/>
    </row>
    <row r="539" spans="8:15" x14ac:dyDescent="0.25">
      <c r="H539" s="218"/>
      <c r="I539" s="98"/>
      <c r="J539" s="91"/>
      <c r="K539" s="91"/>
      <c r="L539" s="134"/>
      <c r="M539" s="134"/>
      <c r="N539" s="100"/>
      <c r="O539" s="134"/>
    </row>
    <row r="540" spans="8:15" x14ac:dyDescent="0.25">
      <c r="H540" s="218"/>
      <c r="I540" s="134"/>
      <c r="J540" s="91"/>
      <c r="K540" s="91"/>
      <c r="L540" s="134"/>
      <c r="M540" s="134"/>
      <c r="N540" s="134"/>
      <c r="O540" s="134"/>
    </row>
    <row r="541" spans="8:15" x14ac:dyDescent="0.25">
      <c r="H541" s="134"/>
      <c r="I541" s="98"/>
      <c r="J541" s="91"/>
      <c r="K541" s="92"/>
      <c r="L541" s="134"/>
      <c r="M541" s="134"/>
      <c r="N541" s="100"/>
      <c r="O541" s="100"/>
    </row>
    <row r="542" spans="8:15" x14ac:dyDescent="0.25">
      <c r="H542" s="134"/>
      <c r="I542" s="218"/>
      <c r="J542" s="91"/>
      <c r="K542" s="91"/>
      <c r="L542" s="134"/>
      <c r="M542" s="134"/>
      <c r="N542" s="100"/>
      <c r="O542" s="134"/>
    </row>
    <row r="543" spans="8:15" x14ac:dyDescent="0.25">
      <c r="H543" s="134"/>
      <c r="I543" s="134"/>
      <c r="J543" s="91"/>
      <c r="K543" s="92"/>
      <c r="L543" s="134"/>
      <c r="M543" s="134"/>
      <c r="N543" s="100"/>
      <c r="O543" s="134"/>
    </row>
    <row r="544" spans="8:15" x14ac:dyDescent="0.25">
      <c r="H544" s="134"/>
      <c r="I544" s="98"/>
      <c r="J544" s="94"/>
      <c r="K544" s="92"/>
      <c r="L544" s="134"/>
      <c r="M544" s="134"/>
      <c r="N544" s="134"/>
      <c r="O544" s="100"/>
    </row>
    <row r="545" spans="8:15" x14ac:dyDescent="0.25">
      <c r="H545" s="134"/>
      <c r="I545" s="98"/>
      <c r="J545" s="91"/>
      <c r="K545" s="91"/>
      <c r="L545" s="134"/>
      <c r="M545" s="134"/>
      <c r="N545" s="134"/>
      <c r="O545" s="100"/>
    </row>
    <row r="546" spans="8:15" x14ac:dyDescent="0.25">
      <c r="H546" s="100"/>
      <c r="I546" s="134"/>
      <c r="J546" s="94"/>
      <c r="K546" s="91"/>
      <c r="L546" s="134"/>
      <c r="M546" s="134"/>
      <c r="N546" s="134"/>
      <c r="O546" s="134"/>
    </row>
    <row r="547" spans="8:15" x14ac:dyDescent="0.25">
      <c r="H547" s="218"/>
      <c r="I547" s="134"/>
      <c r="J547" s="91"/>
      <c r="K547" s="92"/>
      <c r="L547" s="134"/>
      <c r="M547" s="134"/>
      <c r="N547" s="134"/>
      <c r="O547" s="134"/>
    </row>
    <row r="548" spans="8:15" x14ac:dyDescent="0.25">
      <c r="H548" s="102"/>
      <c r="I548" s="44"/>
      <c r="J548" s="91"/>
      <c r="K548" s="92"/>
      <c r="L548" s="44"/>
      <c r="M548" s="44"/>
      <c r="N548" s="44"/>
      <c r="O548" s="44"/>
    </row>
    <row r="549" spans="8:15" x14ac:dyDescent="0.25">
      <c r="H549" s="102"/>
      <c r="I549" s="103"/>
      <c r="J549" s="91"/>
      <c r="K549" s="92"/>
      <c r="L549" s="44"/>
      <c r="M549" s="102"/>
      <c r="N549" s="44"/>
      <c r="O549" s="44"/>
    </row>
    <row r="550" spans="8:15" x14ac:dyDescent="0.25">
      <c r="H550" s="102"/>
      <c r="I550" s="44"/>
      <c r="J550" s="91"/>
      <c r="K550" s="92"/>
      <c r="L550" s="44"/>
      <c r="M550" s="44"/>
      <c r="N550" s="44"/>
      <c r="O550" s="44"/>
    </row>
    <row r="551" spans="8:15" x14ac:dyDescent="0.25">
      <c r="H551" s="102"/>
      <c r="I551" s="44"/>
      <c r="J551" s="91"/>
      <c r="K551" s="91"/>
      <c r="L551" s="44"/>
      <c r="M551" s="44"/>
      <c r="N551" s="44"/>
      <c r="O551" s="44"/>
    </row>
    <row r="552" spans="8:15" x14ac:dyDescent="0.25">
      <c r="H552" s="104"/>
      <c r="I552" s="105"/>
      <c r="J552" s="104"/>
      <c r="K552" s="91"/>
      <c r="L552" s="104"/>
      <c r="M552" s="104"/>
      <c r="N552" s="104"/>
      <c r="O552" s="104"/>
    </row>
    <row r="553" spans="8:15" x14ac:dyDescent="0.25">
      <c r="H553" s="94"/>
      <c r="I553" s="92"/>
      <c r="J553" s="91"/>
      <c r="K553" s="105"/>
      <c r="L553" s="91"/>
      <c r="M553" s="91"/>
      <c r="N553" s="91"/>
      <c r="O553" s="91"/>
    </row>
    <row r="554" spans="8:15" x14ac:dyDescent="0.25">
      <c r="H554" s="91"/>
      <c r="I554" s="91"/>
      <c r="J554" s="91"/>
      <c r="K554" s="92"/>
      <c r="L554" s="91"/>
      <c r="M554" s="94"/>
      <c r="N554" s="91"/>
      <c r="O554" s="91"/>
    </row>
    <row r="555" spans="8:15" x14ac:dyDescent="0.25">
      <c r="H555" s="106"/>
      <c r="I555" s="106"/>
      <c r="J555" s="104"/>
      <c r="K555" s="105"/>
      <c r="L555" s="106"/>
      <c r="M555" s="107"/>
      <c r="N555" s="106"/>
      <c r="O555" s="106"/>
    </row>
    <row r="556" spans="8:15" x14ac:dyDescent="0.25">
      <c r="H556" s="44"/>
      <c r="I556" s="108"/>
      <c r="J556" s="91"/>
      <c r="K556" s="92"/>
      <c r="L556" s="44"/>
      <c r="M556" s="102"/>
      <c r="N556" s="44"/>
      <c r="O556" s="102"/>
    </row>
    <row r="557" spans="8:15" x14ac:dyDescent="0.25">
      <c r="H557" s="44"/>
      <c r="I557" s="44"/>
      <c r="J557" s="91"/>
      <c r="K557" s="91"/>
      <c r="L557" s="44"/>
      <c r="M557" s="44"/>
      <c r="N557" s="44"/>
      <c r="O557" s="44"/>
    </row>
    <row r="558" spans="8:15" x14ac:dyDescent="0.25">
      <c r="H558" s="102"/>
      <c r="I558" s="44"/>
      <c r="J558" s="91"/>
      <c r="K558" s="92"/>
      <c r="L558" s="44"/>
      <c r="M558" s="44"/>
      <c r="N558" s="44"/>
      <c r="O558" s="44"/>
    </row>
    <row r="559" spans="8:15" x14ac:dyDescent="0.25">
      <c r="H559" s="102"/>
      <c r="I559" s="44"/>
      <c r="J559" s="91"/>
      <c r="K559" s="91"/>
      <c r="L559" s="44"/>
      <c r="M559" s="102"/>
      <c r="N559" s="44"/>
      <c r="O559" s="44"/>
    </row>
    <row r="560" spans="8:15" x14ac:dyDescent="0.25">
      <c r="H560" s="99"/>
      <c r="I560" s="59"/>
      <c r="J560" s="91"/>
      <c r="K560" s="91"/>
      <c r="L560" s="59"/>
      <c r="M560" s="99"/>
      <c r="N560" s="59"/>
      <c r="O560" s="59"/>
    </row>
    <row r="561" spans="8:15" x14ac:dyDescent="0.25">
      <c r="H561" s="91"/>
      <c r="I561" s="92"/>
      <c r="J561" s="91"/>
      <c r="K561" s="91"/>
      <c r="L561" s="93"/>
      <c r="M561" s="91"/>
      <c r="N561" s="91"/>
      <c r="O561" s="91"/>
    </row>
    <row r="562" spans="8:15" x14ac:dyDescent="0.25">
      <c r="H562" s="107"/>
      <c r="I562" s="109"/>
      <c r="J562" s="104"/>
      <c r="K562" s="104"/>
      <c r="L562" s="106"/>
      <c r="M562" s="106"/>
      <c r="N562" s="106"/>
      <c r="O562" s="106"/>
    </row>
    <row r="563" spans="8:15" x14ac:dyDescent="0.25">
      <c r="H563" s="44"/>
      <c r="I563" s="103"/>
      <c r="J563" s="94"/>
      <c r="K563" s="91"/>
      <c r="L563" s="110"/>
      <c r="M563" s="44"/>
      <c r="N563" s="44"/>
      <c r="O563" s="44"/>
    </row>
    <row r="564" spans="8:15" x14ac:dyDescent="0.25">
      <c r="H564" s="44"/>
      <c r="I564" s="103"/>
      <c r="J564" s="91"/>
      <c r="K564" s="91"/>
      <c r="L564" s="44"/>
      <c r="M564" s="44"/>
      <c r="N564" s="44"/>
      <c r="O564" s="44"/>
    </row>
    <row r="565" spans="8:15" x14ac:dyDescent="0.25">
      <c r="H565" s="44"/>
      <c r="I565" s="44"/>
      <c r="J565" s="91"/>
      <c r="K565" s="92"/>
      <c r="L565" s="44"/>
      <c r="M565" s="44"/>
      <c r="N565" s="44"/>
      <c r="O565" s="102"/>
    </row>
    <row r="566" spans="8:15" x14ac:dyDescent="0.25">
      <c r="H566" s="59"/>
      <c r="I566" s="111"/>
      <c r="J566" s="91"/>
      <c r="K566" s="92"/>
      <c r="L566" s="112"/>
      <c r="M566" s="59"/>
      <c r="N566" s="59"/>
      <c r="O566" s="59"/>
    </row>
    <row r="567" spans="8:15" x14ac:dyDescent="0.25">
      <c r="H567" s="94"/>
      <c r="I567" s="92"/>
      <c r="J567" s="91"/>
      <c r="K567" s="92"/>
      <c r="L567" s="91"/>
      <c r="M567" s="91"/>
      <c r="N567" s="44"/>
      <c r="O567" s="94"/>
    </row>
    <row r="568" spans="8:15" x14ac:dyDescent="0.25">
      <c r="H568" s="94"/>
      <c r="I568" s="91"/>
      <c r="J568" s="91"/>
      <c r="K568" s="91"/>
      <c r="L568" s="93"/>
      <c r="M568" s="91"/>
      <c r="N568" s="59"/>
      <c r="O568" s="91"/>
    </row>
    <row r="569" spans="8:15" x14ac:dyDescent="0.25">
      <c r="H569" s="91"/>
      <c r="I569" s="91"/>
      <c r="J569" s="91"/>
      <c r="K569" s="92"/>
      <c r="L569" s="93"/>
      <c r="M569" s="91"/>
      <c r="N569" s="44"/>
      <c r="O569" s="91"/>
    </row>
    <row r="570" spans="8:15" x14ac:dyDescent="0.25">
      <c r="H570" s="94"/>
      <c r="I570" s="92"/>
      <c r="J570" s="94"/>
      <c r="K570" s="92"/>
      <c r="L570" s="93"/>
      <c r="M570" s="91"/>
      <c r="N570" s="59"/>
      <c r="O570" s="91"/>
    </row>
    <row r="571" spans="8:15" x14ac:dyDescent="0.25">
      <c r="H571" s="94"/>
      <c r="I571" s="92"/>
      <c r="J571" s="94"/>
      <c r="K571" s="91"/>
      <c r="L571" s="91"/>
      <c r="M571" s="91"/>
      <c r="N571" s="44"/>
      <c r="O571" s="91"/>
    </row>
    <row r="572" spans="8:15" x14ac:dyDescent="0.25">
      <c r="H572" s="94"/>
      <c r="I572" s="91"/>
      <c r="J572" s="91"/>
      <c r="K572" s="92"/>
      <c r="L572" s="91"/>
      <c r="M572" s="91"/>
      <c r="N572" s="59"/>
      <c r="O572" s="91"/>
    </row>
    <row r="573" spans="8:15" x14ac:dyDescent="0.25">
      <c r="H573" s="94"/>
      <c r="I573" s="91"/>
      <c r="J573" s="91"/>
      <c r="K573" s="92"/>
      <c r="L573" s="91"/>
      <c r="M573" s="91"/>
      <c r="N573" s="44"/>
      <c r="O573" s="91"/>
    </row>
    <row r="574" spans="8:15" x14ac:dyDescent="0.25">
      <c r="H574" s="94"/>
      <c r="I574" s="91"/>
      <c r="J574" s="91"/>
      <c r="K574" s="92"/>
      <c r="L574" s="91"/>
      <c r="M574" s="91"/>
      <c r="N574" s="59"/>
      <c r="O574" s="94"/>
    </row>
    <row r="575" spans="8:15" x14ac:dyDescent="0.25">
      <c r="H575" s="91"/>
      <c r="I575" s="91"/>
      <c r="J575" s="91"/>
      <c r="K575" s="91"/>
      <c r="L575" s="93"/>
      <c r="M575" s="91"/>
      <c r="N575" s="44"/>
      <c r="O575" s="91"/>
    </row>
    <row r="576" spans="8:15" x14ac:dyDescent="0.25">
      <c r="H576" s="94"/>
      <c r="I576" s="92"/>
      <c r="J576" s="91"/>
      <c r="K576" s="91"/>
      <c r="L576" s="91"/>
      <c r="M576" s="91"/>
      <c r="N576" s="59"/>
      <c r="O576" s="91"/>
    </row>
    <row r="577" spans="8:15" x14ac:dyDescent="0.25">
      <c r="H577" s="94"/>
      <c r="I577" s="92"/>
      <c r="J577" s="91"/>
      <c r="K577" s="91"/>
      <c r="L577" s="93"/>
      <c r="M577" s="91"/>
      <c r="N577" s="44"/>
      <c r="O577" s="91"/>
    </row>
    <row r="578" spans="8:15" x14ac:dyDescent="0.25">
      <c r="H578" s="94"/>
      <c r="I578" s="91"/>
      <c r="J578" s="94"/>
      <c r="K578" s="92"/>
      <c r="L578" s="93"/>
      <c r="M578" s="91"/>
      <c r="N578" s="59"/>
      <c r="O578" s="91"/>
    </row>
    <row r="579" spans="8:15" x14ac:dyDescent="0.25">
      <c r="H579" s="94"/>
      <c r="I579" s="91"/>
      <c r="J579" s="94"/>
      <c r="K579" s="91"/>
      <c r="L579" s="91"/>
      <c r="M579" s="91"/>
      <c r="N579" s="44"/>
      <c r="O579" s="91"/>
    </row>
    <row r="580" spans="8:15" x14ac:dyDescent="0.25">
      <c r="H580" s="94"/>
      <c r="I580" s="91"/>
      <c r="J580" s="91"/>
      <c r="K580" s="92"/>
      <c r="L580" s="93"/>
      <c r="M580" s="91"/>
      <c r="N580" s="59"/>
      <c r="O580" s="91"/>
    </row>
    <row r="581" spans="8:15" x14ac:dyDescent="0.25">
      <c r="H581" s="91"/>
      <c r="I581" s="91"/>
      <c r="J581" s="94"/>
      <c r="K581" s="91"/>
      <c r="L581" s="96"/>
      <c r="M581" s="94"/>
      <c r="N581" s="44"/>
      <c r="O581" s="91"/>
    </row>
    <row r="582" spans="8:15" x14ac:dyDescent="0.25">
      <c r="H582" s="91"/>
      <c r="I582" s="92"/>
      <c r="J582" s="91"/>
      <c r="K582" s="91"/>
      <c r="L582" s="91"/>
      <c r="M582" s="91"/>
      <c r="N582" s="59"/>
      <c r="O582" s="94"/>
    </row>
    <row r="583" spans="8:15" x14ac:dyDescent="0.25">
      <c r="H583" s="94"/>
      <c r="I583" s="91"/>
      <c r="J583" s="91"/>
      <c r="K583" s="92"/>
      <c r="L583" s="93"/>
      <c r="M583" s="91"/>
      <c r="N583" s="44"/>
      <c r="O583" s="91"/>
    </row>
    <row r="584" spans="8:15" x14ac:dyDescent="0.25">
      <c r="H584" s="91"/>
      <c r="I584" s="91"/>
      <c r="J584" s="91"/>
      <c r="K584" s="92"/>
      <c r="L584" s="91"/>
      <c r="M584" s="91"/>
      <c r="N584" s="59"/>
      <c r="O584" s="91"/>
    </row>
    <row r="585" spans="8:15" x14ac:dyDescent="0.25">
      <c r="H585" s="94"/>
      <c r="I585" s="91"/>
      <c r="J585" s="91"/>
      <c r="K585" s="92"/>
      <c r="L585" s="91"/>
      <c r="M585" s="91"/>
      <c r="N585" s="44"/>
      <c r="O585" s="91"/>
    </row>
    <row r="586" spans="8:15" x14ac:dyDescent="0.25">
      <c r="H586" s="94"/>
      <c r="I586" s="91"/>
      <c r="J586" s="91"/>
      <c r="K586" s="92"/>
      <c r="L586" s="91"/>
      <c r="M586" s="91"/>
      <c r="N586" s="59"/>
      <c r="O586" s="91"/>
    </row>
    <row r="587" spans="8:15" x14ac:dyDescent="0.25">
      <c r="H587" s="91"/>
      <c r="I587" s="91"/>
      <c r="J587" s="94"/>
      <c r="K587" s="91"/>
      <c r="L587" s="93"/>
      <c r="M587" s="91"/>
      <c r="N587" s="91"/>
      <c r="O587" s="91"/>
    </row>
    <row r="588" spans="8:15" x14ac:dyDescent="0.25">
      <c r="H588" s="94"/>
      <c r="I588" s="91"/>
      <c r="J588" s="91"/>
      <c r="K588" s="91"/>
      <c r="L588" s="91"/>
      <c r="M588" s="91"/>
      <c r="N588" s="91"/>
      <c r="O588" s="91"/>
    </row>
    <row r="589" spans="8:15" x14ac:dyDescent="0.25">
      <c r="H589" s="94"/>
      <c r="I589" s="91"/>
      <c r="J589" s="91"/>
      <c r="K589" s="92"/>
      <c r="L589" s="91"/>
      <c r="M589" s="91"/>
      <c r="N589" s="94"/>
      <c r="O589" s="94"/>
    </row>
    <row r="590" spans="8:15" x14ac:dyDescent="0.25">
      <c r="H590" s="94"/>
      <c r="I590" s="91"/>
      <c r="J590" s="94"/>
      <c r="K590" s="92"/>
      <c r="L590" s="93"/>
      <c r="M590" s="91"/>
      <c r="N590" s="91"/>
      <c r="O590" s="91"/>
    </row>
    <row r="591" spans="8:15" x14ac:dyDescent="0.25">
      <c r="H591" s="91"/>
      <c r="I591" s="92"/>
      <c r="J591" s="91"/>
      <c r="K591" s="92"/>
      <c r="L591" s="91"/>
      <c r="M591" s="91"/>
      <c r="N591" s="91"/>
      <c r="O591" s="91"/>
    </row>
    <row r="592" spans="8:15" x14ac:dyDescent="0.25">
      <c r="H592" s="94"/>
      <c r="I592" s="92"/>
      <c r="J592" s="91"/>
      <c r="K592" s="91"/>
      <c r="L592" s="93"/>
      <c r="M592" s="91"/>
      <c r="N592" s="94"/>
      <c r="O592" s="91"/>
    </row>
    <row r="593" spans="8:15" x14ac:dyDescent="0.25">
      <c r="H593" s="94"/>
      <c r="I593" s="91"/>
      <c r="J593" s="94"/>
      <c r="K593" s="92"/>
      <c r="L593" s="93"/>
      <c r="M593" s="91"/>
      <c r="N593" s="91"/>
      <c r="O593" s="91"/>
    </row>
    <row r="594" spans="8:15" x14ac:dyDescent="0.25">
      <c r="H594" s="94"/>
      <c r="I594" s="92"/>
      <c r="J594" s="94"/>
      <c r="K594" s="91"/>
      <c r="L594" s="93"/>
      <c r="M594" s="94"/>
      <c r="N594" s="94"/>
      <c r="O594" s="94"/>
    </row>
    <row r="595" spans="8:15" x14ac:dyDescent="0.25">
      <c r="H595" s="94"/>
      <c r="I595" s="92"/>
      <c r="J595" s="91"/>
      <c r="K595" s="91"/>
      <c r="L595" s="91"/>
      <c r="M595" s="91"/>
      <c r="N595" s="91"/>
      <c r="O595" s="91"/>
    </row>
    <row r="596" spans="8:15" x14ac:dyDescent="0.25">
      <c r="H596" s="91"/>
      <c r="I596" s="113"/>
      <c r="J596" s="91"/>
      <c r="K596" s="92"/>
      <c r="L596" s="91"/>
      <c r="M596" s="91"/>
      <c r="N596" s="91"/>
      <c r="O596" s="91"/>
    </row>
    <row r="597" spans="8:15" x14ac:dyDescent="0.25">
      <c r="H597" s="94"/>
      <c r="I597" s="92"/>
      <c r="J597" s="91"/>
      <c r="K597" s="92"/>
      <c r="L597" s="91"/>
      <c r="M597" s="91"/>
      <c r="N597" s="91"/>
      <c r="O597" s="91"/>
    </row>
    <row r="598" spans="8:15" x14ac:dyDescent="0.25">
      <c r="H598" s="91"/>
      <c r="I598" s="92"/>
      <c r="J598" s="91"/>
      <c r="K598" s="91"/>
      <c r="L598" s="93"/>
      <c r="M598" s="91"/>
      <c r="N598" s="91"/>
      <c r="O598" s="94"/>
    </row>
    <row r="599" spans="8:15" x14ac:dyDescent="0.25">
      <c r="H599" s="94"/>
      <c r="I599" s="92"/>
      <c r="J599" s="94"/>
      <c r="K599" s="92"/>
      <c r="L599" s="93"/>
      <c r="M599" s="91"/>
      <c r="N599" s="91"/>
      <c r="O599" s="91"/>
    </row>
    <row r="600" spans="8:15" x14ac:dyDescent="0.25">
      <c r="H600" s="91"/>
      <c r="I600" s="91"/>
      <c r="J600" s="94"/>
      <c r="K600" s="91"/>
      <c r="L600" s="91"/>
      <c r="M600" s="91"/>
      <c r="N600" s="91"/>
      <c r="O600" s="91"/>
    </row>
    <row r="601" spans="8:15" x14ac:dyDescent="0.25">
      <c r="H601" s="76"/>
      <c r="I601" s="76"/>
      <c r="J601" s="76"/>
      <c r="K601" s="76"/>
      <c r="L601" s="76"/>
      <c r="M601" s="76"/>
      <c r="N601" s="76"/>
      <c r="O601" s="91"/>
    </row>
    <row r="602" spans="8:15" x14ac:dyDescent="0.25">
      <c r="H602" s="114"/>
      <c r="I602" s="115"/>
      <c r="J602" s="114"/>
      <c r="K602" s="76"/>
      <c r="L602" s="90"/>
      <c r="M602" s="76"/>
      <c r="N602" s="76"/>
      <c r="O602" s="91"/>
    </row>
    <row r="603" spans="8:15" x14ac:dyDescent="0.25">
      <c r="H603" s="114"/>
      <c r="I603" s="89"/>
      <c r="J603" s="89"/>
      <c r="K603" s="76"/>
      <c r="L603" s="89"/>
      <c r="M603" s="76"/>
      <c r="N603" s="76"/>
      <c r="O603" s="91"/>
    </row>
    <row r="604" spans="8:15" x14ac:dyDescent="0.25">
      <c r="H604" s="114"/>
      <c r="I604" s="220"/>
      <c r="J604" s="89"/>
      <c r="K604" s="76"/>
      <c r="L604" s="89"/>
      <c r="M604" s="76"/>
      <c r="N604" s="221"/>
      <c r="O604" s="91"/>
    </row>
    <row r="605" spans="8:15" x14ac:dyDescent="0.25">
      <c r="H605" s="222"/>
      <c r="I605" s="222"/>
      <c r="J605" s="114"/>
      <c r="K605" s="115"/>
      <c r="L605" s="90"/>
      <c r="M605" s="114"/>
      <c r="N605" s="221"/>
      <c r="O605" s="91"/>
    </row>
    <row r="606" spans="8:15" x14ac:dyDescent="0.25">
      <c r="H606" s="76"/>
      <c r="I606" s="139"/>
      <c r="J606" s="77"/>
      <c r="K606" s="76"/>
      <c r="L606" s="77"/>
      <c r="M606" s="77"/>
      <c r="N606" s="76"/>
      <c r="O606" s="91"/>
    </row>
  </sheetData>
  <mergeCells count="1410">
    <mergeCell ref="D458:E458"/>
    <mergeCell ref="F458:G458"/>
    <mergeCell ref="V450:W450"/>
    <mergeCell ref="V451:W451"/>
    <mergeCell ref="V452:W452"/>
    <mergeCell ref="V453:W453"/>
    <mergeCell ref="V454:W454"/>
    <mergeCell ref="V455:W455"/>
    <mergeCell ref="V456:W456"/>
    <mergeCell ref="V457:W457"/>
    <mergeCell ref="V459:W459"/>
    <mergeCell ref="V441:W441"/>
    <mergeCell ref="V442:W442"/>
    <mergeCell ref="V443:W443"/>
    <mergeCell ref="V444:W444"/>
    <mergeCell ref="V445:W445"/>
    <mergeCell ref="V446:W446"/>
    <mergeCell ref="V447:W447"/>
    <mergeCell ref="V448:W448"/>
    <mergeCell ref="V449:W449"/>
    <mergeCell ref="T449:U449"/>
    <mergeCell ref="T450:U450"/>
    <mergeCell ref="T451:U451"/>
    <mergeCell ref="T452:U452"/>
    <mergeCell ref="T453:U453"/>
    <mergeCell ref="T454:U454"/>
    <mergeCell ref="T455:U455"/>
    <mergeCell ref="T456:U456"/>
    <mergeCell ref="T457:U457"/>
    <mergeCell ref="R448:S448"/>
    <mergeCell ref="R449:S449"/>
    <mergeCell ref="R450:S450"/>
    <mergeCell ref="V432:W432"/>
    <mergeCell ref="V433:W433"/>
    <mergeCell ref="V434:W434"/>
    <mergeCell ref="V435:W435"/>
    <mergeCell ref="V436:W436"/>
    <mergeCell ref="V437:W437"/>
    <mergeCell ref="V438:W438"/>
    <mergeCell ref="V439:W439"/>
    <mergeCell ref="V440:W440"/>
    <mergeCell ref="V423:W423"/>
    <mergeCell ref="V424:W424"/>
    <mergeCell ref="V425:W425"/>
    <mergeCell ref="V426:W426"/>
    <mergeCell ref="V427:W427"/>
    <mergeCell ref="V428:W428"/>
    <mergeCell ref="V429:W429"/>
    <mergeCell ref="V430:W430"/>
    <mergeCell ref="V431:W431"/>
    <mergeCell ref="V414:W414"/>
    <mergeCell ref="V415:W415"/>
    <mergeCell ref="V416:W416"/>
    <mergeCell ref="V417:W417"/>
    <mergeCell ref="V418:W418"/>
    <mergeCell ref="V419:W419"/>
    <mergeCell ref="V420:W420"/>
    <mergeCell ref="V421:W421"/>
    <mergeCell ref="V422:W422"/>
    <mergeCell ref="V405:W405"/>
    <mergeCell ref="V406:W406"/>
    <mergeCell ref="V407:W407"/>
    <mergeCell ref="V408:W408"/>
    <mergeCell ref="V409:W409"/>
    <mergeCell ref="V410:W410"/>
    <mergeCell ref="V411:W411"/>
    <mergeCell ref="V412:W412"/>
    <mergeCell ref="V413:W413"/>
    <mergeCell ref="V396:W396"/>
    <mergeCell ref="V397:W397"/>
    <mergeCell ref="V398:W398"/>
    <mergeCell ref="V399:W399"/>
    <mergeCell ref="V400:W400"/>
    <mergeCell ref="V401:W401"/>
    <mergeCell ref="V402:W402"/>
    <mergeCell ref="V403:W403"/>
    <mergeCell ref="V404:W404"/>
    <mergeCell ref="V387:W387"/>
    <mergeCell ref="V388:W388"/>
    <mergeCell ref="V389:W389"/>
    <mergeCell ref="V390:W390"/>
    <mergeCell ref="V391:W391"/>
    <mergeCell ref="V392:W392"/>
    <mergeCell ref="V393:W393"/>
    <mergeCell ref="V394:W394"/>
    <mergeCell ref="V395:W395"/>
    <mergeCell ref="V378:W378"/>
    <mergeCell ref="V379:W379"/>
    <mergeCell ref="V380:W380"/>
    <mergeCell ref="V381:W381"/>
    <mergeCell ref="V382:W382"/>
    <mergeCell ref="V383:W383"/>
    <mergeCell ref="V384:W384"/>
    <mergeCell ref="V385:W385"/>
    <mergeCell ref="V386:W386"/>
    <mergeCell ref="V369:W369"/>
    <mergeCell ref="V370:W370"/>
    <mergeCell ref="V371:W371"/>
    <mergeCell ref="V372:W372"/>
    <mergeCell ref="V373:W373"/>
    <mergeCell ref="V374:W374"/>
    <mergeCell ref="V375:W375"/>
    <mergeCell ref="V376:W376"/>
    <mergeCell ref="V377:W377"/>
    <mergeCell ref="V360:W360"/>
    <mergeCell ref="V361:W361"/>
    <mergeCell ref="V362:W362"/>
    <mergeCell ref="V363:W363"/>
    <mergeCell ref="V364:W364"/>
    <mergeCell ref="V365:W365"/>
    <mergeCell ref="V366:W366"/>
    <mergeCell ref="V367:W367"/>
    <mergeCell ref="V368:W368"/>
    <mergeCell ref="V351:W351"/>
    <mergeCell ref="V352:W352"/>
    <mergeCell ref="V353:W353"/>
    <mergeCell ref="V354:W354"/>
    <mergeCell ref="V356:W356"/>
    <mergeCell ref="V357:W357"/>
    <mergeCell ref="V358:W358"/>
    <mergeCell ref="V359:W359"/>
    <mergeCell ref="H355:W355"/>
    <mergeCell ref="T359:U359"/>
    <mergeCell ref="T360:U360"/>
    <mergeCell ref="T361:U361"/>
    <mergeCell ref="T362:U362"/>
    <mergeCell ref="T363:U363"/>
    <mergeCell ref="T364:U364"/>
    <mergeCell ref="T365:U365"/>
    <mergeCell ref="T366:U366"/>
    <mergeCell ref="T367:U367"/>
    <mergeCell ref="R367:S367"/>
    <mergeCell ref="R368:S368"/>
    <mergeCell ref="P358:Q358"/>
    <mergeCell ref="P359:Q359"/>
    <mergeCell ref="P360:Q360"/>
    <mergeCell ref="V342:W342"/>
    <mergeCell ref="V343:W343"/>
    <mergeCell ref="V344:W344"/>
    <mergeCell ref="V345:W345"/>
    <mergeCell ref="V346:W346"/>
    <mergeCell ref="V347:W347"/>
    <mergeCell ref="V348:W348"/>
    <mergeCell ref="V349:W349"/>
    <mergeCell ref="V350:W350"/>
    <mergeCell ref="T459:U459"/>
    <mergeCell ref="V319:W320"/>
    <mergeCell ref="V321:W321"/>
    <mergeCell ref="V322:W322"/>
    <mergeCell ref="V323:W323"/>
    <mergeCell ref="V324:W324"/>
    <mergeCell ref="V325:W325"/>
    <mergeCell ref="V326:W326"/>
    <mergeCell ref="V327:W327"/>
    <mergeCell ref="V328:W328"/>
    <mergeCell ref="V329:W329"/>
    <mergeCell ref="V330:W330"/>
    <mergeCell ref="V331:W331"/>
    <mergeCell ref="V332:W332"/>
    <mergeCell ref="V333:W333"/>
    <mergeCell ref="V334:W334"/>
    <mergeCell ref="V335:W335"/>
    <mergeCell ref="V336:W336"/>
    <mergeCell ref="V337:W337"/>
    <mergeCell ref="V338:W338"/>
    <mergeCell ref="V339:W339"/>
    <mergeCell ref="V340:W340"/>
    <mergeCell ref="V341:W341"/>
    <mergeCell ref="T440:U440"/>
    <mergeCell ref="T441:U441"/>
    <mergeCell ref="T442:U442"/>
    <mergeCell ref="T443:U443"/>
    <mergeCell ref="T444:U444"/>
    <mergeCell ref="T445:U445"/>
    <mergeCell ref="T446:U446"/>
    <mergeCell ref="T447:U447"/>
    <mergeCell ref="T448:U448"/>
    <mergeCell ref="T431:U431"/>
    <mergeCell ref="T432:U432"/>
    <mergeCell ref="T433:U433"/>
    <mergeCell ref="T434:U434"/>
    <mergeCell ref="T435:U435"/>
    <mergeCell ref="T436:U436"/>
    <mergeCell ref="T437:U437"/>
    <mergeCell ref="T438:U438"/>
    <mergeCell ref="T439:U439"/>
    <mergeCell ref="T422:U422"/>
    <mergeCell ref="T423:U423"/>
    <mergeCell ref="T424:U424"/>
    <mergeCell ref="T425:U425"/>
    <mergeCell ref="T426:U426"/>
    <mergeCell ref="T427:U427"/>
    <mergeCell ref="T428:U428"/>
    <mergeCell ref="T429:U429"/>
    <mergeCell ref="T430:U430"/>
    <mergeCell ref="T413:U413"/>
    <mergeCell ref="T414:U414"/>
    <mergeCell ref="T415:U415"/>
    <mergeCell ref="T416:U416"/>
    <mergeCell ref="T417:U417"/>
    <mergeCell ref="T418:U418"/>
    <mergeCell ref="T419:U419"/>
    <mergeCell ref="T420:U420"/>
    <mergeCell ref="T421:U421"/>
    <mergeCell ref="T404:U404"/>
    <mergeCell ref="T405:U405"/>
    <mergeCell ref="T406:U406"/>
    <mergeCell ref="T407:U407"/>
    <mergeCell ref="T408:U408"/>
    <mergeCell ref="T409:U409"/>
    <mergeCell ref="T410:U410"/>
    <mergeCell ref="T411:U411"/>
    <mergeCell ref="T412:U412"/>
    <mergeCell ref="T395:U395"/>
    <mergeCell ref="T396:U396"/>
    <mergeCell ref="T397:U397"/>
    <mergeCell ref="T398:U398"/>
    <mergeCell ref="T399:U399"/>
    <mergeCell ref="T400:U400"/>
    <mergeCell ref="T401:U401"/>
    <mergeCell ref="T402:U402"/>
    <mergeCell ref="T403:U403"/>
    <mergeCell ref="T386:U386"/>
    <mergeCell ref="T387:U387"/>
    <mergeCell ref="T388:U388"/>
    <mergeCell ref="T389:U389"/>
    <mergeCell ref="T390:U390"/>
    <mergeCell ref="T391:U391"/>
    <mergeCell ref="T392:U392"/>
    <mergeCell ref="T393:U393"/>
    <mergeCell ref="T394:U394"/>
    <mergeCell ref="T377:U377"/>
    <mergeCell ref="T378:U378"/>
    <mergeCell ref="T379:U379"/>
    <mergeCell ref="T380:U380"/>
    <mergeCell ref="T381:U381"/>
    <mergeCell ref="T382:U382"/>
    <mergeCell ref="T383:U383"/>
    <mergeCell ref="T384:U384"/>
    <mergeCell ref="T385:U385"/>
    <mergeCell ref="T368:U368"/>
    <mergeCell ref="T369:U369"/>
    <mergeCell ref="T370:U370"/>
    <mergeCell ref="T371:U371"/>
    <mergeCell ref="T372:U372"/>
    <mergeCell ref="T373:U373"/>
    <mergeCell ref="T374:U374"/>
    <mergeCell ref="T375:U375"/>
    <mergeCell ref="T376:U376"/>
    <mergeCell ref="T350:U350"/>
    <mergeCell ref="T351:U351"/>
    <mergeCell ref="T352:U352"/>
    <mergeCell ref="T353:U353"/>
    <mergeCell ref="T354:U354"/>
    <mergeCell ref="T356:U356"/>
    <mergeCell ref="T357:U357"/>
    <mergeCell ref="T358:U358"/>
    <mergeCell ref="T341:U341"/>
    <mergeCell ref="T342:U342"/>
    <mergeCell ref="T343:U343"/>
    <mergeCell ref="T344:U344"/>
    <mergeCell ref="T345:U345"/>
    <mergeCell ref="T346:U346"/>
    <mergeCell ref="T347:U347"/>
    <mergeCell ref="T348:U348"/>
    <mergeCell ref="T349:U349"/>
    <mergeCell ref="R457:S457"/>
    <mergeCell ref="R459:S459"/>
    <mergeCell ref="T319:U320"/>
    <mergeCell ref="T321:U321"/>
    <mergeCell ref="T322:U322"/>
    <mergeCell ref="T323:U323"/>
    <mergeCell ref="T324:U324"/>
    <mergeCell ref="T325:U325"/>
    <mergeCell ref="T326:U326"/>
    <mergeCell ref="T327:U327"/>
    <mergeCell ref="T328:U328"/>
    <mergeCell ref="T329:U329"/>
    <mergeCell ref="T330:U330"/>
    <mergeCell ref="T331:U331"/>
    <mergeCell ref="T332:U332"/>
    <mergeCell ref="T333:U333"/>
    <mergeCell ref="T334:U334"/>
    <mergeCell ref="T335:U335"/>
    <mergeCell ref="T336:U336"/>
    <mergeCell ref="T337:U337"/>
    <mergeCell ref="T338:U338"/>
    <mergeCell ref="T339:U339"/>
    <mergeCell ref="T340:U340"/>
    <mergeCell ref="R451:S451"/>
    <mergeCell ref="R452:S452"/>
    <mergeCell ref="R453:S453"/>
    <mergeCell ref="R454:S454"/>
    <mergeCell ref="R455:S455"/>
    <mergeCell ref="R456:S456"/>
    <mergeCell ref="R439:S439"/>
    <mergeCell ref="R440:S440"/>
    <mergeCell ref="R441:S441"/>
    <mergeCell ref="R442:S442"/>
    <mergeCell ref="R443:S443"/>
    <mergeCell ref="R444:S444"/>
    <mergeCell ref="R445:S445"/>
    <mergeCell ref="R446:S446"/>
    <mergeCell ref="R447:S447"/>
    <mergeCell ref="R430:S430"/>
    <mergeCell ref="R431:S431"/>
    <mergeCell ref="R432:S432"/>
    <mergeCell ref="R433:S433"/>
    <mergeCell ref="R434:S434"/>
    <mergeCell ref="R435:S435"/>
    <mergeCell ref="R436:S436"/>
    <mergeCell ref="R437:S437"/>
    <mergeCell ref="R438:S438"/>
    <mergeCell ref="R421:S421"/>
    <mergeCell ref="R422:S422"/>
    <mergeCell ref="R423:S423"/>
    <mergeCell ref="R424:S424"/>
    <mergeCell ref="R425:S425"/>
    <mergeCell ref="R426:S426"/>
    <mergeCell ref="R427:S427"/>
    <mergeCell ref="R428:S428"/>
    <mergeCell ref="R429:S429"/>
    <mergeCell ref="R412:S412"/>
    <mergeCell ref="R413:S413"/>
    <mergeCell ref="R414:S414"/>
    <mergeCell ref="R415:S415"/>
    <mergeCell ref="R416:S416"/>
    <mergeCell ref="R417:S417"/>
    <mergeCell ref="R418:S418"/>
    <mergeCell ref="R419:S419"/>
    <mergeCell ref="R420:S420"/>
    <mergeCell ref="R403:S403"/>
    <mergeCell ref="R404:S404"/>
    <mergeCell ref="R405:S405"/>
    <mergeCell ref="R406:S406"/>
    <mergeCell ref="R407:S407"/>
    <mergeCell ref="R408:S408"/>
    <mergeCell ref="R409:S409"/>
    <mergeCell ref="R410:S410"/>
    <mergeCell ref="R411:S411"/>
    <mergeCell ref="R394:S394"/>
    <mergeCell ref="R395:S395"/>
    <mergeCell ref="R396:S396"/>
    <mergeCell ref="R397:S397"/>
    <mergeCell ref="R398:S398"/>
    <mergeCell ref="R399:S399"/>
    <mergeCell ref="R400:S400"/>
    <mergeCell ref="R401:S401"/>
    <mergeCell ref="R402:S402"/>
    <mergeCell ref="R385:S385"/>
    <mergeCell ref="R386:S386"/>
    <mergeCell ref="R387:S387"/>
    <mergeCell ref="R388:S388"/>
    <mergeCell ref="R389:S389"/>
    <mergeCell ref="R390:S390"/>
    <mergeCell ref="R391:S391"/>
    <mergeCell ref="R392:S392"/>
    <mergeCell ref="R393:S393"/>
    <mergeCell ref="R376:S376"/>
    <mergeCell ref="R377:S377"/>
    <mergeCell ref="R378:S378"/>
    <mergeCell ref="R379:S379"/>
    <mergeCell ref="R380:S380"/>
    <mergeCell ref="R381:S381"/>
    <mergeCell ref="R382:S382"/>
    <mergeCell ref="R383:S383"/>
    <mergeCell ref="R384:S384"/>
    <mergeCell ref="R369:S369"/>
    <mergeCell ref="R370:S370"/>
    <mergeCell ref="R371:S371"/>
    <mergeCell ref="R372:S372"/>
    <mergeCell ref="R373:S373"/>
    <mergeCell ref="R374:S374"/>
    <mergeCell ref="R375:S375"/>
    <mergeCell ref="R358:S358"/>
    <mergeCell ref="R359:S359"/>
    <mergeCell ref="R360:S360"/>
    <mergeCell ref="R361:S361"/>
    <mergeCell ref="R362:S362"/>
    <mergeCell ref="R363:S363"/>
    <mergeCell ref="R364:S364"/>
    <mergeCell ref="R365:S365"/>
    <mergeCell ref="R366:S366"/>
    <mergeCell ref="R350:S350"/>
    <mergeCell ref="R351:S351"/>
    <mergeCell ref="R352:S352"/>
    <mergeCell ref="R353:S353"/>
    <mergeCell ref="R354:S354"/>
    <mergeCell ref="R356:S356"/>
    <mergeCell ref="R357:S357"/>
    <mergeCell ref="R341:S341"/>
    <mergeCell ref="R342:S342"/>
    <mergeCell ref="R343:S343"/>
    <mergeCell ref="R344:S344"/>
    <mergeCell ref="R345:S345"/>
    <mergeCell ref="R346:S346"/>
    <mergeCell ref="R347:S347"/>
    <mergeCell ref="R348:S348"/>
    <mergeCell ref="R349:S349"/>
    <mergeCell ref="P457:Q457"/>
    <mergeCell ref="P459:Q459"/>
    <mergeCell ref="R319:S320"/>
    <mergeCell ref="R321:S321"/>
    <mergeCell ref="R322:S322"/>
    <mergeCell ref="R323:S323"/>
    <mergeCell ref="R324:S324"/>
    <mergeCell ref="R325:S325"/>
    <mergeCell ref="R326:S326"/>
    <mergeCell ref="R327:S327"/>
    <mergeCell ref="R328:S328"/>
    <mergeCell ref="R329:S329"/>
    <mergeCell ref="R330:S330"/>
    <mergeCell ref="R331:S331"/>
    <mergeCell ref="R332:S332"/>
    <mergeCell ref="R333:S333"/>
    <mergeCell ref="R334:S334"/>
    <mergeCell ref="R335:S335"/>
    <mergeCell ref="R336:S336"/>
    <mergeCell ref="R337:S337"/>
    <mergeCell ref="R338:S338"/>
    <mergeCell ref="R339:S339"/>
    <mergeCell ref="R340:S340"/>
    <mergeCell ref="P448:Q448"/>
    <mergeCell ref="P449:Q449"/>
    <mergeCell ref="P450:Q450"/>
    <mergeCell ref="P451:Q451"/>
    <mergeCell ref="P452:Q452"/>
    <mergeCell ref="P453:Q453"/>
    <mergeCell ref="P454:Q454"/>
    <mergeCell ref="P455:Q455"/>
    <mergeCell ref="P456:Q456"/>
    <mergeCell ref="P439:Q439"/>
    <mergeCell ref="P440:Q440"/>
    <mergeCell ref="P441:Q441"/>
    <mergeCell ref="P442:Q442"/>
    <mergeCell ref="P443:Q443"/>
    <mergeCell ref="P444:Q444"/>
    <mergeCell ref="P445:Q445"/>
    <mergeCell ref="P446:Q446"/>
    <mergeCell ref="P447:Q447"/>
    <mergeCell ref="P430:Q430"/>
    <mergeCell ref="P431:Q431"/>
    <mergeCell ref="P432:Q432"/>
    <mergeCell ref="P433:Q433"/>
    <mergeCell ref="P434:Q434"/>
    <mergeCell ref="P435:Q435"/>
    <mergeCell ref="P436:Q436"/>
    <mergeCell ref="P437:Q437"/>
    <mergeCell ref="P438:Q438"/>
    <mergeCell ref="P421:Q421"/>
    <mergeCell ref="P422:Q422"/>
    <mergeCell ref="P423:Q423"/>
    <mergeCell ref="P424:Q424"/>
    <mergeCell ref="P425:Q425"/>
    <mergeCell ref="P426:Q426"/>
    <mergeCell ref="P427:Q427"/>
    <mergeCell ref="P428:Q428"/>
    <mergeCell ref="P429:Q429"/>
    <mergeCell ref="P412:Q412"/>
    <mergeCell ref="P413:Q413"/>
    <mergeCell ref="P414:Q414"/>
    <mergeCell ref="P415:Q415"/>
    <mergeCell ref="P416:Q416"/>
    <mergeCell ref="P417:Q417"/>
    <mergeCell ref="P418:Q418"/>
    <mergeCell ref="P419:Q419"/>
    <mergeCell ref="P420:Q420"/>
    <mergeCell ref="P403:Q403"/>
    <mergeCell ref="P404:Q404"/>
    <mergeCell ref="P405:Q405"/>
    <mergeCell ref="P406:Q406"/>
    <mergeCell ref="P407:Q407"/>
    <mergeCell ref="P408:Q408"/>
    <mergeCell ref="P409:Q409"/>
    <mergeCell ref="P410:Q410"/>
    <mergeCell ref="P411:Q411"/>
    <mergeCell ref="P394:Q394"/>
    <mergeCell ref="P395:Q395"/>
    <mergeCell ref="P396:Q396"/>
    <mergeCell ref="P397:Q397"/>
    <mergeCell ref="P398:Q398"/>
    <mergeCell ref="P399:Q399"/>
    <mergeCell ref="P400:Q400"/>
    <mergeCell ref="P401:Q401"/>
    <mergeCell ref="P402:Q402"/>
    <mergeCell ref="P385:Q385"/>
    <mergeCell ref="P386:Q386"/>
    <mergeCell ref="P387:Q387"/>
    <mergeCell ref="P388:Q388"/>
    <mergeCell ref="P389:Q389"/>
    <mergeCell ref="P390:Q390"/>
    <mergeCell ref="P391:Q391"/>
    <mergeCell ref="P392:Q392"/>
    <mergeCell ref="P393:Q393"/>
    <mergeCell ref="P376:Q376"/>
    <mergeCell ref="P377:Q377"/>
    <mergeCell ref="P378:Q378"/>
    <mergeCell ref="P379:Q379"/>
    <mergeCell ref="P380:Q380"/>
    <mergeCell ref="P381:Q381"/>
    <mergeCell ref="P382:Q382"/>
    <mergeCell ref="P383:Q383"/>
    <mergeCell ref="P384:Q384"/>
    <mergeCell ref="P367:Q367"/>
    <mergeCell ref="P368:Q368"/>
    <mergeCell ref="P369:Q369"/>
    <mergeCell ref="P370:Q370"/>
    <mergeCell ref="P371:Q371"/>
    <mergeCell ref="P372:Q372"/>
    <mergeCell ref="P373:Q373"/>
    <mergeCell ref="P374:Q374"/>
    <mergeCell ref="P375:Q375"/>
    <mergeCell ref="P361:Q361"/>
    <mergeCell ref="P362:Q362"/>
    <mergeCell ref="P363:Q363"/>
    <mergeCell ref="P364:Q364"/>
    <mergeCell ref="P365:Q365"/>
    <mergeCell ref="P366:Q366"/>
    <mergeCell ref="P348:Q348"/>
    <mergeCell ref="P349:Q349"/>
    <mergeCell ref="P350:Q350"/>
    <mergeCell ref="P351:Q351"/>
    <mergeCell ref="P352:Q352"/>
    <mergeCell ref="P353:Q353"/>
    <mergeCell ref="P354:Q354"/>
    <mergeCell ref="P356:Q356"/>
    <mergeCell ref="P357:Q357"/>
    <mergeCell ref="P339:Q339"/>
    <mergeCell ref="P340:Q340"/>
    <mergeCell ref="P341:Q341"/>
    <mergeCell ref="P342:Q342"/>
    <mergeCell ref="P343:Q343"/>
    <mergeCell ref="P344:Q344"/>
    <mergeCell ref="P345:Q345"/>
    <mergeCell ref="P346:Q346"/>
    <mergeCell ref="P347:Q347"/>
    <mergeCell ref="N457:O457"/>
    <mergeCell ref="N459:O459"/>
    <mergeCell ref="H459:I459"/>
    <mergeCell ref="P319:Q320"/>
    <mergeCell ref="P321:Q321"/>
    <mergeCell ref="P322:Q322"/>
    <mergeCell ref="P323:Q323"/>
    <mergeCell ref="P324:Q324"/>
    <mergeCell ref="P325:Q325"/>
    <mergeCell ref="P326:Q326"/>
    <mergeCell ref="P327:Q327"/>
    <mergeCell ref="P328:Q328"/>
    <mergeCell ref="P329:Q329"/>
    <mergeCell ref="P330:Q330"/>
    <mergeCell ref="P331:Q331"/>
    <mergeCell ref="P332:Q332"/>
    <mergeCell ref="P333:Q333"/>
    <mergeCell ref="P334:Q334"/>
    <mergeCell ref="P335:Q335"/>
    <mergeCell ref="P336:Q336"/>
    <mergeCell ref="P337:Q337"/>
    <mergeCell ref="P338:Q338"/>
    <mergeCell ref="N448:O448"/>
    <mergeCell ref="N449:O449"/>
    <mergeCell ref="N450:O450"/>
    <mergeCell ref="N451:O451"/>
    <mergeCell ref="N452:O452"/>
    <mergeCell ref="N453:O453"/>
    <mergeCell ref="N454:O454"/>
    <mergeCell ref="N455:O455"/>
    <mergeCell ref="N456:O456"/>
    <mergeCell ref="N439:O439"/>
    <mergeCell ref="N440:O440"/>
    <mergeCell ref="N441:O441"/>
    <mergeCell ref="N442:O442"/>
    <mergeCell ref="N443:O443"/>
    <mergeCell ref="N444:O444"/>
    <mergeCell ref="N445:O445"/>
    <mergeCell ref="N446:O446"/>
    <mergeCell ref="N447:O447"/>
    <mergeCell ref="N430:O430"/>
    <mergeCell ref="N431:O431"/>
    <mergeCell ref="N432:O432"/>
    <mergeCell ref="N433:O433"/>
    <mergeCell ref="N434:O434"/>
    <mergeCell ref="N435:O435"/>
    <mergeCell ref="N436:O436"/>
    <mergeCell ref="N437:O437"/>
    <mergeCell ref="N438:O438"/>
    <mergeCell ref="N421:O421"/>
    <mergeCell ref="N422:O422"/>
    <mergeCell ref="N423:O423"/>
    <mergeCell ref="N424:O424"/>
    <mergeCell ref="N425:O425"/>
    <mergeCell ref="N426:O426"/>
    <mergeCell ref="N427:O427"/>
    <mergeCell ref="N428:O428"/>
    <mergeCell ref="N429:O429"/>
    <mergeCell ref="N412:O412"/>
    <mergeCell ref="N413:O413"/>
    <mergeCell ref="N414:O414"/>
    <mergeCell ref="N415:O415"/>
    <mergeCell ref="N416:O416"/>
    <mergeCell ref="N417:O417"/>
    <mergeCell ref="N418:O418"/>
    <mergeCell ref="N419:O419"/>
    <mergeCell ref="N420:O420"/>
    <mergeCell ref="N403:O403"/>
    <mergeCell ref="N404:O404"/>
    <mergeCell ref="N405:O405"/>
    <mergeCell ref="N406:O406"/>
    <mergeCell ref="N407:O407"/>
    <mergeCell ref="N408:O408"/>
    <mergeCell ref="N409:O409"/>
    <mergeCell ref="N410:O410"/>
    <mergeCell ref="N411:O411"/>
    <mergeCell ref="N394:O394"/>
    <mergeCell ref="N395:O395"/>
    <mergeCell ref="N396:O396"/>
    <mergeCell ref="N397:O397"/>
    <mergeCell ref="N398:O398"/>
    <mergeCell ref="N399:O399"/>
    <mergeCell ref="N400:O400"/>
    <mergeCell ref="N401:O401"/>
    <mergeCell ref="N402:O402"/>
    <mergeCell ref="N385:O385"/>
    <mergeCell ref="N386:O386"/>
    <mergeCell ref="N387:O387"/>
    <mergeCell ref="N388:O388"/>
    <mergeCell ref="N389:O389"/>
    <mergeCell ref="N390:O390"/>
    <mergeCell ref="N391:O391"/>
    <mergeCell ref="N392:O392"/>
    <mergeCell ref="N393:O393"/>
    <mergeCell ref="N376:O376"/>
    <mergeCell ref="N377:O377"/>
    <mergeCell ref="N378:O378"/>
    <mergeCell ref="N379:O379"/>
    <mergeCell ref="N380:O380"/>
    <mergeCell ref="N381:O381"/>
    <mergeCell ref="N382:O382"/>
    <mergeCell ref="N383:O383"/>
    <mergeCell ref="N384:O384"/>
    <mergeCell ref="N367:O367"/>
    <mergeCell ref="N368:O368"/>
    <mergeCell ref="N369:O369"/>
    <mergeCell ref="N370:O370"/>
    <mergeCell ref="N371:O371"/>
    <mergeCell ref="N372:O372"/>
    <mergeCell ref="N373:O373"/>
    <mergeCell ref="N374:O374"/>
    <mergeCell ref="N375:O375"/>
    <mergeCell ref="N358:O358"/>
    <mergeCell ref="N359:O359"/>
    <mergeCell ref="N360:O360"/>
    <mergeCell ref="N361:O361"/>
    <mergeCell ref="N362:O362"/>
    <mergeCell ref="N363:O363"/>
    <mergeCell ref="N364:O364"/>
    <mergeCell ref="N365:O365"/>
    <mergeCell ref="N366:O366"/>
    <mergeCell ref="N348:O348"/>
    <mergeCell ref="N349:O349"/>
    <mergeCell ref="N350:O350"/>
    <mergeCell ref="N351:O351"/>
    <mergeCell ref="N352:O352"/>
    <mergeCell ref="N353:O353"/>
    <mergeCell ref="N354:O354"/>
    <mergeCell ref="N356:O356"/>
    <mergeCell ref="N357:O357"/>
    <mergeCell ref="N339:O339"/>
    <mergeCell ref="N340:O340"/>
    <mergeCell ref="N341:O341"/>
    <mergeCell ref="N342:O342"/>
    <mergeCell ref="N343:O343"/>
    <mergeCell ref="N344:O344"/>
    <mergeCell ref="N345:O345"/>
    <mergeCell ref="N346:O346"/>
    <mergeCell ref="N347:O347"/>
    <mergeCell ref="L453:M453"/>
    <mergeCell ref="L454:M454"/>
    <mergeCell ref="L455:M455"/>
    <mergeCell ref="L456:M456"/>
    <mergeCell ref="L457:M457"/>
    <mergeCell ref="L459:M459"/>
    <mergeCell ref="N321:O321"/>
    <mergeCell ref="N322:O322"/>
    <mergeCell ref="N323:O323"/>
    <mergeCell ref="N324:O324"/>
    <mergeCell ref="N325:O325"/>
    <mergeCell ref="N326:O326"/>
    <mergeCell ref="N327:O327"/>
    <mergeCell ref="N328:O328"/>
    <mergeCell ref="N329:O329"/>
    <mergeCell ref="N330:O330"/>
    <mergeCell ref="N331:O331"/>
    <mergeCell ref="N332:O332"/>
    <mergeCell ref="N333:O333"/>
    <mergeCell ref="N334:O334"/>
    <mergeCell ref="N335:O335"/>
    <mergeCell ref="N336:O336"/>
    <mergeCell ref="N337:O337"/>
    <mergeCell ref="N338:O338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53:M353"/>
    <mergeCell ref="L354:M354"/>
    <mergeCell ref="L356:M356"/>
    <mergeCell ref="L357:M357"/>
    <mergeCell ref="L358:M358"/>
    <mergeCell ref="L359:M359"/>
    <mergeCell ref="L360:M360"/>
    <mergeCell ref="L361:M361"/>
    <mergeCell ref="L362:M362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19:O319"/>
    <mergeCell ref="L320:M320"/>
    <mergeCell ref="N320:O320"/>
    <mergeCell ref="L321:M321"/>
    <mergeCell ref="L322:M322"/>
    <mergeCell ref="L323:M323"/>
    <mergeCell ref="L324:M324"/>
    <mergeCell ref="L325:M325"/>
    <mergeCell ref="J450:K450"/>
    <mergeCell ref="J451:K451"/>
    <mergeCell ref="J452:K452"/>
    <mergeCell ref="J453:K453"/>
    <mergeCell ref="J454:K454"/>
    <mergeCell ref="J455:K455"/>
    <mergeCell ref="J456:K456"/>
    <mergeCell ref="J457:K457"/>
    <mergeCell ref="J459:K459"/>
    <mergeCell ref="J441:K441"/>
    <mergeCell ref="J442:K442"/>
    <mergeCell ref="J443:K443"/>
    <mergeCell ref="J444:K444"/>
    <mergeCell ref="J445:K445"/>
    <mergeCell ref="J446:K446"/>
    <mergeCell ref="J447:K447"/>
    <mergeCell ref="J448:K448"/>
    <mergeCell ref="J449:K449"/>
    <mergeCell ref="J432:K432"/>
    <mergeCell ref="J433:K433"/>
    <mergeCell ref="J434:K434"/>
    <mergeCell ref="J435:K435"/>
    <mergeCell ref="J436:K436"/>
    <mergeCell ref="J437:K437"/>
    <mergeCell ref="J438:K438"/>
    <mergeCell ref="J439:K439"/>
    <mergeCell ref="J440:K440"/>
    <mergeCell ref="J423:K423"/>
    <mergeCell ref="J424:K424"/>
    <mergeCell ref="J425:K425"/>
    <mergeCell ref="J426:K426"/>
    <mergeCell ref="J427:K427"/>
    <mergeCell ref="J428:K428"/>
    <mergeCell ref="J429:K429"/>
    <mergeCell ref="J430:K430"/>
    <mergeCell ref="J431:K431"/>
    <mergeCell ref="J414:K414"/>
    <mergeCell ref="J415:K415"/>
    <mergeCell ref="J416:K416"/>
    <mergeCell ref="J417:K417"/>
    <mergeCell ref="J418:K418"/>
    <mergeCell ref="J419:K419"/>
    <mergeCell ref="J420:K420"/>
    <mergeCell ref="J421:K421"/>
    <mergeCell ref="J422:K422"/>
    <mergeCell ref="J405:K405"/>
    <mergeCell ref="J406:K406"/>
    <mergeCell ref="J407:K407"/>
    <mergeCell ref="J408:K408"/>
    <mergeCell ref="J409:K409"/>
    <mergeCell ref="J410:K410"/>
    <mergeCell ref="J411:K411"/>
    <mergeCell ref="J412:K412"/>
    <mergeCell ref="J413:K413"/>
    <mergeCell ref="J396:K396"/>
    <mergeCell ref="J397:K397"/>
    <mergeCell ref="J398:K398"/>
    <mergeCell ref="J399:K399"/>
    <mergeCell ref="J400:K400"/>
    <mergeCell ref="J401:K401"/>
    <mergeCell ref="J402:K402"/>
    <mergeCell ref="J403:K403"/>
    <mergeCell ref="J404:K404"/>
    <mergeCell ref="J387:K387"/>
    <mergeCell ref="J388:K388"/>
    <mergeCell ref="J389:K389"/>
    <mergeCell ref="J390:K390"/>
    <mergeCell ref="J391:K391"/>
    <mergeCell ref="J392:K392"/>
    <mergeCell ref="J393:K393"/>
    <mergeCell ref="J394:K394"/>
    <mergeCell ref="J395:K395"/>
    <mergeCell ref="J363:K363"/>
    <mergeCell ref="J364:K364"/>
    <mergeCell ref="J365:K365"/>
    <mergeCell ref="J366:K366"/>
    <mergeCell ref="J367:K367"/>
    <mergeCell ref="J368:K368"/>
    <mergeCell ref="J381:K381"/>
    <mergeCell ref="J382:K382"/>
    <mergeCell ref="J383:K383"/>
    <mergeCell ref="J384:K384"/>
    <mergeCell ref="J385:K385"/>
    <mergeCell ref="J386:K386"/>
    <mergeCell ref="J369:K369"/>
    <mergeCell ref="J370:K370"/>
    <mergeCell ref="J371:K371"/>
    <mergeCell ref="J372:K372"/>
    <mergeCell ref="J373:K373"/>
    <mergeCell ref="J374:K374"/>
    <mergeCell ref="J375:K375"/>
    <mergeCell ref="J376:K376"/>
    <mergeCell ref="J377:K377"/>
    <mergeCell ref="J380:K380"/>
    <mergeCell ref="J354:K354"/>
    <mergeCell ref="J356:K356"/>
    <mergeCell ref="J357:K357"/>
    <mergeCell ref="J358:K358"/>
    <mergeCell ref="J359:K359"/>
    <mergeCell ref="J378:K378"/>
    <mergeCell ref="H451:I451"/>
    <mergeCell ref="H452:I452"/>
    <mergeCell ref="H453:I453"/>
    <mergeCell ref="H454:I454"/>
    <mergeCell ref="H455:I455"/>
    <mergeCell ref="H456:I456"/>
    <mergeCell ref="H457:I457"/>
    <mergeCell ref="J321:K321"/>
    <mergeCell ref="J322:K322"/>
    <mergeCell ref="J323:K323"/>
    <mergeCell ref="J324:K324"/>
    <mergeCell ref="J325:K325"/>
    <mergeCell ref="J326:K326"/>
    <mergeCell ref="J327:K327"/>
    <mergeCell ref="J328:K328"/>
    <mergeCell ref="J329:K329"/>
    <mergeCell ref="J330:K330"/>
    <mergeCell ref="J331:K331"/>
    <mergeCell ref="J332:K332"/>
    <mergeCell ref="J333:K333"/>
    <mergeCell ref="J334:K334"/>
    <mergeCell ref="J335:K335"/>
    <mergeCell ref="J336:K336"/>
    <mergeCell ref="J360:K360"/>
    <mergeCell ref="J361:K361"/>
    <mergeCell ref="J362:K362"/>
    <mergeCell ref="H442:I442"/>
    <mergeCell ref="H443:I443"/>
    <mergeCell ref="H444:I444"/>
    <mergeCell ref="H445:I445"/>
    <mergeCell ref="H415:I415"/>
    <mergeCell ref="H416:I416"/>
    <mergeCell ref="H417:I417"/>
    <mergeCell ref="H418:I418"/>
    <mergeCell ref="H446:I446"/>
    <mergeCell ref="H447:I447"/>
    <mergeCell ref="H448:I448"/>
    <mergeCell ref="H449:I449"/>
    <mergeCell ref="H450:I450"/>
    <mergeCell ref="H433:I433"/>
    <mergeCell ref="H434:I434"/>
    <mergeCell ref="H435:I435"/>
    <mergeCell ref="H436:I436"/>
    <mergeCell ref="H437:I437"/>
    <mergeCell ref="H438:I438"/>
    <mergeCell ref="H439:I439"/>
    <mergeCell ref="H440:I440"/>
    <mergeCell ref="H441:I441"/>
    <mergeCell ref="H424:I424"/>
    <mergeCell ref="H425:I425"/>
    <mergeCell ref="H426:I426"/>
    <mergeCell ref="H427:I427"/>
    <mergeCell ref="H428:I428"/>
    <mergeCell ref="H429:I429"/>
    <mergeCell ref="H430:I430"/>
    <mergeCell ref="H431:I431"/>
    <mergeCell ref="H432:I432"/>
    <mergeCell ref="H399:I399"/>
    <mergeCell ref="H400:I400"/>
    <mergeCell ref="H401:I401"/>
    <mergeCell ref="H384:I384"/>
    <mergeCell ref="H385:I385"/>
    <mergeCell ref="H386:I386"/>
    <mergeCell ref="H387:I387"/>
    <mergeCell ref="H388:I388"/>
    <mergeCell ref="H389:I389"/>
    <mergeCell ref="H390:I390"/>
    <mergeCell ref="H391:I391"/>
    <mergeCell ref="H392:I392"/>
    <mergeCell ref="H419:I419"/>
    <mergeCell ref="H420:I420"/>
    <mergeCell ref="H421:I421"/>
    <mergeCell ref="H422:I422"/>
    <mergeCell ref="H423:I423"/>
    <mergeCell ref="H402:I402"/>
    <mergeCell ref="H403:I403"/>
    <mergeCell ref="H407:I407"/>
    <mergeCell ref="H414:I414"/>
    <mergeCell ref="H405:I405"/>
    <mergeCell ref="H406:I406"/>
    <mergeCell ref="H408:I408"/>
    <mergeCell ref="H409:I409"/>
    <mergeCell ref="H410:I410"/>
    <mergeCell ref="H411:I411"/>
    <mergeCell ref="H412:I412"/>
    <mergeCell ref="H413:I413"/>
    <mergeCell ref="H381:I381"/>
    <mergeCell ref="H382:I382"/>
    <mergeCell ref="H383:I383"/>
    <mergeCell ref="J320:K320"/>
    <mergeCell ref="H404:I404"/>
    <mergeCell ref="H356:I356"/>
    <mergeCell ref="H357:I357"/>
    <mergeCell ref="H358:I358"/>
    <mergeCell ref="H359:I359"/>
    <mergeCell ref="H360:I360"/>
    <mergeCell ref="H361:I361"/>
    <mergeCell ref="H362:I362"/>
    <mergeCell ref="H363:I363"/>
    <mergeCell ref="H364:I364"/>
    <mergeCell ref="H365:I365"/>
    <mergeCell ref="H366:I366"/>
    <mergeCell ref="H367:I367"/>
    <mergeCell ref="H368:I368"/>
    <mergeCell ref="H369:I369"/>
    <mergeCell ref="H370:I370"/>
    <mergeCell ref="H371:I371"/>
    <mergeCell ref="H372:I372"/>
    <mergeCell ref="H373:I373"/>
    <mergeCell ref="H374:I374"/>
    <mergeCell ref="H346:I346"/>
    <mergeCell ref="H347:I347"/>
    <mergeCell ref="H393:I393"/>
    <mergeCell ref="H394:I394"/>
    <mergeCell ref="H395:I395"/>
    <mergeCell ref="H396:I396"/>
    <mergeCell ref="H397:I397"/>
    <mergeCell ref="H398:I398"/>
    <mergeCell ref="H319:K319"/>
    <mergeCell ref="H333:I333"/>
    <mergeCell ref="H334:I334"/>
    <mergeCell ref="H335:I335"/>
    <mergeCell ref="H336:I336"/>
    <mergeCell ref="H337:I337"/>
    <mergeCell ref="H338:I338"/>
    <mergeCell ref="H339:I339"/>
    <mergeCell ref="H340:I340"/>
    <mergeCell ref="J338:K338"/>
    <mergeCell ref="J339:K339"/>
    <mergeCell ref="J340:K340"/>
    <mergeCell ref="H375:I375"/>
    <mergeCell ref="H376:I376"/>
    <mergeCell ref="H377:I377"/>
    <mergeCell ref="H378:I378"/>
    <mergeCell ref="H379:I379"/>
    <mergeCell ref="J337:K337"/>
    <mergeCell ref="J379:K379"/>
    <mergeCell ref="J341:K341"/>
    <mergeCell ref="J342:K342"/>
    <mergeCell ref="J343:K343"/>
    <mergeCell ref="J344:K344"/>
    <mergeCell ref="J345:K345"/>
    <mergeCell ref="J346:K346"/>
    <mergeCell ref="J347:K347"/>
    <mergeCell ref="J348:K348"/>
    <mergeCell ref="J349:K349"/>
    <mergeCell ref="J350:K350"/>
    <mergeCell ref="J351:K351"/>
    <mergeCell ref="J352:K352"/>
    <mergeCell ref="J353:K353"/>
    <mergeCell ref="H467:I467"/>
    <mergeCell ref="J467:K467"/>
    <mergeCell ref="L467:L468"/>
    <mergeCell ref="M467:M468"/>
    <mergeCell ref="N467:N468"/>
    <mergeCell ref="O467:O468"/>
    <mergeCell ref="H320:I320"/>
    <mergeCell ref="H321:I321"/>
    <mergeCell ref="H322:I322"/>
    <mergeCell ref="H323:I323"/>
    <mergeCell ref="H324:I324"/>
    <mergeCell ref="H325:I325"/>
    <mergeCell ref="H326:I326"/>
    <mergeCell ref="H327:I327"/>
    <mergeCell ref="H328:I328"/>
    <mergeCell ref="H329:I329"/>
    <mergeCell ref="H330:I330"/>
    <mergeCell ref="H331:I331"/>
    <mergeCell ref="H332:I332"/>
    <mergeCell ref="H341:I341"/>
    <mergeCell ref="H342:I342"/>
    <mergeCell ref="H343:I343"/>
    <mergeCell ref="H344:I344"/>
    <mergeCell ref="H345:I345"/>
    <mergeCell ref="H348:I348"/>
    <mergeCell ref="H349:I349"/>
    <mergeCell ref="H350:I350"/>
    <mergeCell ref="H351:I351"/>
    <mergeCell ref="H352:I352"/>
    <mergeCell ref="H353:I353"/>
    <mergeCell ref="H354:I354"/>
    <mergeCell ref="H380:I380"/>
    <mergeCell ref="D457:E457"/>
    <mergeCell ref="F457:G457"/>
    <mergeCell ref="F455:G455"/>
    <mergeCell ref="F450:G450"/>
    <mergeCell ref="F451:G451"/>
    <mergeCell ref="F452:G452"/>
    <mergeCell ref="F453:G453"/>
    <mergeCell ref="F454:G454"/>
    <mergeCell ref="F408:G408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31:G431"/>
    <mergeCell ref="F448:G448"/>
    <mergeCell ref="F439:G439"/>
    <mergeCell ref="F440:G440"/>
    <mergeCell ref="F446:G446"/>
    <mergeCell ref="F447:G447"/>
    <mergeCell ref="F417:G417"/>
    <mergeCell ref="F441:G441"/>
    <mergeCell ref="F442:G442"/>
    <mergeCell ref="F443:G443"/>
    <mergeCell ref="F444:G444"/>
    <mergeCell ref="F445:G445"/>
    <mergeCell ref="F428:G428"/>
    <mergeCell ref="F429:G429"/>
    <mergeCell ref="F430:G430"/>
    <mergeCell ref="D451:E451"/>
    <mergeCell ref="D452:E452"/>
    <mergeCell ref="D400:E400"/>
    <mergeCell ref="D401:E401"/>
    <mergeCell ref="D399:E399"/>
    <mergeCell ref="F425:G425"/>
    <mergeCell ref="F426:G426"/>
    <mergeCell ref="F427:G427"/>
    <mergeCell ref="F406:G406"/>
    <mergeCell ref="F407:G407"/>
    <mergeCell ref="F418:G418"/>
    <mergeCell ref="F419:G419"/>
    <mergeCell ref="F420:G420"/>
    <mergeCell ref="F421:G421"/>
    <mergeCell ref="F422:G422"/>
    <mergeCell ref="F423:G423"/>
    <mergeCell ref="F424:G424"/>
    <mergeCell ref="D442:E442"/>
    <mergeCell ref="D443:E443"/>
    <mergeCell ref="D444:E444"/>
    <mergeCell ref="D445:E445"/>
    <mergeCell ref="D446:E446"/>
    <mergeCell ref="D423:E423"/>
    <mergeCell ref="D450:E450"/>
    <mergeCell ref="D435:E435"/>
    <mergeCell ref="F438:G438"/>
    <mergeCell ref="D416:E416"/>
    <mergeCell ref="D417:E417"/>
    <mergeCell ref="D418:E418"/>
    <mergeCell ref="D419:E419"/>
    <mergeCell ref="D440:E440"/>
    <mergeCell ref="D430:E430"/>
    <mergeCell ref="F360:G360"/>
    <mergeCell ref="F361:G361"/>
    <mergeCell ref="F362:G362"/>
    <mergeCell ref="F363:G363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73:G373"/>
    <mergeCell ref="F374:G374"/>
    <mergeCell ref="D414:E414"/>
    <mergeCell ref="D415:E415"/>
    <mergeCell ref="F377:G377"/>
    <mergeCell ref="F378:G378"/>
    <mergeCell ref="F379:G379"/>
    <mergeCell ref="F380:G380"/>
    <mergeCell ref="F381:G381"/>
    <mergeCell ref="F382:G382"/>
    <mergeCell ref="F383:G383"/>
    <mergeCell ref="F399:G399"/>
    <mergeCell ref="F375:G375"/>
    <mergeCell ref="F376:G376"/>
    <mergeCell ref="D382:E382"/>
    <mergeCell ref="D383:E383"/>
    <mergeCell ref="D384:E384"/>
    <mergeCell ref="D385:E385"/>
    <mergeCell ref="D412:E412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438:E438"/>
    <mergeCell ref="D439:E439"/>
    <mergeCell ref="D376:E376"/>
    <mergeCell ref="D397:E397"/>
    <mergeCell ref="D398:E398"/>
    <mergeCell ref="D380:E380"/>
    <mergeCell ref="D420:E420"/>
    <mergeCell ref="D421:E421"/>
    <mergeCell ref="D422:E422"/>
    <mergeCell ref="D424:E424"/>
    <mergeCell ref="D425:E425"/>
    <mergeCell ref="D437:E437"/>
    <mergeCell ref="F400:G400"/>
    <mergeCell ref="F401:G401"/>
    <mergeCell ref="F402:G402"/>
    <mergeCell ref="F403:G403"/>
    <mergeCell ref="F404:G404"/>
    <mergeCell ref="F405:G405"/>
    <mergeCell ref="F384:G384"/>
    <mergeCell ref="F385:G385"/>
    <mergeCell ref="D402:E402"/>
    <mergeCell ref="D403:E403"/>
    <mergeCell ref="D404:E404"/>
    <mergeCell ref="D405:E405"/>
    <mergeCell ref="D406:E406"/>
    <mergeCell ref="D407:E407"/>
    <mergeCell ref="D408:E408"/>
    <mergeCell ref="F437:G437"/>
    <mergeCell ref="D436:E436"/>
    <mergeCell ref="D431:E431"/>
    <mergeCell ref="D432:E432"/>
    <mergeCell ref="D433:E433"/>
    <mergeCell ref="D434:E434"/>
    <mergeCell ref="F432:G432"/>
    <mergeCell ref="F433:G433"/>
    <mergeCell ref="F434:G434"/>
    <mergeCell ref="F435:G435"/>
    <mergeCell ref="F436:G436"/>
    <mergeCell ref="AT318:AU318"/>
    <mergeCell ref="AQ319:AR319"/>
    <mergeCell ref="AS319:AT319"/>
    <mergeCell ref="F386:G386"/>
    <mergeCell ref="F387:G387"/>
    <mergeCell ref="D320:E320"/>
    <mergeCell ref="D356:E356"/>
    <mergeCell ref="D357:E357"/>
    <mergeCell ref="D358:E358"/>
    <mergeCell ref="F356:G356"/>
    <mergeCell ref="F357:G357"/>
    <mergeCell ref="F358:G358"/>
    <mergeCell ref="F359:G359"/>
    <mergeCell ref="F320:G320"/>
    <mergeCell ref="D387:E387"/>
    <mergeCell ref="D377:E377"/>
    <mergeCell ref="D378:E378"/>
    <mergeCell ref="D379:E379"/>
    <mergeCell ref="D355:E355"/>
    <mergeCell ref="F355:G355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F349:G349"/>
    <mergeCell ref="F350:G350"/>
    <mergeCell ref="D350:E350"/>
    <mergeCell ref="F456:G456"/>
    <mergeCell ref="D456:E456"/>
    <mergeCell ref="F391:G391"/>
    <mergeCell ref="F392:G392"/>
    <mergeCell ref="F393:G393"/>
    <mergeCell ref="F394:G394"/>
    <mergeCell ref="F395:G395"/>
    <mergeCell ref="D386:E386"/>
    <mergeCell ref="D389:E389"/>
    <mergeCell ref="D390:E390"/>
    <mergeCell ref="D391:E391"/>
    <mergeCell ref="D392:E392"/>
    <mergeCell ref="D388:E388"/>
    <mergeCell ref="D393:E393"/>
    <mergeCell ref="D394:E394"/>
    <mergeCell ref="D395:E395"/>
    <mergeCell ref="D426:E426"/>
    <mergeCell ref="D427:E427"/>
    <mergeCell ref="D428:E428"/>
    <mergeCell ref="D429:E429"/>
    <mergeCell ref="D409:E409"/>
    <mergeCell ref="D410:E410"/>
    <mergeCell ref="D411:E411"/>
    <mergeCell ref="F449:G449"/>
    <mergeCell ref="D454:E454"/>
    <mergeCell ref="D455:E455"/>
    <mergeCell ref="D449:E449"/>
    <mergeCell ref="D453:E453"/>
    <mergeCell ref="F338:G338"/>
    <mergeCell ref="F339:G339"/>
    <mergeCell ref="F340:G340"/>
    <mergeCell ref="F341:G341"/>
    <mergeCell ref="F351:G351"/>
    <mergeCell ref="F352:G352"/>
    <mergeCell ref="F353:G353"/>
    <mergeCell ref="F354:G354"/>
    <mergeCell ref="F342:G342"/>
    <mergeCell ref="F343:G343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F344:G344"/>
    <mergeCell ref="F345:G345"/>
    <mergeCell ref="F346:G346"/>
    <mergeCell ref="F347:G347"/>
    <mergeCell ref="F348:G348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37:G337"/>
    <mergeCell ref="H458:I458"/>
    <mergeCell ref="J458:K458"/>
    <mergeCell ref="L458:M458"/>
    <mergeCell ref="N458:O458"/>
    <mergeCell ref="P458:Q458"/>
    <mergeCell ref="R458:S458"/>
    <mergeCell ref="T458:U458"/>
    <mergeCell ref="V458:W458"/>
    <mergeCell ref="H460:I460"/>
    <mergeCell ref="J460:K460"/>
    <mergeCell ref="L460:M460"/>
    <mergeCell ref="N460:O460"/>
    <mergeCell ref="P460:Q460"/>
    <mergeCell ref="R460:S460"/>
    <mergeCell ref="T460:U460"/>
    <mergeCell ref="V460:W460"/>
    <mergeCell ref="D351:E351"/>
    <mergeCell ref="D352:E352"/>
    <mergeCell ref="D353:E353"/>
    <mergeCell ref="D354:E354"/>
    <mergeCell ref="D447:E447"/>
    <mergeCell ref="D448:E448"/>
    <mergeCell ref="D441:E441"/>
    <mergeCell ref="D381:E381"/>
    <mergeCell ref="D413:E413"/>
    <mergeCell ref="F396:G396"/>
    <mergeCell ref="F397:G397"/>
    <mergeCell ref="F398:G398"/>
    <mergeCell ref="F388:G388"/>
    <mergeCell ref="F389:G389"/>
    <mergeCell ref="F390:G390"/>
    <mergeCell ref="D396:E396"/>
  </mergeCells>
  <phoneticPr fontId="3" type="noConversion"/>
  <conditionalFormatting sqref="E2:EZ2">
    <cfRule type="colorScale" priority="386">
      <colorScale>
        <cfvo type="min"/>
        <cfvo type="num" val="0.5"/>
        <cfvo type="max"/>
        <color theme="3" tint="-0.249977111117893"/>
        <color rgb="FFFCFCFF"/>
        <color rgb="FFC00000"/>
      </colorScale>
    </cfRule>
  </conditionalFormatting>
  <conditionalFormatting sqref="E3:EZ3">
    <cfRule type="colorScale" priority="385">
      <colorScale>
        <cfvo type="min"/>
        <cfvo type="num" val="0.9"/>
        <cfvo type="max"/>
        <color theme="3" tint="-0.249977111117893"/>
        <color rgb="FFFCFCFF"/>
        <color rgb="FFC00000"/>
      </colorScale>
    </cfRule>
  </conditionalFormatting>
  <conditionalFormatting sqref="E4:EZ4">
    <cfRule type="colorScale" priority="384">
      <colorScale>
        <cfvo type="min"/>
        <cfvo type="num" val="4.5"/>
        <cfvo type="max"/>
        <color theme="3" tint="-0.249977111117893"/>
        <color theme="0"/>
        <color rgb="FFC00000"/>
      </colorScale>
    </cfRule>
  </conditionalFormatting>
  <conditionalFormatting sqref="E5:EZ5">
    <cfRule type="colorScale" priority="383">
      <colorScale>
        <cfvo type="min"/>
        <cfvo type="num" val="9"/>
        <cfvo type="max"/>
        <color theme="3" tint="-0.249977111117893"/>
        <color theme="0"/>
        <color rgb="FFC00000"/>
      </colorScale>
    </cfRule>
  </conditionalFormatting>
  <conditionalFormatting sqref="E6:EZ6">
    <cfRule type="colorScale" priority="382">
      <colorScale>
        <cfvo type="min"/>
        <cfvo type="num" val="13.9"/>
        <cfvo type="max"/>
        <color theme="3" tint="-0.249977111117893"/>
        <color theme="0"/>
        <color rgb="FFC00000"/>
      </colorScale>
    </cfRule>
  </conditionalFormatting>
  <conditionalFormatting sqref="E7:EZ7">
    <cfRule type="colorScale" priority="381">
      <colorScale>
        <cfvo type="min"/>
        <cfvo type="num" val="16.7"/>
        <cfvo type="max"/>
        <color theme="3" tint="-0.249977111117893"/>
        <color theme="0"/>
        <color rgb="FFC00000"/>
      </colorScale>
    </cfRule>
  </conditionalFormatting>
  <conditionalFormatting sqref="E8:EZ8">
    <cfRule type="colorScale" priority="380">
      <colorScale>
        <cfvo type="min"/>
        <cfvo type="num" val="19"/>
        <cfvo type="max"/>
        <color theme="3" tint="-0.249977111117893"/>
        <color theme="0"/>
        <color rgb="FFC00000"/>
      </colorScale>
    </cfRule>
  </conditionalFormatting>
  <conditionalFormatting sqref="E9:EZ9">
    <cfRule type="colorScale" priority="379">
      <colorScale>
        <cfvo type="min"/>
        <cfvo type="num" val="18.600000000000001"/>
        <cfvo type="max"/>
        <color theme="3" tint="-0.249977111117893"/>
        <color theme="0"/>
        <color rgb="FFC00000"/>
      </colorScale>
    </cfRule>
  </conditionalFormatting>
  <conditionalFormatting sqref="E10:EZ10">
    <cfRule type="colorScale" priority="378">
      <colorScale>
        <cfvo type="min"/>
        <cfvo type="num" val="14.3"/>
        <cfvo type="max"/>
        <color theme="3" tint="-0.249977111117893"/>
        <color theme="0"/>
        <color rgb="FFC00000"/>
      </colorScale>
    </cfRule>
  </conditionalFormatting>
  <conditionalFormatting sqref="E11:EZ11">
    <cfRule type="colorScale" priority="377">
      <colorScale>
        <cfvo type="min"/>
        <cfvo type="num" val="9.8000000000000007"/>
        <cfvo type="max"/>
        <color theme="3" tint="-0.249977111117893"/>
        <color theme="0"/>
        <color rgb="FFC00000"/>
      </colorScale>
    </cfRule>
  </conditionalFormatting>
  <conditionalFormatting sqref="E12:EZ12">
    <cfRule type="colorScale" priority="376">
      <colorScale>
        <cfvo type="min"/>
        <cfvo type="num" val="4.5"/>
        <cfvo type="max"/>
        <color theme="3" tint="-0.249977111117893"/>
        <color theme="0"/>
        <color rgb="FFC00000"/>
      </colorScale>
    </cfRule>
  </conditionalFormatting>
  <conditionalFormatting sqref="E13:EZ13">
    <cfRule type="colorScale" priority="375">
      <colorScale>
        <cfvo type="min"/>
        <cfvo type="num" val="1.1000000000000001"/>
        <cfvo type="max"/>
        <color theme="3" tint="-0.249977111117893"/>
        <color theme="0"/>
        <color rgb="FFC00000"/>
      </colorScale>
    </cfRule>
  </conditionalFormatting>
  <conditionalFormatting sqref="E14:EZ14">
    <cfRule type="colorScale" priority="374">
      <colorScale>
        <cfvo type="min"/>
        <cfvo type="num" val="9.4"/>
        <cfvo type="max"/>
        <color theme="3" tint="-0.249977111117893"/>
        <color theme="0"/>
        <color rgb="FFC00000"/>
      </colorScale>
    </cfRule>
  </conditionalFormatting>
  <conditionalFormatting sqref="E16:EZ16">
    <cfRule type="colorScale" priority="373">
      <colorScale>
        <cfvo type="min"/>
        <cfvo type="num" val="9.1"/>
        <cfvo type="max"/>
        <color theme="3" tint="-0.249977111117893"/>
        <color theme="0"/>
        <color rgb="FFC00000"/>
      </colorScale>
    </cfRule>
  </conditionalFormatting>
  <conditionalFormatting sqref="E17:EZ17">
    <cfRule type="colorScale" priority="372">
      <colorScale>
        <cfvo type="min"/>
        <cfvo type="num" val="18.100000000000001"/>
        <cfvo type="max"/>
        <color theme="3" tint="-0.249977111117893"/>
        <color theme="0"/>
        <color rgb="FFC00000"/>
      </colorScale>
    </cfRule>
  </conditionalFormatting>
  <conditionalFormatting sqref="E18:EZ18">
    <cfRule type="colorScale" priority="371">
      <colorScale>
        <cfvo type="min"/>
        <cfvo type="num" val="9.6"/>
        <cfvo type="max"/>
        <color theme="3" tint="-0.249977111117893"/>
        <color theme="0"/>
        <color rgb="FFC00000"/>
      </colorScale>
    </cfRule>
  </conditionalFormatting>
  <conditionalFormatting sqref="E19:EZ19">
    <cfRule type="colorScale" priority="370">
      <colorScale>
        <cfvo type="min"/>
        <cfvo type="num" val="0.8"/>
        <cfvo type="max"/>
        <color theme="3" tint="-0.249977111117893"/>
        <color theme="0"/>
        <color rgb="FFC00000"/>
      </colorScale>
    </cfRule>
  </conditionalFormatting>
  <conditionalFormatting sqref="E20:EZ20">
    <cfRule type="colorScale" priority="369">
      <colorScale>
        <cfvo type="min"/>
        <cfvo type="num" val="15.3"/>
        <cfvo type="max"/>
        <color theme="3" tint="-0.249977111117893"/>
        <color theme="0"/>
        <color rgb="FFC00000"/>
      </colorScale>
    </cfRule>
  </conditionalFormatting>
  <conditionalFormatting sqref="E21:EZ21">
    <cfRule type="colorScale" priority="368">
      <colorScale>
        <cfvo type="min"/>
        <cfvo type="num" val="3.6"/>
        <cfvo type="max"/>
        <color theme="3" tint="-0.249977111117893"/>
        <color theme="0"/>
        <color rgb="FFC00000"/>
      </colorScale>
    </cfRule>
  </conditionalFormatting>
  <conditionalFormatting sqref="E24:EZ24">
    <cfRule type="colorScale" priority="367">
      <colorScale>
        <cfvo type="min"/>
        <cfvo type="num" val="45"/>
        <cfvo type="max"/>
        <color rgb="FFFFFF00"/>
        <color rgb="FF0CD632"/>
        <color rgb="FFD41BF9"/>
      </colorScale>
    </cfRule>
  </conditionalFormatting>
  <conditionalFormatting sqref="E25:EZ25">
    <cfRule type="colorScale" priority="23">
      <colorScale>
        <cfvo type="min"/>
        <cfvo type="num" val="35"/>
        <cfvo type="max"/>
        <color rgb="FFFFFF00"/>
        <color rgb="FF0CD632"/>
        <color rgb="FFD41BF9"/>
      </colorScale>
    </cfRule>
  </conditionalFormatting>
  <conditionalFormatting sqref="E26:EZ26">
    <cfRule type="colorScale" priority="365">
      <colorScale>
        <cfvo type="min"/>
        <cfvo type="num" val="45"/>
        <cfvo type="max"/>
        <color rgb="FFFFFF00"/>
        <color rgb="FF0CD632"/>
        <color rgb="FFD41BF9"/>
      </colorScale>
    </cfRule>
  </conditionalFormatting>
  <conditionalFormatting sqref="E27:EZ27">
    <cfRule type="colorScale" priority="364">
      <colorScale>
        <cfvo type="min"/>
        <cfvo type="num" val="42"/>
        <cfvo type="max"/>
        <color rgb="FFFFFF00"/>
        <color rgb="FF0CD632"/>
        <color rgb="FFD41BF9"/>
      </colorScale>
    </cfRule>
  </conditionalFormatting>
  <conditionalFormatting sqref="E28:EZ28">
    <cfRule type="colorScale" priority="363">
      <colorScale>
        <cfvo type="min"/>
        <cfvo type="num" val="65"/>
        <cfvo type="max"/>
        <color rgb="FFFFFF00"/>
        <color rgb="FF0CD632"/>
        <color rgb="FFD41BF9"/>
      </colorScale>
    </cfRule>
  </conditionalFormatting>
  <conditionalFormatting sqref="E29:EZ29">
    <cfRule type="colorScale" priority="362">
      <colorScale>
        <cfvo type="min"/>
        <cfvo type="num" val="61"/>
        <cfvo type="max"/>
        <color rgb="FFFFFF00"/>
        <color rgb="FF0CD632"/>
        <color rgb="FFD41BF9"/>
      </colorScale>
    </cfRule>
  </conditionalFormatting>
  <conditionalFormatting sqref="E30:EZ30">
    <cfRule type="colorScale" priority="361">
      <colorScale>
        <cfvo type="min"/>
        <cfvo type="num" val="85"/>
        <cfvo type="max"/>
        <color rgb="FFFFFF00"/>
        <color rgb="FF0CD632"/>
        <color rgb="FFD41BF9"/>
      </colorScale>
    </cfRule>
  </conditionalFormatting>
  <conditionalFormatting sqref="E31:EZ31">
    <cfRule type="colorScale" priority="360">
      <colorScale>
        <cfvo type="min"/>
        <cfvo type="num" val="84"/>
        <cfvo type="max"/>
        <color rgb="FFFFFF00"/>
        <color rgb="FF0CD632"/>
        <color rgb="FFD41BF9"/>
      </colorScale>
    </cfRule>
  </conditionalFormatting>
  <conditionalFormatting sqref="E32:EZ32">
    <cfRule type="colorScale" priority="359">
      <colorScale>
        <cfvo type="min"/>
        <cfvo type="num" val="50"/>
        <cfvo type="max"/>
        <color rgb="FFFFFF00"/>
        <color rgb="FF0CD632"/>
        <color rgb="FFD41BF9"/>
      </colorScale>
    </cfRule>
  </conditionalFormatting>
  <conditionalFormatting sqref="E33:EZ33">
    <cfRule type="colorScale" priority="358">
      <colorScale>
        <cfvo type="min"/>
        <cfvo type="num" val="43"/>
        <cfvo type="max"/>
        <color rgb="FFFFFF00"/>
        <color rgb="FF0CD632"/>
        <color rgb="FFD41BF9"/>
      </colorScale>
    </cfRule>
  </conditionalFormatting>
  <conditionalFormatting sqref="E34:EZ34">
    <cfRule type="colorScale" priority="357">
      <colorScale>
        <cfvo type="min"/>
        <cfvo type="num" val="56"/>
        <cfvo type="max"/>
        <color rgb="FFFFFF00"/>
        <color rgb="FF0CD632"/>
        <color rgb="FFD41BF9"/>
      </colorScale>
    </cfRule>
  </conditionalFormatting>
  <conditionalFormatting sqref="E35:EZ35">
    <cfRule type="colorScale" priority="356">
      <colorScale>
        <cfvo type="min"/>
        <cfvo type="num" val="53"/>
        <cfvo type="max"/>
        <color rgb="FFFFFF00"/>
        <color rgb="FF0CD632"/>
        <color rgb="FFD41BF9"/>
      </colorScale>
    </cfRule>
  </conditionalFormatting>
  <conditionalFormatting sqref="E38:EZ38">
    <cfRule type="colorScale" priority="355">
      <colorScale>
        <cfvo type="min"/>
        <cfvo type="num" val="152"/>
        <cfvo type="max"/>
        <color rgb="FFFFFF00"/>
        <color rgb="FF0CD632"/>
        <color rgb="FFD41BF9"/>
      </colorScale>
    </cfRule>
  </conditionalFormatting>
  <conditionalFormatting sqref="E39:EZ39">
    <cfRule type="colorScale" priority="354">
      <colorScale>
        <cfvo type="min"/>
        <cfvo type="num" val="230"/>
        <cfvo type="max"/>
        <color rgb="FFFFFF00"/>
        <color rgb="FF0CD632"/>
        <color rgb="FFD41BF9"/>
      </colorScale>
    </cfRule>
  </conditionalFormatting>
  <conditionalFormatting sqref="E40:EZ40">
    <cfRule type="colorScale" priority="353">
      <colorScale>
        <cfvo type="min"/>
        <cfvo type="num" val="149"/>
        <cfvo type="max"/>
        <color rgb="FFFFFF00"/>
        <color rgb="FF0CD632"/>
        <color rgb="FFD41BF9"/>
      </colorScale>
    </cfRule>
  </conditionalFormatting>
  <conditionalFormatting sqref="E41:EZ41">
    <cfRule type="colorScale" priority="352">
      <colorScale>
        <cfvo type="min"/>
        <cfvo type="num" val="133"/>
        <cfvo type="max"/>
        <color rgb="FFFFFF00"/>
        <color rgb="FF0CD632"/>
        <color rgb="FFD41BF9"/>
      </colorScale>
    </cfRule>
  </conditionalFormatting>
  <conditionalFormatting sqref="E42:EZ42">
    <cfRule type="colorScale" priority="351">
      <colorScale>
        <cfvo type="min"/>
        <cfvo type="num" val="387"/>
        <cfvo type="max"/>
        <color rgb="FFFFFF00"/>
        <color rgb="FF0CD632"/>
        <color rgb="FFD41BF9"/>
      </colorScale>
    </cfRule>
  </conditionalFormatting>
  <conditionalFormatting sqref="E43:EZ43">
    <cfRule type="colorScale" priority="350">
      <colorScale>
        <cfvo type="min"/>
        <cfvo type="num" val="277"/>
        <cfvo type="max"/>
        <color rgb="FFFFFF00"/>
        <color rgb="FF0CD632"/>
        <color rgb="FFD41BF9"/>
      </colorScale>
    </cfRule>
  </conditionalFormatting>
  <conditionalFormatting sqref="E44:EZ44">
    <cfRule type="colorScale" priority="349">
      <colorScale>
        <cfvo type="min"/>
        <cfvo type="num" val="168"/>
        <cfvo type="max"/>
        <color rgb="FFFFFF00"/>
        <color rgb="FF0CD632"/>
        <color rgb="FFD41BF9"/>
      </colorScale>
    </cfRule>
  </conditionalFormatting>
  <conditionalFormatting sqref="E45:EZ45">
    <cfRule type="colorScale" priority="348">
      <colorScale>
        <cfvo type="min"/>
        <cfvo type="num" val="219"/>
        <cfvo type="max"/>
        <color rgb="FFFFFF00"/>
        <color rgb="FF0CD632"/>
        <color rgb="FFD41BF9"/>
      </colorScale>
    </cfRule>
  </conditionalFormatting>
  <conditionalFormatting sqref="AN48:EZ48">
    <cfRule type="colorScale" priority="347">
      <colorScale>
        <cfvo type="min"/>
        <cfvo type="num" val="64"/>
        <cfvo type="max"/>
        <color theme="3" tint="-0.249977111117893"/>
        <color rgb="FF0CD632"/>
        <color rgb="FFFFFF00"/>
      </colorScale>
    </cfRule>
  </conditionalFormatting>
  <conditionalFormatting sqref="AN49:EZ49">
    <cfRule type="colorScale" priority="346">
      <colorScale>
        <cfvo type="min"/>
        <cfvo type="num" val="78"/>
        <cfvo type="max"/>
        <color theme="3" tint="-0.249977111117893"/>
        <color rgb="FF0CD632"/>
        <color rgb="FFFFFF00"/>
      </colorScale>
    </cfRule>
  </conditionalFormatting>
  <conditionalFormatting sqref="AN50:EZ50">
    <cfRule type="colorScale" priority="345">
      <colorScale>
        <cfvo type="min"/>
        <cfvo type="num" val="113"/>
        <cfvo type="max"/>
        <color theme="3" tint="-0.249977111117893"/>
        <color rgb="FF0CD632"/>
        <color rgb="FFFFFF00"/>
      </colorScale>
    </cfRule>
  </conditionalFormatting>
  <conditionalFormatting sqref="AN51:EZ51">
    <cfRule type="colorScale" priority="344">
      <colorScale>
        <cfvo type="min"/>
        <cfvo type="num" val="170"/>
        <cfvo type="max"/>
        <color theme="3" tint="-0.249977111117893"/>
        <color rgb="FF0CD632"/>
        <color rgb="FFFFFF00"/>
      </colorScale>
    </cfRule>
  </conditionalFormatting>
  <conditionalFormatting sqref="AN52:EZ52">
    <cfRule type="colorScale" priority="343">
      <colorScale>
        <cfvo type="min"/>
        <cfvo type="num" val="217"/>
        <cfvo type="max"/>
        <color theme="3" tint="-0.249977111117893"/>
        <color rgb="FF0CD632"/>
        <color rgb="FFFFFF00"/>
      </colorScale>
    </cfRule>
  </conditionalFormatting>
  <conditionalFormatting sqref="AN53:EZ53">
    <cfRule type="colorScale" priority="342">
      <colorScale>
        <cfvo type="min"/>
        <cfvo type="num" val="202"/>
        <cfvo type="max"/>
        <color theme="3" tint="-0.249977111117893"/>
        <color rgb="FF0CD632"/>
        <color rgb="FFFFFF00"/>
      </colorScale>
    </cfRule>
  </conditionalFormatting>
  <conditionalFormatting sqref="AN54:EZ54">
    <cfRule type="colorScale" priority="341">
      <colorScale>
        <cfvo type="min"/>
        <cfvo type="num" val="221"/>
        <cfvo type="max"/>
        <color theme="3" tint="-0.249977111117893"/>
        <color rgb="FF0CD632"/>
        <color rgb="FFFFFF00"/>
      </colorScale>
    </cfRule>
  </conditionalFormatting>
  <conditionalFormatting sqref="AN55:EZ55">
    <cfRule type="colorScale" priority="340">
      <colorScale>
        <cfvo type="min"/>
        <cfvo type="num" val="211"/>
        <cfvo type="max"/>
        <color theme="3" tint="-0.249977111117893"/>
        <color rgb="FF0CD632"/>
        <color rgb="FFFFFF00"/>
      </colorScale>
    </cfRule>
  </conditionalFormatting>
  <conditionalFormatting sqref="AN56:EZ56">
    <cfRule type="colorScale" priority="339">
      <colorScale>
        <cfvo type="min"/>
        <cfvo type="num" val="150"/>
        <cfvo type="max"/>
        <color theme="3" tint="-0.249977111117893"/>
        <color rgb="FF0CD632"/>
        <color rgb="FFFFFF00"/>
      </colorScale>
    </cfRule>
  </conditionalFormatting>
  <conditionalFormatting sqref="AN57:EZ57">
    <cfRule type="colorScale" priority="338">
      <colorScale>
        <cfvo type="min"/>
        <cfvo type="num" val="120"/>
        <cfvo type="max"/>
        <color theme="3" tint="-0.249977111117893"/>
        <color rgb="FF0CD632"/>
        <color rgb="FFFFFF00"/>
      </colorScale>
    </cfRule>
  </conditionalFormatting>
  <conditionalFormatting sqref="AN58:EZ58">
    <cfRule type="colorScale" priority="337">
      <colorScale>
        <cfvo type="min"/>
        <cfvo type="num" val="62"/>
        <cfvo type="max"/>
        <color theme="3" tint="-0.249977111117893"/>
        <color rgb="FF0CD632"/>
        <color rgb="FFFFFF00"/>
      </colorScale>
    </cfRule>
  </conditionalFormatting>
  <conditionalFormatting sqref="AN59:EZ59">
    <cfRule type="colorScale" priority="336">
      <colorScale>
        <cfvo type="min"/>
        <cfvo type="num" val="55"/>
        <cfvo type="max"/>
        <color theme="3" tint="-0.249977111117893"/>
        <color rgb="FF0CD632"/>
        <color rgb="FFFFFF00"/>
      </colorScale>
    </cfRule>
  </conditionalFormatting>
  <conditionalFormatting sqref="AN60:EZ60">
    <cfRule type="colorScale" priority="335">
      <colorScale>
        <cfvo type="min"/>
        <cfvo type="num" val="1662"/>
        <cfvo type="max"/>
        <color theme="3" tint="-0.249977111117893"/>
        <color rgb="FF0CD632"/>
        <color rgb="FFFFFF00"/>
      </colorScale>
    </cfRule>
  </conditionalFormatting>
  <conditionalFormatting sqref="AN62:EZ62">
    <cfRule type="colorScale" priority="334">
      <colorScale>
        <cfvo type="min"/>
        <cfvo type="num" val="500"/>
        <cfvo type="max"/>
        <color theme="3" tint="-0.249977111117893"/>
        <color rgb="FF0CD632"/>
        <color rgb="FFFFFF00"/>
      </colorScale>
    </cfRule>
  </conditionalFormatting>
  <conditionalFormatting sqref="AN63:EZ63">
    <cfRule type="colorScale" priority="333">
      <colorScale>
        <cfvo type="min"/>
        <cfvo type="num" val="634"/>
        <cfvo type="max"/>
        <color theme="3" tint="-0.249977111117893"/>
        <color rgb="FF0CD632"/>
        <color rgb="FFFFFF00"/>
      </colorScale>
    </cfRule>
  </conditionalFormatting>
  <conditionalFormatting sqref="AN64:EZ64">
    <cfRule type="colorScale" priority="332">
      <colorScale>
        <cfvo type="min"/>
        <cfvo type="num" val="333"/>
        <cfvo type="max"/>
        <color theme="3" tint="-0.249977111117893"/>
        <color rgb="FF0CD632"/>
        <color rgb="FFFFFF00"/>
      </colorScale>
    </cfRule>
  </conditionalFormatting>
  <conditionalFormatting sqref="AN65:EZ65">
    <cfRule type="colorScale" priority="331">
      <colorScale>
        <cfvo type="min"/>
        <cfvo type="num" val="196"/>
        <cfvo type="max"/>
        <color theme="3" tint="-0.249977111117893"/>
        <color rgb="FF0CD632"/>
        <color rgb="FFFFFF00"/>
      </colorScale>
    </cfRule>
  </conditionalFormatting>
  <conditionalFormatting sqref="AN66:EZ66">
    <cfRule type="colorScale" priority="330">
      <colorScale>
        <cfvo type="min"/>
        <cfvo type="num" val="1171"/>
        <cfvo type="max"/>
        <color theme="3" tint="-0.249977111117893"/>
        <color rgb="FF0CD632"/>
        <color rgb="FFFFFF00"/>
      </colorScale>
    </cfRule>
  </conditionalFormatting>
  <conditionalFormatting sqref="AN67:EZ67">
    <cfRule type="colorScale" priority="329">
      <colorScale>
        <cfvo type="min"/>
        <cfvo type="num" val="492"/>
        <cfvo type="max"/>
        <color theme="3" tint="-0.249977111117893"/>
        <color rgb="FF0CD632"/>
        <color rgb="FFFFFF00"/>
      </colorScale>
    </cfRule>
  </conditionalFormatting>
  <conditionalFormatting sqref="AN68:EZ68">
    <cfRule type="colorScale" priority="328">
      <colorScale>
        <cfvo type="min"/>
        <cfvo type="num" val="589"/>
        <cfvo type="max"/>
        <color theme="3" tint="-0.249977111117893"/>
        <color rgb="FF0CD632"/>
        <color rgb="FFFFFF00"/>
      </colorScale>
    </cfRule>
  </conditionalFormatting>
  <conditionalFormatting sqref="AN69:EZ69">
    <cfRule type="colorScale" priority="327">
      <colorScale>
        <cfvo type="min"/>
        <cfvo type="num" val="582"/>
        <cfvo type="max"/>
        <color theme="3" tint="-0.249977111117893"/>
        <color rgb="FF0CD632"/>
        <color rgb="FFFFFF00"/>
      </colorScale>
    </cfRule>
  </conditionalFormatting>
  <conditionalFormatting sqref="E87:EZ87">
    <cfRule type="colorScale" priority="326">
      <colorScale>
        <cfvo type="min"/>
        <cfvo type="num" val="18"/>
        <cfvo type="max"/>
        <color rgb="FFC00000"/>
        <color theme="0"/>
        <color theme="3" tint="-0.249977111117893"/>
      </colorScale>
    </cfRule>
  </conditionalFormatting>
  <conditionalFormatting sqref="E88:EZ88">
    <cfRule type="colorScale" priority="325">
      <colorScale>
        <cfvo type="min"/>
        <cfvo type="num" val="16"/>
        <cfvo type="max"/>
        <color rgb="FFFF0000"/>
        <color theme="0"/>
        <color theme="3" tint="-0.249977111117893"/>
      </colorScale>
    </cfRule>
  </conditionalFormatting>
  <conditionalFormatting sqref="E89:EZ89">
    <cfRule type="colorScale" priority="324">
      <colorScale>
        <cfvo type="min"/>
        <cfvo type="num" val="11"/>
        <cfvo type="max"/>
        <color rgb="FFFF0000"/>
        <color theme="0"/>
        <color theme="3" tint="-0.249977111117893"/>
      </colorScale>
    </cfRule>
  </conditionalFormatting>
  <conditionalFormatting sqref="E90:EZ90">
    <cfRule type="colorScale" priority="323">
      <colorScale>
        <cfvo type="min"/>
        <cfvo type="num" val="4"/>
        <cfvo type="max"/>
        <color rgb="FFFF0000"/>
        <color theme="0"/>
        <color theme="3" tint="-0.249977111117893"/>
      </colorScale>
    </cfRule>
  </conditionalFormatting>
  <conditionalFormatting sqref="E91:EZ95">
    <cfRule type="colorScale" priority="322">
      <colorScale>
        <cfvo type="min"/>
        <cfvo type="max"/>
        <color theme="0"/>
        <color theme="3" tint="-0.249977111117893"/>
      </colorScale>
    </cfRule>
  </conditionalFormatting>
  <conditionalFormatting sqref="E96:EZ96">
    <cfRule type="colorScale" priority="321">
      <colorScale>
        <cfvo type="min"/>
        <cfvo type="num" val="2"/>
        <cfvo type="max"/>
        <color rgb="FFFF0000"/>
        <color theme="0"/>
        <color theme="3" tint="-0.249977111117893"/>
      </colorScale>
    </cfRule>
  </conditionalFormatting>
  <conditionalFormatting sqref="E97:EZ97">
    <cfRule type="colorScale" priority="320">
      <colorScale>
        <cfvo type="min"/>
        <cfvo type="num" val="9"/>
        <cfvo type="max"/>
        <color rgb="FFFF0000"/>
        <color theme="0"/>
        <color theme="3" tint="-0.249977111117893"/>
      </colorScale>
    </cfRule>
  </conditionalFormatting>
  <conditionalFormatting sqref="E98:EZ98">
    <cfRule type="colorScale" priority="319">
      <colorScale>
        <cfvo type="min"/>
        <cfvo type="num" val="17"/>
        <cfvo type="max"/>
        <color rgb="FFFF0000"/>
        <color theme="0"/>
        <color theme="3" tint="-0.249977111117893"/>
      </colorScale>
    </cfRule>
  </conditionalFormatting>
  <conditionalFormatting sqref="E99:EZ99">
    <cfRule type="colorScale" priority="318">
      <colorScale>
        <cfvo type="min"/>
        <cfvo type="num" val="76"/>
        <cfvo type="max"/>
        <color rgb="FFFF0000"/>
        <color theme="0"/>
        <color theme="3" tint="-0.249977111117893"/>
      </colorScale>
    </cfRule>
  </conditionalFormatting>
  <conditionalFormatting sqref="E101:EZ101">
    <cfRule type="colorScale" priority="317">
      <colorScale>
        <cfvo type="min"/>
        <cfvo type="num" val="28"/>
        <cfvo type="max"/>
        <color rgb="FFFF0000"/>
        <color theme="0"/>
        <color theme="3" tint="-0.249977111117893"/>
      </colorScale>
    </cfRule>
  </conditionalFormatting>
  <conditionalFormatting sqref="E102:EZ102">
    <cfRule type="colorScale" priority="316">
      <colorScale>
        <cfvo type="min"/>
        <cfvo type="num" val="48"/>
        <cfvo type="max"/>
        <color rgb="FFFF0000"/>
        <color theme="0"/>
        <color theme="3" tint="-0.249977111117893"/>
      </colorScale>
    </cfRule>
  </conditionalFormatting>
  <conditionalFormatting sqref="E105:EZ105">
    <cfRule type="colorScale" priority="315">
      <colorScale>
        <cfvo type="min"/>
        <cfvo type="num" val="9"/>
        <cfvo type="max"/>
        <color rgb="FFFF0000"/>
        <color theme="0"/>
        <color theme="3" tint="-0.249977111117893"/>
      </colorScale>
    </cfRule>
  </conditionalFormatting>
  <conditionalFormatting sqref="E106:EZ106">
    <cfRule type="colorScale" priority="314">
      <colorScale>
        <cfvo type="min"/>
        <cfvo type="num" val="7"/>
        <cfvo type="max"/>
        <color rgb="FFFF0000"/>
        <color theme="0"/>
        <color theme="3" tint="-0.249977111117893"/>
      </colorScale>
    </cfRule>
  </conditionalFormatting>
  <conditionalFormatting sqref="E107:EZ107">
    <cfRule type="colorScale" priority="313">
      <colorScale>
        <cfvo type="min"/>
        <cfvo type="max"/>
        <color theme="0"/>
        <color theme="3" tint="-0.249977111117893"/>
      </colorScale>
    </cfRule>
  </conditionalFormatting>
  <conditionalFormatting sqref="E108:EZ114">
    <cfRule type="colorScale" priority="312">
      <colorScale>
        <cfvo type="min"/>
        <cfvo type="max"/>
        <color theme="0"/>
        <color theme="3" tint="-0.249977111117893"/>
      </colorScale>
    </cfRule>
  </conditionalFormatting>
  <conditionalFormatting sqref="E115:EZ115">
    <cfRule type="colorScale" priority="311">
      <colorScale>
        <cfvo type="min"/>
        <cfvo type="max"/>
        <color theme="0"/>
        <color theme="3" tint="-0.249977111117893"/>
      </colorScale>
    </cfRule>
  </conditionalFormatting>
  <conditionalFormatting sqref="E116:EZ116">
    <cfRule type="colorScale" priority="310">
      <colorScale>
        <cfvo type="min"/>
        <cfvo type="num" val="6"/>
        <cfvo type="max"/>
        <color rgb="FFFF0000"/>
        <color theme="0"/>
        <color theme="3" tint="-0.249977111117893"/>
      </colorScale>
    </cfRule>
  </conditionalFormatting>
  <conditionalFormatting sqref="E117:EZ117">
    <cfRule type="colorScale" priority="309">
      <colorScale>
        <cfvo type="min"/>
        <cfvo type="num" val="25"/>
        <cfvo type="max"/>
        <color rgb="FFFF0000"/>
        <color theme="0"/>
        <color theme="3" tint="-0.249977111117893"/>
      </colorScale>
    </cfRule>
  </conditionalFormatting>
  <conditionalFormatting sqref="E119:EZ119">
    <cfRule type="colorScale" priority="308">
      <colorScale>
        <cfvo type="min"/>
        <cfvo type="num" val="8"/>
        <cfvo type="max"/>
        <color rgb="FFFF0000"/>
        <color theme="0"/>
        <color theme="3" tint="-0.249977111117893"/>
      </colorScale>
    </cfRule>
  </conditionalFormatting>
  <conditionalFormatting sqref="E120:EZ120">
    <cfRule type="colorScale" priority="307">
      <colorScale>
        <cfvo type="min"/>
        <cfvo type="num" val="17"/>
        <cfvo type="max"/>
        <color rgb="FFFF0000"/>
        <color theme="0"/>
        <color theme="3" tint="-0.249977111117893"/>
      </colorScale>
    </cfRule>
  </conditionalFormatting>
  <conditionalFormatting sqref="E123:EZ135">
    <cfRule type="colorScale" priority="306">
      <colorScale>
        <cfvo type="min"/>
        <cfvo type="max"/>
        <color theme="0"/>
        <color theme="3" tint="-0.249977111117893"/>
      </colorScale>
    </cfRule>
  </conditionalFormatting>
  <conditionalFormatting sqref="E138:EZ141">
    <cfRule type="colorScale" priority="305">
      <colorScale>
        <cfvo type="min"/>
        <cfvo type="max"/>
        <color theme="0"/>
        <color rgb="FFFF0000"/>
      </colorScale>
    </cfRule>
  </conditionalFormatting>
  <conditionalFormatting sqref="E142:EZ142">
    <cfRule type="colorScale" priority="304">
      <colorScale>
        <cfvo type="min"/>
        <cfvo type="num" val="3"/>
        <cfvo type="max"/>
        <color theme="3" tint="-0.249977111117893"/>
        <color theme="0"/>
        <color rgb="FFFF0000"/>
      </colorScale>
    </cfRule>
  </conditionalFormatting>
  <conditionalFormatting sqref="E143:EZ143">
    <cfRule type="colorScale" priority="303">
      <colorScale>
        <cfvo type="min"/>
        <cfvo type="num" val="7"/>
        <cfvo type="max"/>
        <color theme="3" tint="-0.249977111117893"/>
        <color theme="0"/>
        <color rgb="FFFF0000"/>
      </colorScale>
    </cfRule>
  </conditionalFormatting>
  <conditionalFormatting sqref="E144:EZ144">
    <cfRule type="colorScale" priority="302">
      <colorScale>
        <cfvo type="min"/>
        <cfvo type="num" val="14"/>
        <cfvo type="max"/>
        <color theme="3" tint="-0.249977111117893"/>
        <color theme="0"/>
        <color rgb="FFFF0000"/>
      </colorScale>
    </cfRule>
  </conditionalFormatting>
  <conditionalFormatting sqref="E145:EZ145">
    <cfRule type="colorScale" priority="301">
      <colorScale>
        <cfvo type="min"/>
        <cfvo type="num" val="13"/>
        <cfvo type="max"/>
        <color theme="3" tint="-0.249977111117893"/>
        <color theme="0"/>
        <color rgb="FFFF0000"/>
      </colorScale>
    </cfRule>
  </conditionalFormatting>
  <conditionalFormatting sqref="E146:EZ146">
    <cfRule type="colorScale" priority="300">
      <colorScale>
        <cfvo type="min"/>
        <cfvo type="num" val="3"/>
        <cfvo type="max"/>
        <color theme="3" tint="-0.249977111117893"/>
        <color theme="0"/>
        <color rgb="FFFF0000"/>
      </colorScale>
    </cfRule>
  </conditionalFormatting>
  <conditionalFormatting sqref="E147:EZ149">
    <cfRule type="colorScale" priority="299">
      <colorScale>
        <cfvo type="min"/>
        <cfvo type="max"/>
        <color theme="0"/>
        <color rgb="FFFF0000"/>
      </colorScale>
    </cfRule>
  </conditionalFormatting>
  <conditionalFormatting sqref="E150:EL150">
    <cfRule type="colorScale" priority="298">
      <colorScale>
        <cfvo type="min"/>
        <cfvo type="num" val="41"/>
        <cfvo type="max"/>
        <color theme="3" tint="-0.249977111117893"/>
        <color theme="0"/>
        <color rgb="FFFF0000"/>
      </colorScale>
    </cfRule>
  </conditionalFormatting>
  <conditionalFormatting sqref="E152:EZ152">
    <cfRule type="colorScale" priority="297">
      <colorScale>
        <cfvo type="min"/>
        <cfvo type="num" val="4"/>
        <cfvo type="max"/>
        <color theme="3" tint="-0.249977111117893"/>
        <color theme="0"/>
        <color rgb="FFFF0000"/>
      </colorScale>
    </cfRule>
  </conditionalFormatting>
  <conditionalFormatting sqref="E153:EZ153">
    <cfRule type="colorScale" priority="296">
      <colorScale>
        <cfvo type="min"/>
        <cfvo type="num" val="10"/>
        <cfvo type="max"/>
        <color theme="3" tint="-0.249977111117893"/>
        <color theme="0"/>
        <color rgb="FFFF0000"/>
      </colorScale>
    </cfRule>
  </conditionalFormatting>
  <conditionalFormatting sqref="E156:ZZ160">
    <cfRule type="colorScale" priority="295">
      <colorScale>
        <cfvo type="min"/>
        <cfvo type="max"/>
        <color theme="0"/>
        <color rgb="FFFF0000"/>
      </colorScale>
    </cfRule>
  </conditionalFormatting>
  <conditionalFormatting sqref="E161:ZZ161">
    <cfRule type="colorScale" priority="294">
      <colorScale>
        <cfvo type="min"/>
        <cfvo type="max"/>
        <color theme="0"/>
        <color rgb="FFFF0000"/>
      </colorScale>
    </cfRule>
  </conditionalFormatting>
  <conditionalFormatting sqref="E162:ZZ162">
    <cfRule type="colorScale" priority="293">
      <colorScale>
        <cfvo type="min"/>
        <cfvo type="num" val="4"/>
        <cfvo type="max"/>
        <color theme="3" tint="-0.249977111117893"/>
        <color theme="0"/>
        <color rgb="FFFF0000"/>
      </colorScale>
    </cfRule>
  </conditionalFormatting>
  <conditionalFormatting sqref="E163:ZZ163">
    <cfRule type="colorScale" priority="292">
      <colorScale>
        <cfvo type="min"/>
        <cfvo type="num" val="2"/>
        <cfvo type="max"/>
        <color theme="3" tint="-0.249977111117893"/>
        <color theme="0"/>
        <color rgb="FFFF0000"/>
      </colorScale>
    </cfRule>
  </conditionalFormatting>
  <conditionalFormatting sqref="E164:ZZ167">
    <cfRule type="colorScale" priority="291">
      <colorScale>
        <cfvo type="min"/>
        <cfvo type="max"/>
        <color theme="0"/>
        <color rgb="FFFF0000"/>
      </colorScale>
    </cfRule>
  </conditionalFormatting>
  <conditionalFormatting sqref="E168:EZ168">
    <cfRule type="colorScale" priority="290">
      <colorScale>
        <cfvo type="min"/>
        <cfvo type="num" val="7"/>
        <cfvo type="max"/>
        <color theme="3" tint="-0.249977111117893"/>
        <color theme="0"/>
        <color rgb="FFFF0000"/>
      </colorScale>
    </cfRule>
  </conditionalFormatting>
  <conditionalFormatting sqref="E170:EZ170">
    <cfRule type="colorScale" priority="289">
      <colorScale>
        <cfvo type="min"/>
        <cfvo type="num" val="1"/>
        <cfvo type="max"/>
        <color theme="3" tint="-0.249977111117893"/>
        <color theme="0"/>
        <color rgb="FFFF0000"/>
      </colorScale>
    </cfRule>
  </conditionalFormatting>
  <conditionalFormatting sqref="E171:EZ171">
    <cfRule type="colorScale" priority="288">
      <colorScale>
        <cfvo type="min"/>
        <cfvo type="num" val="6"/>
        <cfvo type="max"/>
        <color theme="3" tint="-0.249977111117893"/>
        <color theme="0"/>
        <color rgb="FFFF0000"/>
      </colorScale>
    </cfRule>
  </conditionalFormatting>
  <conditionalFormatting sqref="E174:EZ174">
    <cfRule type="colorScale" priority="287">
      <colorScale>
        <cfvo type="min"/>
        <cfvo type="num" val="63.3"/>
        <cfvo type="max"/>
        <color rgb="FFFF0000"/>
        <color theme="0"/>
        <color theme="3" tint="-0.249977111117893"/>
      </colorScale>
    </cfRule>
  </conditionalFormatting>
  <conditionalFormatting sqref="E175:EZ175">
    <cfRule type="colorScale" priority="286">
      <colorScale>
        <cfvo type="min"/>
        <cfvo type="num" val="44.1"/>
        <cfvo type="max"/>
        <color rgb="FFFF0000"/>
        <color theme="0"/>
        <color theme="3" tint="-0.249977111117893"/>
      </colorScale>
    </cfRule>
  </conditionalFormatting>
  <conditionalFormatting sqref="E176:EZ176">
    <cfRule type="colorScale" priority="285">
      <colorScale>
        <cfvo type="min"/>
        <cfvo type="num" val="10.5"/>
        <cfvo type="max"/>
        <color rgb="FFFF0000"/>
        <color theme="0"/>
        <color theme="3" tint="-0.249977111117893"/>
      </colorScale>
    </cfRule>
  </conditionalFormatting>
  <conditionalFormatting sqref="E177:EZ183">
    <cfRule type="colorScale" priority="284">
      <colorScale>
        <cfvo type="min"/>
        <cfvo type="max"/>
        <color theme="0"/>
        <color theme="3" tint="-0.249977111117893"/>
      </colorScale>
    </cfRule>
  </conditionalFormatting>
  <conditionalFormatting sqref="E184:EZ184">
    <cfRule type="colorScale" priority="283">
      <colorScale>
        <cfvo type="min"/>
        <cfvo type="num" val="8.8000000000000007"/>
        <cfvo type="max"/>
        <color rgb="FFFF0000"/>
        <color theme="0"/>
        <color theme="3" tint="-0.249977111117893"/>
      </colorScale>
    </cfRule>
  </conditionalFormatting>
  <conditionalFormatting sqref="E185:EZ185">
    <cfRule type="colorScale" priority="282">
      <colorScale>
        <cfvo type="min"/>
        <cfvo type="num" val="39.799999999999997"/>
        <cfvo type="max"/>
        <color rgb="FFFF0000"/>
        <color theme="0"/>
        <color theme="3" tint="-0.249977111117893"/>
      </colorScale>
    </cfRule>
  </conditionalFormatting>
  <conditionalFormatting sqref="F188:EZ188">
    <cfRule type="colorScale" priority="281">
      <colorScale>
        <cfvo type="min"/>
        <cfvo type="num" val="166.2"/>
        <cfvo type="max"/>
        <color rgb="FFFF0000"/>
        <color theme="0"/>
        <color theme="3" tint="-0.249977111117893"/>
      </colorScale>
    </cfRule>
  </conditionalFormatting>
  <conditionalFormatting sqref="E190:EZ190">
    <cfRule type="colorScale" priority="280">
      <colorScale>
        <cfvo type="min"/>
        <cfvo type="num" val="48.6"/>
        <cfvo type="max"/>
        <color rgb="FFFF0000"/>
        <color theme="0"/>
        <color theme="3" tint="-0.249977111117893"/>
      </colorScale>
    </cfRule>
  </conditionalFormatting>
  <conditionalFormatting sqref="E191:EZ191">
    <cfRule type="colorScale" priority="279">
      <colorScale>
        <cfvo type="min"/>
        <cfvo type="num" val="118.4"/>
        <cfvo type="max"/>
        <color rgb="FFFF0000"/>
        <color theme="0"/>
        <color theme="3" tint="-0.249977111117893"/>
      </colorScale>
    </cfRule>
  </conditionalFormatting>
  <conditionalFormatting sqref="E194:EZ194">
    <cfRule type="colorScale" priority="278">
      <colorScale>
        <cfvo type="num" val="0"/>
        <cfvo type="num" val="33.6"/>
        <cfvo type="max"/>
        <color theme="3" tint="-0.249977111117893"/>
        <color theme="0"/>
        <color rgb="FFFF0000"/>
      </colorScale>
    </cfRule>
  </conditionalFormatting>
  <conditionalFormatting sqref="E195:EZ195">
    <cfRule type="colorScale" priority="277">
      <colorScale>
        <cfvo type="min"/>
        <cfvo type="num" val="46.7"/>
        <cfvo type="max"/>
        <color theme="3" tint="-0.249977111117893"/>
        <color theme="0"/>
        <color rgb="FFFF0000"/>
      </colorScale>
    </cfRule>
  </conditionalFormatting>
  <conditionalFormatting sqref="E196:EZ196">
    <cfRule type="colorScale" priority="276">
      <colorScale>
        <cfvo type="min"/>
        <cfvo type="num" val="150"/>
        <cfvo type="max"/>
        <color theme="3" tint="-0.249977111117893"/>
        <color theme="0"/>
        <color rgb="FFFF0000"/>
      </colorScale>
    </cfRule>
  </conditionalFormatting>
  <conditionalFormatting sqref="E197:EZ197">
    <cfRule type="colorScale" priority="275">
      <colorScale>
        <cfvo type="min"/>
        <cfvo type="num" val="271.7"/>
        <cfvo type="max"/>
        <color theme="3" tint="-0.249977111117893"/>
        <color theme="0"/>
        <color rgb="FFFF0000"/>
      </colorScale>
    </cfRule>
  </conditionalFormatting>
  <conditionalFormatting sqref="E201:EZ201">
    <cfRule type="colorScale" priority="274">
      <colorScale>
        <cfvo type="min"/>
        <cfvo type="num" val="85"/>
        <cfvo type="max"/>
        <color rgb="FFFF0000"/>
        <color theme="0"/>
        <color theme="3" tint="-0.249977111117893"/>
      </colorScale>
    </cfRule>
  </conditionalFormatting>
  <conditionalFormatting sqref="E36:EZ36">
    <cfRule type="colorScale" priority="273">
      <colorScale>
        <cfvo type="min"/>
        <cfvo type="num" val="664"/>
        <cfvo type="max"/>
        <color rgb="FFFFFF00"/>
        <color rgb="FF0CD632"/>
        <color rgb="FFD41BF9"/>
      </colorScale>
    </cfRule>
  </conditionalFormatting>
  <conditionalFormatting sqref="E204:EZ204">
    <cfRule type="colorScale" priority="272">
      <colorScale>
        <cfvo type="min"/>
        <cfvo type="max"/>
        <color theme="0"/>
        <color rgb="FFFF0000"/>
      </colorScale>
    </cfRule>
  </conditionalFormatting>
  <conditionalFormatting sqref="F205:ZZ205">
    <cfRule type="colorScale" priority="271">
      <colorScale>
        <cfvo type="min"/>
        <cfvo type="num" val="6.5"/>
        <cfvo type="max"/>
        <color theme="3" tint="-0.249977111117893"/>
        <color theme="0"/>
        <color rgb="FFFF0000"/>
      </colorScale>
    </cfRule>
  </conditionalFormatting>
  <conditionalFormatting sqref="E206:EZ206">
    <cfRule type="colorScale" priority="270">
      <colorScale>
        <cfvo type="min"/>
        <cfvo type="num" val="34.9"/>
        <cfvo type="max"/>
        <color theme="3" tint="-0.249977111117893"/>
        <color theme="0"/>
        <color rgb="FFFF0000"/>
      </colorScale>
    </cfRule>
  </conditionalFormatting>
  <conditionalFormatting sqref="E207:AL207 AN207:ZZ207">
    <cfRule type="colorScale" priority="269">
      <colorScale>
        <cfvo type="min"/>
        <cfvo type="num" val="76"/>
        <cfvo type="max"/>
        <color theme="3" tint="-0.249977111117893"/>
        <color theme="0"/>
        <color rgb="FFFF0000"/>
      </colorScale>
    </cfRule>
  </conditionalFormatting>
  <conditionalFormatting sqref="E209:EZ209">
    <cfRule type="colorScale" priority="267">
      <colorScale>
        <cfvo type="min"/>
        <cfvo type="num" val="117.8"/>
        <cfvo type="max"/>
        <color theme="3" tint="-0.249977111117893"/>
        <color theme="0"/>
        <color rgb="FFFF0000"/>
      </colorScale>
    </cfRule>
  </conditionalFormatting>
  <conditionalFormatting sqref="E208:EZ208">
    <cfRule type="colorScale" priority="266">
      <colorScale>
        <cfvo type="min"/>
        <cfvo type="num" val="132.5"/>
        <cfvo type="max"/>
        <color theme="3" tint="-0.249977111117893"/>
        <color theme="0"/>
        <color rgb="FFFF0000"/>
      </colorScale>
    </cfRule>
  </conditionalFormatting>
  <conditionalFormatting sqref="E212:EZ212">
    <cfRule type="colorScale" priority="265">
      <colorScale>
        <cfvo type="min"/>
        <cfvo type="num" val="203"/>
        <cfvo type="max"/>
        <color rgb="FFFF0000"/>
        <color theme="0"/>
        <color theme="3" tint="-0.249977111117893"/>
      </colorScale>
    </cfRule>
  </conditionalFormatting>
  <conditionalFormatting sqref="F215:EZ215">
    <cfRule type="colorScale" priority="264">
      <colorScale>
        <cfvo type="min"/>
        <cfvo type="max"/>
        <color theme="0"/>
        <color rgb="FFFF0000"/>
      </colorScale>
    </cfRule>
  </conditionalFormatting>
  <conditionalFormatting sqref="E216:EZ216">
    <cfRule type="colorScale" priority="263">
      <colorScale>
        <cfvo type="min"/>
        <cfvo type="num" val="2.7"/>
        <cfvo type="max"/>
        <color theme="3" tint="-0.249977111117893"/>
        <color theme="0"/>
        <color rgb="FFFF0000"/>
      </colorScale>
    </cfRule>
  </conditionalFormatting>
  <conditionalFormatting sqref="E217:EZ217">
    <cfRule type="colorScale" priority="262">
      <colorScale>
        <cfvo type="min"/>
        <cfvo type="num" val="13.4"/>
        <cfvo type="max"/>
        <color theme="3" tint="-0.249977111117893"/>
        <color theme="0"/>
        <color rgb="FFFF0000"/>
      </colorScale>
    </cfRule>
  </conditionalFormatting>
  <conditionalFormatting sqref="E218:EZ218">
    <cfRule type="colorScale" priority="261">
      <colorScale>
        <cfvo type="min"/>
        <cfvo type="num" val="33.4"/>
        <cfvo type="max"/>
        <color theme="3" tint="-0.249977111117893"/>
        <color theme="0"/>
        <color rgb="FFFF0000"/>
      </colorScale>
    </cfRule>
  </conditionalFormatting>
  <conditionalFormatting sqref="E219:EZ219">
    <cfRule type="colorScale" priority="260">
      <colorScale>
        <cfvo type="min"/>
        <cfvo type="num" val="24.3"/>
        <cfvo type="max"/>
        <color theme="3" tint="-0.249977111117893"/>
        <color theme="0"/>
        <color rgb="FFFF0000"/>
      </colorScale>
    </cfRule>
  </conditionalFormatting>
  <conditionalFormatting sqref="E220:EZ220">
    <cfRule type="colorScale" priority="259">
      <colorScale>
        <cfvo type="min"/>
        <cfvo type="max"/>
        <color theme="0"/>
        <color rgb="FFFF0000"/>
      </colorScale>
    </cfRule>
  </conditionalFormatting>
  <conditionalFormatting sqref="E223:EZ223">
    <cfRule type="colorScale" priority="258">
      <colorScale>
        <cfvo type="min"/>
        <cfvo type="num" val="75.3"/>
        <cfvo type="max"/>
        <color theme="3" tint="-0.249977111117893"/>
        <color theme="0"/>
        <color rgb="FFFF0000"/>
      </colorScale>
    </cfRule>
  </conditionalFormatting>
  <conditionalFormatting sqref="E225:EZ225">
    <cfRule type="colorScale" priority="257">
      <colorScale>
        <cfvo type="min"/>
        <cfvo type="num" val="16.100000000000001"/>
        <cfvo type="max"/>
        <color theme="3" tint="-0.249977111117893"/>
        <color theme="0"/>
        <color rgb="FFFF0000"/>
      </colorScale>
    </cfRule>
  </conditionalFormatting>
  <conditionalFormatting sqref="E226:EZ226">
    <cfRule type="colorScale" priority="256">
      <colorScale>
        <cfvo type="min"/>
        <cfvo type="num" val="59.2"/>
        <cfvo type="max"/>
        <color theme="3" tint="-0.249977111117893"/>
        <color theme="0"/>
        <color rgb="FFFF0000"/>
      </colorScale>
    </cfRule>
  </conditionalFormatting>
  <conditionalFormatting sqref="E229:EZ229">
    <cfRule type="colorScale" priority="255">
      <colorScale>
        <cfvo type="min"/>
        <cfvo type="num" val="1019.1"/>
        <cfvo type="max"/>
        <color theme="3" tint="-0.249977111117893"/>
        <color rgb="FF0CD632"/>
        <color rgb="FFFF0000"/>
      </colorScale>
    </cfRule>
  </conditionalFormatting>
  <conditionalFormatting sqref="E230:EZ230">
    <cfRule type="colorScale" priority="254">
      <colorScale>
        <cfvo type="min"/>
        <cfvo type="num" val="1018.3"/>
        <cfvo type="max"/>
        <color theme="3" tint="-0.249977111117893"/>
        <color rgb="FF0CD632"/>
        <color rgb="FFFF0000"/>
      </colorScale>
    </cfRule>
  </conditionalFormatting>
  <conditionalFormatting sqref="E231:EZ231">
    <cfRule type="colorScale" priority="253">
      <colorScale>
        <cfvo type="min"/>
        <cfvo type="num" val="1016.4"/>
        <cfvo type="max"/>
        <color theme="3" tint="-0.249977111117893"/>
        <color rgb="FF0CD632"/>
        <color rgb="FFFF0000"/>
      </colorScale>
    </cfRule>
  </conditionalFormatting>
  <conditionalFormatting sqref="F232:EZ232">
    <cfRule type="colorScale" priority="252">
      <colorScale>
        <cfvo type="min"/>
        <cfvo type="num" val="1014.8"/>
        <cfvo type="max"/>
        <color theme="3" tint="-0.249977111117893"/>
        <color rgb="FF0CD632"/>
        <color rgb="FFFF0000"/>
      </colorScale>
    </cfRule>
  </conditionalFormatting>
  <conditionalFormatting sqref="E233:EZ233">
    <cfRule type="colorScale" priority="251">
      <colorScale>
        <cfvo type="min"/>
        <cfvo type="num" val="1015.6"/>
        <cfvo type="max"/>
        <color theme="3" tint="-0.249977111117893"/>
        <color rgb="FF0CD632"/>
        <color rgb="FFFF0000"/>
      </colorScale>
    </cfRule>
  </conditionalFormatting>
  <conditionalFormatting sqref="E234:EZ234">
    <cfRule type="colorScale" priority="250">
      <colorScale>
        <cfvo type="min"/>
        <cfvo type="num" val="1015.9"/>
        <cfvo type="max"/>
        <color theme="3" tint="-0.249977111117893"/>
        <color rgb="FF0CD632"/>
        <color rgb="FFFF0000"/>
      </colorScale>
    </cfRule>
  </conditionalFormatting>
  <conditionalFormatting sqref="E235:EZ235">
    <cfRule type="colorScale" priority="249">
      <colorScale>
        <cfvo type="min"/>
        <cfvo type="num" val="1016"/>
        <cfvo type="max"/>
        <color theme="3" tint="-0.249977111117893"/>
        <color rgb="FF0CD632"/>
        <color rgb="FFFF0000"/>
      </colorScale>
    </cfRule>
  </conditionalFormatting>
  <conditionalFormatting sqref="E236:EZ236">
    <cfRule type="colorScale" priority="248">
      <colorScale>
        <cfvo type="min"/>
        <cfvo type="num" val="1015.7"/>
        <cfvo type="max"/>
        <color theme="3" tint="-0.249977111117893"/>
        <color rgb="FF0CD632"/>
        <color rgb="FFFF0000"/>
      </colorScale>
    </cfRule>
  </conditionalFormatting>
  <conditionalFormatting sqref="E237:EZ237">
    <cfRule type="colorScale" priority="247">
      <colorScale>
        <cfvo type="min"/>
        <cfvo type="num" val="1016.9"/>
        <cfvo type="max"/>
        <color theme="3" tint="-0.249977111117893"/>
        <color rgb="FF0CD632"/>
        <color rgb="FFFF0000"/>
      </colorScale>
    </cfRule>
  </conditionalFormatting>
  <conditionalFormatting sqref="E238:EZ238">
    <cfRule type="colorScale" priority="246">
      <colorScale>
        <cfvo type="min"/>
        <cfvo type="num" val="1017.5"/>
        <cfvo type="max"/>
        <color theme="3" tint="-0.249977111117893"/>
        <color rgb="FF0CD632"/>
        <color rgb="FFFF0000"/>
      </colorScale>
    </cfRule>
  </conditionalFormatting>
  <conditionalFormatting sqref="E239:EZ239">
    <cfRule type="colorScale" priority="245">
      <colorScale>
        <cfvo type="min"/>
        <cfvo type="num" val="1016.7"/>
        <cfvo type="max"/>
        <color theme="3" tint="-0.249977111117893"/>
        <color rgb="FF0CD632"/>
        <color rgb="FFFF0000"/>
      </colorScale>
    </cfRule>
  </conditionalFormatting>
  <conditionalFormatting sqref="E240:EZ240">
    <cfRule type="colorScale" priority="244">
      <colorScale>
        <cfvo type="min"/>
        <cfvo type="num" val="1017.7"/>
        <cfvo type="max"/>
        <color theme="3" tint="-0.249977111117893"/>
        <color rgb="FF0CD632"/>
        <color rgb="FFFF0000"/>
      </colorScale>
    </cfRule>
  </conditionalFormatting>
  <conditionalFormatting sqref="E241:EZ241">
    <cfRule type="colorScale" priority="243">
      <colorScale>
        <cfvo type="min"/>
        <cfvo type="num" val="1016.7"/>
        <cfvo type="max"/>
        <color theme="3" tint="-0.249977111117893"/>
        <color rgb="FF0CD632"/>
        <color rgb="FFFF0000"/>
      </colorScale>
    </cfRule>
  </conditionalFormatting>
  <conditionalFormatting sqref="E243:EZ243">
    <cfRule type="colorScale" priority="242">
      <colorScale>
        <cfvo type="min"/>
        <cfvo type="num" val="1015.6"/>
        <cfvo type="max"/>
        <color theme="3" tint="-0.249977111117893"/>
        <color rgb="FF0CD632"/>
        <color rgb="FFFF0000"/>
      </colorScale>
    </cfRule>
  </conditionalFormatting>
  <conditionalFormatting sqref="E244:EZ244">
    <cfRule type="colorScale" priority="241">
      <colorScale>
        <cfvo type="min"/>
        <cfvo type="num" val="1015.9"/>
        <cfvo type="max"/>
        <color theme="3" tint="-0.249977111117893"/>
        <color rgb="FF0CD632"/>
        <color rgb="FFFF0000"/>
      </colorScale>
    </cfRule>
  </conditionalFormatting>
  <conditionalFormatting sqref="E245:EZ245">
    <cfRule type="colorScale" priority="240">
      <colorScale>
        <cfvo type="min"/>
        <cfvo type="num" val="1017.1"/>
        <cfvo type="max"/>
        <color theme="3" tint="-0.249977111117893"/>
        <color rgb="FF0CD632"/>
        <color rgb="FFFF0000"/>
      </colorScale>
    </cfRule>
  </conditionalFormatting>
  <conditionalFormatting sqref="E246:EZ246">
    <cfRule type="colorScale" priority="239">
      <colorScale>
        <cfvo type="min"/>
        <cfvo type="num" val="1018.4"/>
        <cfvo type="max"/>
        <color theme="3" tint="-0.249977111117893"/>
        <color rgb="FF0CD632"/>
        <color rgb="FFFF0000"/>
      </colorScale>
    </cfRule>
  </conditionalFormatting>
  <conditionalFormatting sqref="E247:EZ247">
    <cfRule type="colorScale" priority="238">
      <colorScale>
        <cfvo type="min"/>
        <cfvo type="num" val="1015.8"/>
        <cfvo type="max"/>
        <color theme="3" tint="-0.249977111117893"/>
        <color rgb="FF0CD632"/>
        <color rgb="FFFF0000"/>
      </colorScale>
    </cfRule>
  </conditionalFormatting>
  <conditionalFormatting sqref="E274:EZ274">
    <cfRule type="colorScale" priority="20">
      <colorScale>
        <cfvo type="min"/>
        <cfvo type="num" val="80"/>
        <cfvo type="max"/>
        <color rgb="FFFFFF00"/>
        <color rgb="FF0CD632"/>
        <color theme="3" tint="-0.249977111117893"/>
      </colorScale>
    </cfRule>
  </conditionalFormatting>
  <conditionalFormatting sqref="E275:EZ275">
    <cfRule type="colorScale" priority="234">
      <colorScale>
        <cfvo type="min"/>
        <cfvo type="num" val="78"/>
        <cfvo type="max"/>
        <color rgb="FFFFFF00"/>
        <color rgb="FF0CD632"/>
        <color theme="3" tint="-0.249977111117893"/>
      </colorScale>
    </cfRule>
  </conditionalFormatting>
  <conditionalFormatting sqref="E276:EZ276">
    <cfRule type="colorScale" priority="233">
      <colorScale>
        <cfvo type="min"/>
        <cfvo type="num" val="73"/>
        <cfvo type="max"/>
        <color rgb="FFFFFF00"/>
        <color rgb="FF0CD632"/>
        <color theme="3" tint="-0.249977111117893"/>
      </colorScale>
    </cfRule>
  </conditionalFormatting>
  <conditionalFormatting sqref="F277:EZ277">
    <cfRule type="colorScale" priority="232">
      <colorScale>
        <cfvo type="min"/>
        <cfvo type="num" val="68"/>
        <cfvo type="max"/>
        <color rgb="FFFFFF00"/>
        <color rgb="FF0CD632"/>
        <color theme="3" tint="-0.249977111117893"/>
      </colorScale>
    </cfRule>
  </conditionalFormatting>
  <conditionalFormatting sqref="E278:EZ278">
    <cfRule type="colorScale" priority="230">
      <colorScale>
        <cfvo type="min"/>
        <cfvo type="num" val="68"/>
        <cfvo type="max"/>
        <color rgb="FFFFFF00"/>
        <color rgb="FF0CD632"/>
        <color theme="3" tint="-0.249977111117893"/>
      </colorScale>
    </cfRule>
  </conditionalFormatting>
  <conditionalFormatting sqref="E279:ZZ279">
    <cfRule type="colorScale" priority="231">
      <colorScale>
        <cfvo type="min"/>
        <cfvo type="num" val="70"/>
        <cfvo type="max"/>
        <color rgb="FFFFFF00"/>
        <color rgb="FF0CD632"/>
        <color theme="3" tint="-0.249977111117893"/>
      </colorScale>
    </cfRule>
  </conditionalFormatting>
  <conditionalFormatting sqref="E280:ZZ280">
    <cfRule type="colorScale" priority="228">
      <colorScale>
        <cfvo type="min"/>
        <cfvo type="num" val="68"/>
        <cfvo type="max"/>
        <color rgb="FFFFFF00"/>
        <color rgb="FF0CD632"/>
        <color theme="3" tint="-0.249977111117893"/>
      </colorScale>
    </cfRule>
  </conditionalFormatting>
  <conditionalFormatting sqref="E281:ZZ281">
    <cfRule type="colorScale" priority="229">
      <colorScale>
        <cfvo type="min"/>
        <cfvo type="num" val="69"/>
        <cfvo type="max"/>
        <color rgb="FFFFFF00"/>
        <color rgb="FF0CD632"/>
        <color theme="3" tint="-0.249977111117893"/>
      </colorScale>
    </cfRule>
  </conditionalFormatting>
  <conditionalFormatting sqref="E282:ZZ282">
    <cfRule type="colorScale" priority="227">
      <colorScale>
        <cfvo type="min"/>
        <cfvo type="num" val="76"/>
        <cfvo type="max"/>
        <color rgb="FFFFFF00"/>
        <color rgb="FF0CD632"/>
        <color theme="3" tint="-0.249977111117893"/>
      </colorScale>
    </cfRule>
  </conditionalFormatting>
  <conditionalFormatting sqref="E283:ZZ283">
    <cfRule type="colorScale" priority="226">
      <colorScale>
        <cfvo type="min"/>
        <cfvo type="num" val="78"/>
        <cfvo type="max"/>
        <color rgb="FFFFFF00"/>
        <color rgb="FF0CD632"/>
        <color theme="3" tint="-0.249977111117893"/>
      </colorScale>
    </cfRule>
  </conditionalFormatting>
  <conditionalFormatting sqref="E284:ZZ284">
    <cfRule type="colorScale" priority="225">
      <colorScale>
        <cfvo type="min"/>
        <cfvo type="num" val="83"/>
        <cfvo type="max"/>
        <color rgb="FFFFFF00"/>
        <color rgb="FF0CD632"/>
        <color theme="3" tint="-0.249977111117893"/>
      </colorScale>
    </cfRule>
  </conditionalFormatting>
  <conditionalFormatting sqref="E285:ZZ285">
    <cfRule type="colorScale" priority="21">
      <colorScale>
        <cfvo type="min"/>
        <cfvo type="num" val="83"/>
        <cfvo type="max"/>
        <color rgb="FFFFFF00"/>
        <color rgb="FF0CD632"/>
        <color theme="3" tint="-0.249977111117893"/>
      </colorScale>
    </cfRule>
  </conditionalFormatting>
  <conditionalFormatting sqref="E286:EZ286">
    <cfRule type="colorScale" priority="224">
      <colorScale>
        <cfvo type="min"/>
        <cfvo type="num" val="75"/>
        <cfvo type="max"/>
        <color rgb="FFFFFF00"/>
        <color rgb="FF0CD632"/>
        <color theme="3" tint="-0.249977111117893"/>
      </colorScale>
    </cfRule>
  </conditionalFormatting>
  <conditionalFormatting sqref="E289:EZ289">
    <cfRule type="colorScale" priority="223">
      <colorScale>
        <cfvo type="min"/>
        <cfvo type="num" val="10.7"/>
        <cfvo type="max"/>
        <color theme="3" tint="-0.249977111117893"/>
        <color theme="0"/>
        <color rgb="FFFF0000"/>
      </colorScale>
    </cfRule>
  </conditionalFormatting>
  <conditionalFormatting sqref="E290:EZ290">
    <cfRule type="colorScale" priority="222">
      <colorScale>
        <cfvo type="min"/>
        <cfvo type="num" val="12"/>
        <cfvo type="max"/>
        <color theme="3" tint="-0.249977111117893"/>
        <color theme="0"/>
        <color rgb="FFFF0000"/>
      </colorScale>
    </cfRule>
  </conditionalFormatting>
  <conditionalFormatting sqref="E291:EZ291">
    <cfRule type="colorScale" priority="221">
      <colorScale>
        <cfvo type="min"/>
        <cfvo type="num" val="17.5"/>
        <cfvo type="max"/>
        <color theme="3" tint="-0.249977111117893"/>
        <color theme="0"/>
        <color rgb="FFFF0000"/>
      </colorScale>
    </cfRule>
  </conditionalFormatting>
  <conditionalFormatting sqref="E292:EZ292">
    <cfRule type="colorScale" priority="220">
      <colorScale>
        <cfvo type="min"/>
        <cfvo type="num" val="23.2"/>
        <cfvo type="max"/>
        <color theme="3" tint="-0.249977111117893"/>
        <color theme="0"/>
        <color rgb="FFFF0000"/>
      </colorScale>
    </cfRule>
  </conditionalFormatting>
  <conditionalFormatting sqref="E293:EZ293">
    <cfRule type="colorScale" priority="219">
      <colorScale>
        <cfvo type="min"/>
        <cfvo type="num" val="27.2"/>
        <cfvo type="max"/>
        <color theme="3" tint="-0.249977111117893"/>
        <color theme="0"/>
        <color rgb="FFFF0000"/>
      </colorScale>
    </cfRule>
  </conditionalFormatting>
  <conditionalFormatting sqref="E294:EZ294">
    <cfRule type="colorScale" priority="218">
      <colorScale>
        <cfvo type="min"/>
        <cfvo type="num" val="29.8"/>
        <cfvo type="max"/>
        <color theme="3" tint="-0.249977111117893"/>
        <color theme="0"/>
        <color rgb="FFFF0000"/>
      </colorScale>
    </cfRule>
  </conditionalFormatting>
  <conditionalFormatting sqref="E295:EZ295">
    <cfRule type="colorScale" priority="217">
      <colorScale>
        <cfvo type="min"/>
        <cfvo type="num" val="32.200000000000003"/>
        <cfvo type="max"/>
        <color theme="3" tint="-0.249977111117893"/>
        <color theme="0"/>
        <color rgb="FFFF0000"/>
      </colorScale>
    </cfRule>
  </conditionalFormatting>
  <conditionalFormatting sqref="E296:EZ296">
    <cfRule type="colorScale" priority="216">
      <colorScale>
        <cfvo type="min"/>
        <cfvo type="num" val="31.5"/>
        <cfvo type="max"/>
        <color theme="3" tint="-0.249977111117893"/>
        <color theme="0"/>
        <color rgb="FFFF0000"/>
      </colorScale>
    </cfRule>
  </conditionalFormatting>
  <conditionalFormatting sqref="E297:EZ297">
    <cfRule type="colorScale" priority="215">
      <colorScale>
        <cfvo type="min"/>
        <cfvo type="num" val="26.1"/>
        <cfvo type="max"/>
        <color theme="3" tint="-0.249977111117893"/>
        <color theme="0"/>
        <color rgb="FFFF0000"/>
      </colorScale>
    </cfRule>
  </conditionalFormatting>
  <conditionalFormatting sqref="E298:EZ298">
    <cfRule type="colorScale" priority="214">
      <colorScale>
        <cfvo type="min"/>
        <cfvo type="num" val="21.6"/>
        <cfvo type="max"/>
        <color theme="3" tint="-0.249977111117893"/>
        <color theme="0"/>
        <color rgb="FFFF0000"/>
      </colorScale>
    </cfRule>
  </conditionalFormatting>
  <conditionalFormatting sqref="E299:EZ299">
    <cfRule type="colorScale" priority="213">
      <colorScale>
        <cfvo type="min"/>
        <cfvo type="num" val="14.4"/>
        <cfvo type="max"/>
        <color theme="3" tint="-0.249977111117893"/>
        <color theme="0"/>
        <color rgb="FFFF0000"/>
      </colorScale>
    </cfRule>
  </conditionalFormatting>
  <conditionalFormatting sqref="E300:EZ300">
    <cfRule type="colorScale" priority="212">
      <colorScale>
        <cfvo type="min"/>
        <cfvo type="num" val="11.5"/>
        <cfvo type="max"/>
        <color theme="3" tint="-0.249977111117893"/>
        <color theme="0"/>
        <color rgb="FFFF0000"/>
      </colorScale>
    </cfRule>
  </conditionalFormatting>
  <conditionalFormatting sqref="E301:EZ301">
    <cfRule type="colorScale" priority="211">
      <colorScale>
        <cfvo type="min"/>
        <cfvo type="num" val="33.6"/>
        <cfvo type="max"/>
        <color theme="3" tint="-0.249977111117893"/>
        <color theme="0"/>
        <color rgb="FFFF0000"/>
      </colorScale>
    </cfRule>
  </conditionalFormatting>
  <conditionalFormatting sqref="E304:EZ304">
    <cfRule type="colorScale" priority="210">
      <colorScale>
        <cfvo type="min"/>
        <cfvo type="num" val="-12.6"/>
        <cfvo type="max"/>
        <color theme="3" tint="-0.249977111117893"/>
        <color theme="0"/>
        <color rgb="FFFF0000"/>
      </colorScale>
    </cfRule>
  </conditionalFormatting>
  <conditionalFormatting sqref="E305:EZ305">
    <cfRule type="colorScale" priority="209">
      <colorScale>
        <cfvo type="min"/>
        <cfvo type="num" val="-10.3"/>
        <cfvo type="max"/>
        <color theme="3" tint="-0.249977111117893"/>
        <color theme="0"/>
        <color rgb="FFFF0000"/>
      </colorScale>
    </cfRule>
  </conditionalFormatting>
  <conditionalFormatting sqref="E306:EZ306">
    <cfRule type="colorScale" priority="208">
      <colorScale>
        <cfvo type="min"/>
        <cfvo type="num" val="-5.3"/>
        <cfvo type="max"/>
        <color theme="3" tint="-0.249977111117893"/>
        <color theme="0"/>
        <color rgb="FFFF0000"/>
      </colorScale>
    </cfRule>
  </conditionalFormatting>
  <conditionalFormatting sqref="E307:EZ307">
    <cfRule type="colorScale" priority="207">
      <colorScale>
        <cfvo type="min"/>
        <cfvo type="num" val="-2.1"/>
        <cfvo type="max"/>
        <color theme="3" tint="-0.249977111117893"/>
        <color theme="0"/>
        <color rgb="FFFF0000"/>
      </colorScale>
    </cfRule>
  </conditionalFormatting>
  <conditionalFormatting sqref="E308:EZ308">
    <cfRule type="colorScale" priority="206">
      <colorScale>
        <cfvo type="min"/>
        <cfvo type="num" val="3"/>
        <cfvo type="max"/>
        <color theme="3" tint="-0.249977111117893"/>
        <color theme="0"/>
        <color rgb="FFFF0000"/>
      </colorScale>
    </cfRule>
  </conditionalFormatting>
  <conditionalFormatting sqref="E309:EZ309">
    <cfRule type="colorScale" priority="205">
      <colorScale>
        <cfvo type="min"/>
        <cfvo type="num" val="6.7"/>
        <cfvo type="max"/>
        <color theme="3" tint="-0.249977111117893"/>
        <color theme="0"/>
        <color rgb="FFFF0000"/>
      </colorScale>
    </cfRule>
  </conditionalFormatting>
  <conditionalFormatting sqref="E310:EZ310">
    <cfRule type="colorScale" priority="204">
      <colorScale>
        <cfvo type="min"/>
        <cfvo type="num" val="9.8000000000000007"/>
        <cfvo type="max"/>
        <color theme="3" tint="-0.249977111117893"/>
        <color theme="0"/>
        <color rgb="FFFF0000"/>
      </colorScale>
    </cfRule>
  </conditionalFormatting>
  <conditionalFormatting sqref="E311:EZ311">
    <cfRule type="colorScale" priority="203">
      <colorScale>
        <cfvo type="min"/>
        <cfvo type="num" val="8.8000000000000007"/>
        <cfvo type="max"/>
        <color theme="3" tint="-0.249977111117893"/>
        <color theme="0"/>
        <color rgb="FFFF0000"/>
      </colorScale>
    </cfRule>
  </conditionalFormatting>
  <conditionalFormatting sqref="E312:EZ312">
    <cfRule type="colorScale" priority="202">
      <colorScale>
        <cfvo type="min"/>
        <cfvo type="num" val="5"/>
        <cfvo type="max"/>
        <color theme="3" tint="-0.249977111117893"/>
        <color theme="0"/>
        <color rgb="FFFF0000"/>
      </colorScale>
    </cfRule>
  </conditionalFormatting>
  <conditionalFormatting sqref="E313:EZ313">
    <cfRule type="colorScale" priority="201">
      <colorScale>
        <cfvo type="min"/>
        <cfvo type="num" val="-0.7"/>
        <cfvo type="max"/>
        <color theme="3" tint="-0.249977111117893"/>
        <color theme="0"/>
        <color rgb="FFFF0000"/>
      </colorScale>
    </cfRule>
  </conditionalFormatting>
  <conditionalFormatting sqref="E314:EZ314">
    <cfRule type="colorScale" priority="200">
      <colorScale>
        <cfvo type="min"/>
        <cfvo type="num" val="-4.5"/>
        <cfvo type="max"/>
        <color theme="3" tint="-0.249977111117893"/>
        <color theme="0"/>
        <color rgb="FFFF0000"/>
      </colorScale>
    </cfRule>
  </conditionalFormatting>
  <conditionalFormatting sqref="E315:EZ315">
    <cfRule type="colorScale" priority="199">
      <colorScale>
        <cfvo type="min"/>
        <cfvo type="num" val="-9.8000000000000007"/>
        <cfvo type="max"/>
        <color theme="3" tint="-0.249977111117893"/>
        <color theme="0"/>
        <color rgb="FFFF0000"/>
      </colorScale>
    </cfRule>
  </conditionalFormatting>
  <conditionalFormatting sqref="E316:EZ316">
    <cfRule type="colorScale" priority="198">
      <colorScale>
        <cfvo type="min"/>
        <cfvo type="num" val="-15.3"/>
        <cfvo type="max"/>
        <color theme="3" tint="-0.249977111117893"/>
        <color theme="0"/>
        <color rgb="FFFF0000"/>
      </colorScale>
    </cfRule>
  </conditionalFormatting>
  <conditionalFormatting sqref="E24:E35">
    <cfRule type="top10" dxfId="257" priority="194" percent="1" bottom="1" rank="10"/>
    <cfRule type="top10" dxfId="256" priority="197" percent="1" rank="10"/>
  </conditionalFormatting>
  <conditionalFormatting sqref="DU24:DU35">
    <cfRule type="top10" dxfId="255" priority="196" percent="1" rank="10"/>
  </conditionalFormatting>
  <conditionalFormatting sqref="ED24:ED35">
    <cfRule type="top10" dxfId="254" priority="101" rank="1"/>
    <cfRule type="top10" dxfId="253" priority="195" percent="1" bottom="1" rank="10"/>
  </conditionalFormatting>
  <conditionalFormatting sqref="F24:F35">
    <cfRule type="top10" dxfId="252" priority="192" percent="1" bottom="1" rank="10"/>
    <cfRule type="top10" dxfId="251" priority="193" percent="1" rank="10"/>
  </conditionalFormatting>
  <conditionalFormatting sqref="G24:G35">
    <cfRule type="top10" dxfId="250" priority="190" percent="1" rank="10"/>
    <cfRule type="top10" dxfId="249" priority="191" percent="1" bottom="1" rank="10"/>
  </conditionalFormatting>
  <conditionalFormatting sqref="H24:H35">
    <cfRule type="top10" dxfId="248" priority="188" percent="1" bottom="1" rank="10"/>
    <cfRule type="top10" dxfId="247" priority="189" percent="1" rank="10"/>
  </conditionalFormatting>
  <conditionalFormatting sqref="I24:I35">
    <cfRule type="top10" dxfId="246" priority="186" percent="1" bottom="1" rank="10"/>
    <cfRule type="top10" dxfId="245" priority="187" percent="1" rank="10"/>
  </conditionalFormatting>
  <conditionalFormatting sqref="J24:J35">
    <cfRule type="top10" dxfId="244" priority="184" percent="1" bottom="1" rank="10"/>
    <cfRule type="top10" dxfId="243" priority="185" percent="1" rank="10"/>
  </conditionalFormatting>
  <conditionalFormatting sqref="K24:K35">
    <cfRule type="top10" dxfId="242" priority="182" percent="1" bottom="1" rank="10"/>
    <cfRule type="top10" dxfId="241" priority="183" percent="1" rank="10"/>
  </conditionalFormatting>
  <conditionalFormatting sqref="L24:L35">
    <cfRule type="top10" dxfId="240" priority="180" percent="1" bottom="1" rank="10"/>
    <cfRule type="top10" dxfId="239" priority="181" percent="1" rank="10"/>
  </conditionalFormatting>
  <conditionalFormatting sqref="M24:M35">
    <cfRule type="top10" dxfId="238" priority="178" percent="1" bottom="1" rank="10"/>
    <cfRule type="top10" dxfId="237" priority="179" percent="1" rank="10"/>
  </conditionalFormatting>
  <conditionalFormatting sqref="N24:N35">
    <cfRule type="top10" dxfId="236" priority="176" percent="1" bottom="1" rank="10"/>
    <cfRule type="top10" dxfId="235" priority="177" percent="1" rank="10"/>
  </conditionalFormatting>
  <conditionalFormatting sqref="O24:O35">
    <cfRule type="top10" dxfId="234" priority="174" percent="1" bottom="1" rank="10"/>
    <cfRule type="top10" dxfId="233" priority="175" percent="1" rank="10"/>
  </conditionalFormatting>
  <conditionalFormatting sqref="P24:P35">
    <cfRule type="top10" dxfId="232" priority="172" percent="1" bottom="1" rank="10"/>
    <cfRule type="top10" dxfId="231" priority="173" percent="1" rank="10"/>
  </conditionalFormatting>
  <conditionalFormatting sqref="Q24:Q35">
    <cfRule type="top10" dxfId="230" priority="171" percent="1" rank="1"/>
  </conditionalFormatting>
  <conditionalFormatting sqref="R24:R35">
    <cfRule type="top10" dxfId="229" priority="170" rank="1"/>
  </conditionalFormatting>
  <conditionalFormatting sqref="S24:U35">
    <cfRule type="top10" dxfId="228" priority="169" rank="3"/>
  </conditionalFormatting>
  <conditionalFormatting sqref="V24:V35">
    <cfRule type="top10" dxfId="227" priority="168" rank="1"/>
  </conditionalFormatting>
  <conditionalFormatting sqref="W24:W35">
    <cfRule type="top10" dxfId="226" priority="167" rank="1"/>
  </conditionalFormatting>
  <conditionalFormatting sqref="X24:X35">
    <cfRule type="top10" dxfId="225" priority="166" rank="1"/>
  </conditionalFormatting>
  <conditionalFormatting sqref="Y24:Y35">
    <cfRule type="top10" dxfId="224" priority="165" rank="1"/>
  </conditionalFormatting>
  <conditionalFormatting sqref="Z24:AB35">
    <cfRule type="top10" dxfId="223" priority="164" rank="3"/>
  </conditionalFormatting>
  <conditionalFormatting sqref="AC24:AD35">
    <cfRule type="top10" dxfId="222" priority="163" rank="2"/>
  </conditionalFormatting>
  <conditionalFormatting sqref="AE24:AE35">
    <cfRule type="top10" dxfId="221" priority="162" rank="1"/>
  </conditionalFormatting>
  <conditionalFormatting sqref="AF24:AF35">
    <cfRule type="top10" dxfId="220" priority="161" rank="2"/>
  </conditionalFormatting>
  <conditionalFormatting sqref="AG24:AG35">
    <cfRule type="top10" dxfId="219" priority="160" rank="1"/>
  </conditionalFormatting>
  <conditionalFormatting sqref="AH24:AH35">
    <cfRule type="top10" dxfId="218" priority="159" rank="1"/>
  </conditionalFormatting>
  <conditionalFormatting sqref="AI24:AI35">
    <cfRule type="top10" dxfId="217" priority="158" rank="1"/>
  </conditionalFormatting>
  <conditionalFormatting sqref="AJ24:AK35">
    <cfRule type="top10" dxfId="216" priority="157" rank="2"/>
  </conditionalFormatting>
  <conditionalFormatting sqref="AL24:AL35">
    <cfRule type="top10" dxfId="215" priority="156" rank="1"/>
  </conditionalFormatting>
  <conditionalFormatting sqref="AN24:AN35">
    <cfRule type="top10" dxfId="214" priority="155" rank="1"/>
  </conditionalFormatting>
  <conditionalFormatting sqref="AO24:AO35">
    <cfRule type="top10" dxfId="213" priority="154" rank="1"/>
  </conditionalFormatting>
  <conditionalFormatting sqref="AP24:AP35">
    <cfRule type="top10" dxfId="212" priority="153" rank="1"/>
  </conditionalFormatting>
  <conditionalFormatting sqref="AQ24:AQ35">
    <cfRule type="top10" dxfId="211" priority="152" rank="1"/>
  </conditionalFormatting>
  <conditionalFormatting sqref="AR24:AS35">
    <cfRule type="top10" dxfId="210" priority="151" rank="2"/>
  </conditionalFormatting>
  <conditionalFormatting sqref="AT24:AV35">
    <cfRule type="top10" dxfId="209" priority="150" rank="3"/>
  </conditionalFormatting>
  <conditionalFormatting sqref="AW24:AW35">
    <cfRule type="top10" dxfId="208" priority="149" rank="1"/>
  </conditionalFormatting>
  <conditionalFormatting sqref="AX24:AX35">
    <cfRule type="top10" dxfId="207" priority="148" rank="1"/>
  </conditionalFormatting>
  <conditionalFormatting sqref="AY24:AY35">
    <cfRule type="top10" dxfId="206" priority="147" rank="1"/>
  </conditionalFormatting>
  <conditionalFormatting sqref="AZ24:AZ35">
    <cfRule type="top10" dxfId="205" priority="146" rank="1"/>
  </conditionalFormatting>
  <conditionalFormatting sqref="BA24:BA35">
    <cfRule type="top10" dxfId="204" priority="145" rank="1"/>
  </conditionalFormatting>
  <conditionalFormatting sqref="BB24:BC35">
    <cfRule type="top10" dxfId="203" priority="144" rank="2"/>
  </conditionalFormatting>
  <conditionalFormatting sqref="BD24:BF35">
    <cfRule type="top10" dxfId="202" priority="143" rank="3"/>
  </conditionalFormatting>
  <conditionalFormatting sqref="BG24:BG35">
    <cfRule type="top10" dxfId="201" priority="142" rank="1"/>
  </conditionalFormatting>
  <conditionalFormatting sqref="BH24:BK35">
    <cfRule type="top10" dxfId="200" priority="141" rank="4"/>
  </conditionalFormatting>
  <conditionalFormatting sqref="BL24:BL35">
    <cfRule type="top10" dxfId="199" priority="140" rank="1"/>
  </conditionalFormatting>
  <conditionalFormatting sqref="BM24:BM35">
    <cfRule type="top10" dxfId="198" priority="139" rank="1"/>
  </conditionalFormatting>
  <conditionalFormatting sqref="BN24:BN35">
    <cfRule type="top10" dxfId="197" priority="138" rank="1"/>
  </conditionalFormatting>
  <conditionalFormatting sqref="BO24:BR35">
    <cfRule type="top10" dxfId="196" priority="137" rank="4"/>
  </conditionalFormatting>
  <conditionalFormatting sqref="BS24:BS35">
    <cfRule type="top10" dxfId="195" priority="136" rank="1"/>
  </conditionalFormatting>
  <conditionalFormatting sqref="BT24:BT35">
    <cfRule type="top10" dxfId="194" priority="135" rank="1"/>
  </conditionalFormatting>
  <conditionalFormatting sqref="BU24:BU35">
    <cfRule type="top10" dxfId="193" priority="134" rank="1"/>
  </conditionalFormatting>
  <conditionalFormatting sqref="BV24:BV35">
    <cfRule type="top10" dxfId="192" priority="133" rank="1"/>
  </conditionalFormatting>
  <conditionalFormatting sqref="BW24:BW35">
    <cfRule type="top10" dxfId="191" priority="132" rank="1"/>
  </conditionalFormatting>
  <conditionalFormatting sqref="BX24:BX35">
    <cfRule type="top10" dxfId="190" priority="131" rank="1"/>
  </conditionalFormatting>
  <conditionalFormatting sqref="BY24:CC35">
    <cfRule type="top10" dxfId="189" priority="130" rank="5"/>
  </conditionalFormatting>
  <conditionalFormatting sqref="CD24:CF35">
    <cfRule type="top10" dxfId="188" priority="129" rank="3"/>
  </conditionalFormatting>
  <conditionalFormatting sqref="CG24:CG35">
    <cfRule type="top10" dxfId="187" priority="128" rank="1"/>
  </conditionalFormatting>
  <conditionalFormatting sqref="CH24:CI35">
    <cfRule type="top10" dxfId="186" priority="127" rank="2"/>
  </conditionalFormatting>
  <conditionalFormatting sqref="CJ24:CL35">
    <cfRule type="top10" dxfId="185" priority="126" rank="3"/>
  </conditionalFormatting>
  <conditionalFormatting sqref="CM24:CM35">
    <cfRule type="top10" dxfId="184" priority="125" rank="1"/>
  </conditionalFormatting>
  <conditionalFormatting sqref="CN24:CO35">
    <cfRule type="top10" dxfId="183" priority="124" rank="2"/>
  </conditionalFormatting>
  <conditionalFormatting sqref="CP24:CP35">
    <cfRule type="top10" dxfId="182" priority="123" rank="1"/>
  </conditionalFormatting>
  <conditionalFormatting sqref="CQ24:CQ35">
    <cfRule type="top10" dxfId="181" priority="122" rank="1"/>
  </conditionalFormatting>
  <conditionalFormatting sqref="CR24:CR35">
    <cfRule type="top10" dxfId="180" priority="121" rank="1"/>
  </conditionalFormatting>
  <conditionalFormatting sqref="CS24:CS35">
    <cfRule type="top10" dxfId="179" priority="120" rank="1"/>
  </conditionalFormatting>
  <conditionalFormatting sqref="CT24:CU35">
    <cfRule type="top10" dxfId="178" priority="119" rank="2"/>
  </conditionalFormatting>
  <conditionalFormatting sqref="CV24:CW35">
    <cfRule type="top10" dxfId="177" priority="118" rank="2"/>
  </conditionalFormatting>
  <conditionalFormatting sqref="CX24:CX35">
    <cfRule type="top10" dxfId="176" priority="117" rank="1"/>
  </conditionalFormatting>
  <conditionalFormatting sqref="CY24:CZ35">
    <cfRule type="top10" dxfId="175" priority="116" rank="2"/>
  </conditionalFormatting>
  <conditionalFormatting sqref="DA24:DA35">
    <cfRule type="top10" dxfId="174" priority="115" rank="1"/>
  </conditionalFormatting>
  <conditionalFormatting sqref="DB24:DB35">
    <cfRule type="top10" dxfId="173" priority="114" rank="1"/>
  </conditionalFormatting>
  <conditionalFormatting sqref="DC24:DD35">
    <cfRule type="top10" dxfId="172" priority="113" rank="2"/>
  </conditionalFormatting>
  <conditionalFormatting sqref="DE24:DE35">
    <cfRule type="top10" dxfId="171" priority="112" rank="1"/>
  </conditionalFormatting>
  <conditionalFormatting sqref="DF24:DG35">
    <cfRule type="top10" dxfId="170" priority="111" rank="2"/>
  </conditionalFormatting>
  <conditionalFormatting sqref="DH24:DI35">
    <cfRule type="top10" dxfId="169" priority="110" rank="2"/>
  </conditionalFormatting>
  <conditionalFormatting sqref="DJ24:DL35">
    <cfRule type="top10" dxfId="168" priority="109" rank="3"/>
  </conditionalFormatting>
  <conditionalFormatting sqref="DM24:DN35">
    <cfRule type="top10" dxfId="167" priority="108" rank="2"/>
  </conditionalFormatting>
  <conditionalFormatting sqref="DO24:DQ35">
    <cfRule type="top10" dxfId="166" priority="107" rank="3"/>
  </conditionalFormatting>
  <conditionalFormatting sqref="DR24:DT35">
    <cfRule type="top10" dxfId="165" priority="106" rank="3"/>
  </conditionalFormatting>
  <conditionalFormatting sqref="DV24:DX35">
    <cfRule type="top10" dxfId="164" priority="105" rank="3"/>
  </conditionalFormatting>
  <conditionalFormatting sqref="DY24:EA35">
    <cfRule type="top10" dxfId="163" priority="104" rank="3"/>
  </conditionalFormatting>
  <conditionalFormatting sqref="EB24:EB35">
    <cfRule type="top10" dxfId="162" priority="103" rank="1"/>
  </conditionalFormatting>
  <conditionalFormatting sqref="EC24:EC35">
    <cfRule type="top10" dxfId="161" priority="102" rank="1"/>
  </conditionalFormatting>
  <conditionalFormatting sqref="EE24:EE35">
    <cfRule type="top10" dxfId="160" priority="100" rank="1"/>
  </conditionalFormatting>
  <conditionalFormatting sqref="EF24:EF35">
    <cfRule type="top10" dxfId="159" priority="99" rank="1"/>
  </conditionalFormatting>
  <conditionalFormatting sqref="EG24:EI35">
    <cfRule type="top10" dxfId="158" priority="98" rank="3"/>
  </conditionalFormatting>
  <conditionalFormatting sqref="EJ24:EK35">
    <cfRule type="top10" dxfId="157" priority="97" rank="2"/>
  </conditionalFormatting>
  <conditionalFormatting sqref="EL24:EL35">
    <cfRule type="top10" dxfId="156" priority="24" percent="1" bottom="1" rank="1"/>
    <cfRule type="top10" dxfId="155" priority="366" percent="1" rank="1"/>
  </conditionalFormatting>
  <conditionalFormatting sqref="EL274:EL285">
    <cfRule type="top10" dxfId="154" priority="235" percent="1" rank="1"/>
    <cfRule type="top10" dxfId="153" priority="236" percent="1" bottom="1" rank="1"/>
  </conditionalFormatting>
  <conditionalFormatting sqref="EL138:EL149">
    <cfRule type="top10" dxfId="152" priority="17" percent="1" rank="1"/>
  </conditionalFormatting>
  <conditionalFormatting sqref="EL156:EL167">
    <cfRule type="top10" dxfId="151" priority="16" percent="1" rank="1"/>
  </conditionalFormatting>
  <conditionalFormatting sqref="E72:EZ72">
    <cfRule type="colorScale" priority="15">
      <colorScale>
        <cfvo type="min"/>
        <cfvo type="num" val="5.8"/>
        <cfvo type="max"/>
        <color rgb="FFFFFF00"/>
        <color rgb="FF0CD632"/>
        <color theme="3" tint="-0.249977111117893"/>
      </colorScale>
    </cfRule>
  </conditionalFormatting>
  <conditionalFormatting sqref="E73:EZ73">
    <cfRule type="colorScale" priority="14">
      <colorScale>
        <cfvo type="min"/>
        <cfvo type="num" val="5.6"/>
        <cfvo type="max"/>
        <color rgb="FFFFFF00"/>
        <color rgb="FF0CD632"/>
        <color theme="3" tint="-0.249977111117893"/>
      </colorScale>
    </cfRule>
  </conditionalFormatting>
  <conditionalFormatting sqref="E74:EZ74">
    <cfRule type="colorScale" priority="13">
      <colorScale>
        <cfvo type="min"/>
        <cfvo type="num" val="5.6"/>
        <cfvo type="max"/>
        <color rgb="FFFFFF00"/>
        <color rgb="FF0CD632"/>
        <color theme="3" tint="-0.249977111117893"/>
      </colorScale>
    </cfRule>
  </conditionalFormatting>
  <conditionalFormatting sqref="E75:EZ75">
    <cfRule type="colorScale" priority="12">
      <colorScale>
        <cfvo type="min"/>
        <cfvo type="num" val="5"/>
        <cfvo type="max"/>
        <color rgb="FFFFFF00"/>
        <color rgb="FF0CD632"/>
        <color theme="3" tint="-0.249977111117893"/>
      </colorScale>
    </cfRule>
  </conditionalFormatting>
  <conditionalFormatting sqref="E76:EZ76">
    <cfRule type="colorScale" priority="11">
      <colorScale>
        <cfvo type="min"/>
        <cfvo type="num" val="4.9000000000000004"/>
        <cfvo type="max"/>
        <color rgb="FFFFFF00"/>
        <color rgb="FF0CD632"/>
        <color theme="3" tint="-0.249977111117893"/>
      </colorScale>
    </cfRule>
  </conditionalFormatting>
  <conditionalFormatting sqref="E77:EZ77">
    <cfRule type="colorScale" priority="10">
      <colorScale>
        <cfvo type="min"/>
        <cfvo type="num" val="5.2"/>
        <cfvo type="max"/>
        <color rgb="FFFFFF00"/>
        <color rgb="FF0CD632"/>
        <color theme="3" tint="-0.249977111117893"/>
      </colorScale>
    </cfRule>
  </conditionalFormatting>
  <conditionalFormatting sqref="E78:EZ78">
    <cfRule type="colorScale" priority="9">
      <colorScale>
        <cfvo type="min"/>
        <cfvo type="num" val="4.9000000000000004"/>
        <cfvo type="max"/>
        <color rgb="FFFFFF00"/>
        <color rgb="FF0CD632"/>
        <color theme="3" tint="-0.249977111117893"/>
      </colorScale>
    </cfRule>
  </conditionalFormatting>
  <conditionalFormatting sqref="E79:EZ79">
    <cfRule type="colorScale" priority="8">
      <colorScale>
        <cfvo type="min"/>
        <cfvo type="num" val="4.7"/>
        <cfvo type="max"/>
        <color rgb="FFFFFF00"/>
        <color rgb="FF0CD632"/>
        <color theme="3" tint="-0.249977111117893"/>
      </colorScale>
    </cfRule>
  </conditionalFormatting>
  <conditionalFormatting sqref="E80:EZ80">
    <cfRule type="colorScale" priority="7">
      <colorScale>
        <cfvo type="min"/>
        <cfvo type="num" val="5"/>
        <cfvo type="max"/>
        <color rgb="FFFFFF00"/>
        <color rgb="FF0CD632"/>
        <color theme="3" tint="-0.249977111117893"/>
      </colorScale>
    </cfRule>
  </conditionalFormatting>
  <conditionalFormatting sqref="E81:EZ81">
    <cfRule type="colorScale" priority="6">
      <colorScale>
        <cfvo type="min"/>
        <cfvo type="num" val="5.0999999999999996"/>
        <cfvo type="max"/>
        <color rgb="FFFFFF00"/>
        <color rgb="FF0CD632"/>
        <color theme="3" tint="-0.249977111117893"/>
      </colorScale>
    </cfRule>
  </conditionalFormatting>
  <conditionalFormatting sqref="E82:EZ82">
    <cfRule type="colorScale" priority="5">
      <colorScale>
        <cfvo type="min"/>
        <cfvo type="num" val="5.9"/>
        <cfvo type="max"/>
        <color rgb="FFFFFF00"/>
        <color rgb="FF0CD632"/>
        <color theme="3" tint="-0.249977111117893"/>
      </colorScale>
    </cfRule>
  </conditionalFormatting>
  <conditionalFormatting sqref="E83:EZ83">
    <cfRule type="colorScale" priority="4">
      <colorScale>
        <cfvo type="min"/>
        <cfvo type="num" val="6.1"/>
        <cfvo type="max"/>
        <color rgb="FFFFFF00"/>
        <color rgb="FF0CD632"/>
        <color theme="3" tint="-0.249977111117893"/>
      </colorScale>
    </cfRule>
  </conditionalFormatting>
  <conditionalFormatting sqref="E84:EZ84">
    <cfRule type="colorScale" priority="3">
      <colorScale>
        <cfvo type="min"/>
        <cfvo type="num" val="5.3"/>
        <cfvo type="max"/>
        <color rgb="FFFFFF00"/>
        <color rgb="FF0CD632"/>
        <color theme="3" tint="-0.249977111117893"/>
      </colorScale>
    </cfRule>
  </conditionalFormatting>
  <conditionalFormatting sqref="EK72:EK83">
    <cfRule type="top10" dxfId="150" priority="1" percent="1" bottom="1" rank="1"/>
    <cfRule type="top10" dxfId="149" priority="2" percent="1" rank="1"/>
  </conditionalFormatting>
  <pageMargins left="0.7" right="0.7" top="0.78740157499999996" bottom="0.78740157499999996" header="0.3" footer="0.3"/>
  <pageSetup paperSize="9" orientation="portrait" horizontalDpi="300" verticalDpi="300" r:id="rId1"/>
  <ignoredErrors>
    <ignoredError sqref="ED185 BP99:EK99 BP117:EK117 BP150:EK150 BP168:EK168 B209 BP286:CK286 CM286:EK286 CR223:EL223 EF14:EK14 EJ36:EK36 EF60:EK60 B201 AN316:EK316 AN301:DH301 AN241 AO241:EK241 DJ301:EL301 B88:B98 B99 B87 B105:B117 B138:B149 B156:B168 B174:B185 B194:B197 B204:B208 B212 B215:B220 B229:B241 B274:B286 B289 B304 B290:B300 B305:B315 C302 B48:B51 B36 B2:B14 CZ188:EC188 CX188 AO188:BX188 F188 BY188:CA188 H188:AL188 AN188 B24 B25 B26 B27 B28 B29:B34 B35 E135:AL135 AN135:EK135 B123:B135 B52:B60 D119:AL119 E120:AL120 AN119:EJ119 AN120:EI120 E170:EJ171 EK170:EK171 F191:AL191 F190:AL190 AN190:EL190 AN191:EI191 E248:AL248 E243:AL243 AN243:EJ243 E244:AL244 AN244:EJ244 E245:AL245 AN245:EK245 E246:AL246 AN246:EI246 E247:AL247 AN247:EL247 AN248:EI248 E45:AL45 E38:AL38 AN38:CK38 E39:AL39 AN39:CK39 E40:AL40 AN40:CK40 E41:AL41 AN41:CK41 E42:AL42 AN42:CK42 E43:AL43 AN43:CK43 E44:AL44 AN44:CK44 AN45:CK45 EK38:EK40 EK42:EL42 CM38:EJ38 CM39:EJ39 CM40:EJ40 CM41:EI41 CM42:EJ42 CM43:EJ43 CM44:EJ44 CM45:EJ45 AN62:EK63 EK68:EK69 EE188:EL188 E36:AL36 AN36:EI36 EK243:EK244 EJ120:EL120 EK119 EK101:EK102 EK18:EL18 AN64:EL64 CC188:CH188 CJ188:CW188 E190:E191 EJ191:EL191 CR84:CX84 EK44:EK45 AN66:EL66 AN65:EJ65 AN67:EJ67 C48:C50 EL38:EL40 C51:C53 EL62:EL63 EL102 EL243:EL244 EL16:EL17 EL44:EL45 EL68:EL69 EL225:EL226 C54:C58 EL152:EL153 EL170:EL171 EL20 B72:B83" formulaRange="1"/>
    <ignoredError sqref="CX388:CY388 CU13 CL1 CM1:CQ1 CL177:CO183 CP174 CL197:CM197 CL194 CQ197 CL209:CP209 CL205:CL208 CL217 CL223 CN223:CQ223 BP2:BP3 B199 BQ273:EF273 AN1:CK1 AN23:EF23 AN47:EF47 AN86:EF86 AN104:EF104 AN137:EF137 AN155:EF155 AN173:EF173 AN193:EF193 AN203:EE203 AN214:EF214 AN273:BO273 D199 AO222:EE222 AN221:BO221 BO220 AN288:EF288 AN303:EF303 AO228:CQ228 BK459:BN459 D48 D87:D99 D105:D117 D141:D144 D197:D198 D215 E1:AM1 E23:AM23 E47:AM47 E86:AM86 E104:AM104 E137:AM137 E155:AM155 E173:AM173 E193:AM193 E203:AM203 E214:AM214 D222:AM222 E228:AM228 E273:F273 E288:AM288 E303:AM303 D24:D26 D29 D28 D27 D36 D221 D146:D150 D145 D163:D167 D162 D168 D316 D313:D314 G273:AM273 D229 D282:D285 D279 D276:D277 D274:D275 D278 D280:D281 BP355 G71:EJ71 D209 D208 D240 D241 D290 D292 D289 D291 E122:EL122 D123 D194 D205:D207 D216:D220 D223 E16 D38 D152:D153 D62:D67 D101:D102 D171 D225:D226 D243:D248 BK461:BN464 D21 D18:D19 D16 D6 D3 D8 D11:D12 D14 D2 D15 D13 D9:D10 D4:D5 D7 D17 D20 D35 D32:D33 D30:D31 D34 D44 D41 D39:D40 D42:D43 D45 D50 D52 D56:D57 D58:D59 D49 D60 D53:D55 D51 D178:D183 D177 D174:D176 D184:D185 D190:D191 D238 D232:D236 D230:D231 D237 D239 D298 D294 D299 D300 D293 D301 D295:D297 D312 D309 D310 D305:D307 D304 D308 D311 EL1 EL23 EL47 EL71 EL273 EL228 EL203 EL193 EL173 EL155 EL137 EL104 EL86 D188 D195:D196 D201 D72:D74 E71:F71 D75:D84 E250:EL250" numberStoredAsText="1"/>
    <ignoredError sqref="F21:AL21 F16:AL16 AN16:EK16 F17:AL17 AN17:EK17 F18:AL18 AN18:EJ18 F19:AL19 AN19:EI19 F20:AL20 AN20:EK20 AN21:EI21 E17:E21 E153:AL153 E152:AL152 AN152:EK152 AN153:EK153 D69 D68 AN68:EJ68 AN69:EJ69 E101:EJ102 D120 E226:AL226 E225:AL225 AN225:EK225 AN226:EK226" numberStoredAsText="1" formulaRange="1"/>
    <ignoredError sqref="CY188 CI188" formula="1" formulaRange="1"/>
    <ignoredError sqref="CB188" formula="1"/>
    <ignoredError sqref="CY84:EK84 E84:CQ84" evalError="1" formulaRange="1"/>
    <ignoredError sqref="B84:C8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582"/>
  <sheetViews>
    <sheetView topLeftCell="X530" zoomScaleNormal="100" workbookViewId="0">
      <selection activeCell="AF536" sqref="AF536"/>
    </sheetView>
  </sheetViews>
  <sheetFormatPr baseColWidth="10" defaultRowHeight="15" x14ac:dyDescent="0.25"/>
  <sheetData>
    <row r="1" spans="22:58" x14ac:dyDescent="0.25">
      <c r="AG1" t="s">
        <v>1062</v>
      </c>
    </row>
    <row r="2" spans="22:58" x14ac:dyDescent="0.25">
      <c r="X2" s="2"/>
      <c r="AA2" s="2"/>
      <c r="AB2" s="2"/>
      <c r="AE2" s="2"/>
      <c r="AF2" s="2"/>
      <c r="AG2" t="s">
        <v>1616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22:58" x14ac:dyDescent="0.25">
      <c r="V3" s="5"/>
      <c r="W3" s="5"/>
      <c r="X3" s="2"/>
      <c r="Z3" s="5"/>
      <c r="AA3" s="2"/>
      <c r="AB3" s="2"/>
      <c r="AC3" s="2"/>
      <c r="AD3" s="2"/>
      <c r="AE3" s="2"/>
      <c r="AF3" s="73"/>
      <c r="AG3" s="73" t="s">
        <v>1617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22:58" x14ac:dyDescent="0.25">
      <c r="V4" s="5"/>
      <c r="W4" s="5"/>
      <c r="X4" s="2"/>
      <c r="Y4" s="5"/>
      <c r="Z4" s="5"/>
      <c r="AA4" s="2"/>
      <c r="AB4" s="2"/>
      <c r="AC4" s="2"/>
      <c r="AD4" s="2"/>
      <c r="AE4" s="2"/>
      <c r="AF4" s="73"/>
      <c r="AG4" s="73" t="s">
        <v>1618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2:58" x14ac:dyDescent="0.25">
      <c r="V5" s="5"/>
      <c r="W5" s="5"/>
      <c r="X5" s="2"/>
      <c r="Y5" s="5"/>
      <c r="Z5" s="5"/>
      <c r="AA5" s="2"/>
      <c r="AB5" s="2"/>
      <c r="AC5" s="2"/>
      <c r="AD5" s="2"/>
      <c r="AE5" s="2"/>
      <c r="AF5" s="73"/>
      <c r="AG5" s="7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7"/>
    </row>
    <row r="6" spans="22:58" x14ac:dyDescent="0.25">
      <c r="V6" s="5"/>
      <c r="W6" s="5"/>
      <c r="X6" s="2"/>
      <c r="Y6" s="5"/>
      <c r="Z6" s="5"/>
      <c r="AA6" s="2"/>
      <c r="AB6" s="2"/>
      <c r="AC6" s="2"/>
      <c r="AD6" s="2"/>
      <c r="AE6" s="2"/>
      <c r="AF6" s="2"/>
      <c r="AG6" s="7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7"/>
    </row>
    <row r="7" spans="22:58" x14ac:dyDescent="0.25">
      <c r="V7" s="5"/>
      <c r="W7" s="5"/>
      <c r="X7" s="2"/>
      <c r="Y7" s="5"/>
      <c r="Z7" s="5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7"/>
    </row>
    <row r="8" spans="22:58" x14ac:dyDescent="0.25">
      <c r="V8" s="5"/>
      <c r="W8" s="5"/>
      <c r="X8" s="2"/>
      <c r="Y8" s="5"/>
      <c r="Z8" s="5"/>
      <c r="AA8" s="2"/>
      <c r="AB8" s="2"/>
      <c r="AC8" s="2"/>
      <c r="AD8" s="2"/>
      <c r="AE8" s="2"/>
      <c r="AF8" s="2"/>
      <c r="AG8" s="2"/>
      <c r="AH8" s="2"/>
      <c r="AI8" s="2"/>
      <c r="AJ8" s="2"/>
      <c r="AK8" s="73"/>
      <c r="AL8" s="2"/>
      <c r="AM8" s="2"/>
      <c r="AN8" s="73" t="s">
        <v>1063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7"/>
    </row>
    <row r="9" spans="22:58" x14ac:dyDescent="0.25">
      <c r="V9" s="5"/>
      <c r="W9" s="5"/>
      <c r="X9" s="2"/>
      <c r="Y9" s="5"/>
      <c r="Z9" s="5"/>
      <c r="AA9" s="2"/>
      <c r="AB9" s="2"/>
      <c r="AC9" s="2"/>
      <c r="AD9" s="2"/>
      <c r="AE9" s="2"/>
      <c r="AF9" s="2"/>
      <c r="AG9" s="2"/>
      <c r="AH9" s="2"/>
      <c r="AI9" s="2"/>
      <c r="AJ9" s="2"/>
      <c r="AK9" s="73"/>
      <c r="AL9" s="2"/>
      <c r="AM9" s="2"/>
      <c r="AN9" s="73" t="s">
        <v>1619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7"/>
    </row>
    <row r="10" spans="22:58" x14ac:dyDescent="0.25">
      <c r="V10" s="5"/>
      <c r="W10" s="5"/>
      <c r="X10" s="2"/>
      <c r="Y10" s="5"/>
      <c r="Z10" s="5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73"/>
      <c r="AL10" s="2"/>
      <c r="AM10" s="2"/>
      <c r="AN10" s="73" t="s">
        <v>1064</v>
      </c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7"/>
    </row>
    <row r="11" spans="22:58" x14ac:dyDescent="0.25">
      <c r="V11" s="5"/>
      <c r="W11" s="5"/>
      <c r="X11" s="2"/>
      <c r="Y11" s="5"/>
      <c r="Z11" s="5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73"/>
      <c r="AL11" s="2"/>
      <c r="AM11" s="2"/>
      <c r="AN11" s="73" t="s">
        <v>1065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7"/>
    </row>
    <row r="12" spans="22:58" x14ac:dyDescent="0.25">
      <c r="V12" s="5"/>
      <c r="W12" s="5"/>
      <c r="X12" s="2"/>
      <c r="Y12" s="5"/>
      <c r="Z12" s="5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7"/>
    </row>
    <row r="13" spans="22:58" x14ac:dyDescent="0.25">
      <c r="V13" s="5"/>
      <c r="W13" s="5"/>
      <c r="X13" s="2"/>
      <c r="Y13" s="5"/>
      <c r="Z13" s="5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7"/>
    </row>
    <row r="14" spans="22:58" x14ac:dyDescent="0.25">
      <c r="V14" s="5"/>
      <c r="W14" s="5"/>
      <c r="X14" s="2"/>
      <c r="Y14" s="5"/>
      <c r="Z14" s="5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7"/>
    </row>
    <row r="26" spans="33:33" x14ac:dyDescent="0.25">
      <c r="AG26" t="s">
        <v>1620</v>
      </c>
    </row>
    <row r="27" spans="33:33" x14ac:dyDescent="0.25">
      <c r="AG27" t="s">
        <v>1621</v>
      </c>
    </row>
    <row r="28" spans="33:33" x14ac:dyDescent="0.25">
      <c r="AG28" t="s">
        <v>1622</v>
      </c>
    </row>
    <row r="34" spans="41:41" x14ac:dyDescent="0.25">
      <c r="AO34" t="s">
        <v>1069</v>
      </c>
    </row>
    <row r="35" spans="41:41" x14ac:dyDescent="0.25">
      <c r="AO35" t="s">
        <v>1623</v>
      </c>
    </row>
    <row r="36" spans="41:41" x14ac:dyDescent="0.25">
      <c r="AO36" t="s">
        <v>1624</v>
      </c>
    </row>
    <row r="37" spans="41:41" x14ac:dyDescent="0.25">
      <c r="AO37" t="s">
        <v>1625</v>
      </c>
    </row>
    <row r="50" spans="25:33" x14ac:dyDescent="0.25">
      <c r="Y50" s="62"/>
      <c r="Z50" s="61"/>
      <c r="AA50" s="61"/>
      <c r="AB50" s="61"/>
      <c r="AC50" s="61"/>
      <c r="AD50" s="61"/>
      <c r="AE50" s="61"/>
      <c r="AF50" s="61"/>
    </row>
    <row r="51" spans="25:33" x14ac:dyDescent="0.25">
      <c r="Y51" s="62"/>
      <c r="Z51" s="61"/>
      <c r="AA51" s="61"/>
      <c r="AB51" s="61"/>
      <c r="AC51" s="61"/>
      <c r="AD51" s="61"/>
      <c r="AE51" s="61"/>
      <c r="AF51" s="61"/>
    </row>
    <row r="54" spans="25:33" x14ac:dyDescent="0.25">
      <c r="Z54" t="s">
        <v>1368</v>
      </c>
    </row>
    <row r="55" spans="25:33" x14ac:dyDescent="0.25">
      <c r="Z55" t="s">
        <v>1626</v>
      </c>
    </row>
    <row r="56" spans="25:33" x14ac:dyDescent="0.25">
      <c r="Z56" t="s">
        <v>1627</v>
      </c>
    </row>
    <row r="62" spans="25:33" x14ac:dyDescent="0.25">
      <c r="AG62" t="s">
        <v>1628</v>
      </c>
    </row>
    <row r="63" spans="25:33" x14ac:dyDescent="0.25">
      <c r="AG63" t="s">
        <v>1629</v>
      </c>
    </row>
    <row r="64" spans="25:33" x14ac:dyDescent="0.25">
      <c r="AG64" t="s">
        <v>1369</v>
      </c>
    </row>
    <row r="78" spans="32:32" x14ac:dyDescent="0.25">
      <c r="AF78" t="s">
        <v>1630</v>
      </c>
    </row>
    <row r="79" spans="32:32" x14ac:dyDescent="0.25">
      <c r="AF79" t="s">
        <v>1631</v>
      </c>
    </row>
    <row r="80" spans="32:32" x14ac:dyDescent="0.25">
      <c r="AF80" t="s">
        <v>1370</v>
      </c>
    </row>
    <row r="86" spans="38:38" x14ac:dyDescent="0.25">
      <c r="AL86" t="s">
        <v>989</v>
      </c>
    </row>
    <row r="87" spans="38:38" x14ac:dyDescent="0.25">
      <c r="AL87" t="s">
        <v>1632</v>
      </c>
    </row>
    <row r="88" spans="38:38" x14ac:dyDescent="0.25">
      <c r="AL88" t="s">
        <v>1633</v>
      </c>
    </row>
    <row r="89" spans="38:38" x14ac:dyDescent="0.25">
      <c r="AL89" t="s">
        <v>1371</v>
      </c>
    </row>
    <row r="105" spans="32:32" x14ac:dyDescent="0.25">
      <c r="AF105" t="s">
        <v>1634</v>
      </c>
    </row>
    <row r="106" spans="32:32" x14ac:dyDescent="0.25">
      <c r="AF106" t="s">
        <v>1438</v>
      </c>
    </row>
    <row r="107" spans="32:32" x14ac:dyDescent="0.25">
      <c r="AF107" s="7" t="s">
        <v>1635</v>
      </c>
    </row>
    <row r="112" spans="32:32" x14ac:dyDescent="0.25">
      <c r="AF112" s="7"/>
    </row>
    <row r="125" spans="32:32" x14ac:dyDescent="0.25">
      <c r="AF125" t="s">
        <v>1086</v>
      </c>
    </row>
    <row r="126" spans="32:32" x14ac:dyDescent="0.25">
      <c r="AF126" t="s">
        <v>1372</v>
      </c>
    </row>
    <row r="127" spans="32:32" x14ac:dyDescent="0.25">
      <c r="AF127" t="s">
        <v>1647</v>
      </c>
    </row>
    <row r="128" spans="32:32" x14ac:dyDescent="0.25">
      <c r="AF128" t="s">
        <v>1636</v>
      </c>
    </row>
    <row r="134" spans="38:38" x14ac:dyDescent="0.25">
      <c r="AL134" t="s">
        <v>1637</v>
      </c>
    </row>
    <row r="135" spans="38:38" x14ac:dyDescent="0.25">
      <c r="AL135" t="s">
        <v>990</v>
      </c>
    </row>
    <row r="136" spans="38:38" x14ac:dyDescent="0.25">
      <c r="AL136" t="s">
        <v>1087</v>
      </c>
    </row>
    <row r="137" spans="38:38" x14ac:dyDescent="0.25">
      <c r="AL137" t="s">
        <v>1088</v>
      </c>
    </row>
    <row r="147" spans="31:31" x14ac:dyDescent="0.25">
      <c r="AE147" t="s">
        <v>1638</v>
      </c>
    </row>
    <row r="148" spans="31:31" x14ac:dyDescent="0.25">
      <c r="AE148" t="s">
        <v>1646</v>
      </c>
    </row>
    <row r="167" spans="32:38" x14ac:dyDescent="0.25">
      <c r="AF167" t="s">
        <v>1391</v>
      </c>
    </row>
    <row r="168" spans="32:38" x14ac:dyDescent="0.25">
      <c r="AF168" t="s">
        <v>1392</v>
      </c>
    </row>
    <row r="171" spans="32:38" x14ac:dyDescent="0.25">
      <c r="AL171" t="s">
        <v>1393</v>
      </c>
    </row>
    <row r="172" spans="32:38" x14ac:dyDescent="0.25">
      <c r="AL172" t="s">
        <v>1394</v>
      </c>
    </row>
    <row r="173" spans="32:38" x14ac:dyDescent="0.25">
      <c r="AL173" t="s">
        <v>1395</v>
      </c>
    </row>
    <row r="174" spans="32:38" x14ac:dyDescent="0.25">
      <c r="AL174" t="s">
        <v>1396</v>
      </c>
    </row>
    <row r="186" spans="32:38" x14ac:dyDescent="0.25">
      <c r="AF186" t="s">
        <v>1643</v>
      </c>
    </row>
    <row r="187" spans="32:38" x14ac:dyDescent="0.25">
      <c r="AF187" t="s">
        <v>1639</v>
      </c>
    </row>
    <row r="192" spans="32:38" x14ac:dyDescent="0.25">
      <c r="AL192" t="s">
        <v>1640</v>
      </c>
    </row>
    <row r="193" spans="32:38" x14ac:dyDescent="0.25">
      <c r="AL193" t="s">
        <v>1641</v>
      </c>
    </row>
    <row r="194" spans="32:38" x14ac:dyDescent="0.25">
      <c r="AL194" t="s">
        <v>1642</v>
      </c>
    </row>
    <row r="204" spans="32:38" x14ac:dyDescent="0.25">
      <c r="AF204" t="s">
        <v>1644</v>
      </c>
    </row>
    <row r="205" spans="32:38" x14ac:dyDescent="0.25">
      <c r="AF205" t="s">
        <v>1645</v>
      </c>
    </row>
    <row r="225" spans="32:38" x14ac:dyDescent="0.25">
      <c r="AF225" t="s">
        <v>1409</v>
      </c>
    </row>
    <row r="226" spans="32:38" x14ac:dyDescent="0.25">
      <c r="AF226" t="s">
        <v>1410</v>
      </c>
    </row>
    <row r="227" spans="32:38" x14ac:dyDescent="0.25">
      <c r="AF227" t="s">
        <v>1411</v>
      </c>
    </row>
    <row r="232" spans="32:38" x14ac:dyDescent="0.25">
      <c r="AL232" t="s">
        <v>1412</v>
      </c>
    </row>
    <row r="233" spans="32:38" x14ac:dyDescent="0.25">
      <c r="AL233" t="s">
        <v>1373</v>
      </c>
    </row>
    <row r="234" spans="32:38" x14ac:dyDescent="0.25">
      <c r="AL234" t="s">
        <v>1089</v>
      </c>
    </row>
    <row r="245" spans="32:32" x14ac:dyDescent="0.25">
      <c r="AF245" s="140" t="s">
        <v>1441</v>
      </c>
    </row>
    <row r="246" spans="32:32" x14ac:dyDescent="0.25">
      <c r="AF246" s="140" t="s">
        <v>1442</v>
      </c>
    </row>
    <row r="247" spans="32:32" x14ac:dyDescent="0.25">
      <c r="AF247" s="140" t="s">
        <v>1443</v>
      </c>
    </row>
    <row r="265" spans="32:38" x14ac:dyDescent="0.25">
      <c r="AF265" t="s">
        <v>1683</v>
      </c>
    </row>
    <row r="266" spans="32:38" x14ac:dyDescent="0.25">
      <c r="AF266" t="s">
        <v>1684</v>
      </c>
    </row>
    <row r="272" spans="32:38" x14ac:dyDescent="0.25">
      <c r="AL272" t="s">
        <v>1648</v>
      </c>
    </row>
    <row r="273" spans="32:38" x14ac:dyDescent="0.25">
      <c r="AL273" t="s">
        <v>1649</v>
      </c>
    </row>
    <row r="274" spans="32:38" x14ac:dyDescent="0.25">
      <c r="AL274" t="s">
        <v>1374</v>
      </c>
    </row>
    <row r="285" spans="32:38" x14ac:dyDescent="0.25">
      <c r="AF285" t="s">
        <v>1650</v>
      </c>
    </row>
    <row r="286" spans="32:38" x14ac:dyDescent="0.25">
      <c r="AF286" t="s">
        <v>1690</v>
      </c>
    </row>
    <row r="287" spans="32:38" x14ac:dyDescent="0.25">
      <c r="AF287" t="s">
        <v>1651</v>
      </c>
    </row>
    <row r="288" spans="32:38" x14ac:dyDescent="0.25">
      <c r="AF288" t="s">
        <v>1691</v>
      </c>
    </row>
    <row r="292" spans="37:37" x14ac:dyDescent="0.25">
      <c r="AK292" t="s">
        <v>1652</v>
      </c>
    </row>
    <row r="293" spans="37:37" x14ac:dyDescent="0.25">
      <c r="AK293" t="s">
        <v>1653</v>
      </c>
    </row>
    <row r="294" spans="37:37" x14ac:dyDescent="0.25">
      <c r="AK294" t="s">
        <v>1654</v>
      </c>
    </row>
    <row r="307" spans="1:37" x14ac:dyDescent="0.25">
      <c r="A307" s="8"/>
    </row>
    <row r="308" spans="1:37" x14ac:dyDescent="0.25">
      <c r="AF308" t="s">
        <v>1700</v>
      </c>
    </row>
    <row r="309" spans="1:37" x14ac:dyDescent="0.25">
      <c r="AF309" t="s">
        <v>1091</v>
      </c>
    </row>
    <row r="310" spans="1:37" x14ac:dyDescent="0.25">
      <c r="AF310" t="s">
        <v>1699</v>
      </c>
    </row>
    <row r="311" spans="1:37" x14ac:dyDescent="0.25">
      <c r="AF311" t="s">
        <v>1701</v>
      </c>
    </row>
    <row r="317" spans="1:37" x14ac:dyDescent="0.25">
      <c r="A317" s="8"/>
      <c r="AK317" t="s">
        <v>1104</v>
      </c>
    </row>
    <row r="318" spans="1:37" x14ac:dyDescent="0.25">
      <c r="AK318" t="s">
        <v>1105</v>
      </c>
    </row>
    <row r="320" spans="1:37" s="8" customFormat="1" x14ac:dyDescent="0.25"/>
    <row r="323" spans="32:32" s="8" customFormat="1" x14ac:dyDescent="0.25"/>
    <row r="325" spans="32:32" s="8" customFormat="1" x14ac:dyDescent="0.25"/>
    <row r="330" spans="32:32" x14ac:dyDescent="0.25">
      <c r="AF330" t="s">
        <v>1092</v>
      </c>
    </row>
    <row r="331" spans="32:32" x14ac:dyDescent="0.25">
      <c r="AF331" t="s">
        <v>1093</v>
      </c>
    </row>
    <row r="332" spans="32:32" x14ac:dyDescent="0.25">
      <c r="AF332" t="s">
        <v>1106</v>
      </c>
    </row>
    <row r="333" spans="32:32" x14ac:dyDescent="0.25">
      <c r="AF333" t="s">
        <v>1421</v>
      </c>
    </row>
    <row r="338" spans="32:38" x14ac:dyDescent="0.25">
      <c r="AL338" t="s">
        <v>1078</v>
      </c>
    </row>
    <row r="339" spans="32:38" x14ac:dyDescent="0.25">
      <c r="AL339" t="s">
        <v>393</v>
      </c>
    </row>
    <row r="349" spans="32:38" x14ac:dyDescent="0.25">
      <c r="AF349" t="s">
        <v>1214</v>
      </c>
    </row>
    <row r="350" spans="32:38" x14ac:dyDescent="0.25">
      <c r="AF350" t="s">
        <v>1655</v>
      </c>
    </row>
    <row r="351" spans="32:38" x14ac:dyDescent="0.25">
      <c r="AF351" t="s">
        <v>1656</v>
      </c>
    </row>
    <row r="352" spans="32:38" x14ac:dyDescent="0.25">
      <c r="AF352" t="s">
        <v>1375</v>
      </c>
    </row>
    <row r="355" spans="38:38" x14ac:dyDescent="0.25">
      <c r="AL355" t="s">
        <v>1659</v>
      </c>
    </row>
    <row r="356" spans="38:38" x14ac:dyDescent="0.25">
      <c r="AL356" t="s">
        <v>1660</v>
      </c>
    </row>
    <row r="357" spans="38:38" x14ac:dyDescent="0.25">
      <c r="AL357" t="s">
        <v>1217</v>
      </c>
    </row>
    <row r="358" spans="38:38" x14ac:dyDescent="0.25">
      <c r="AL358" t="s">
        <v>1218</v>
      </c>
    </row>
    <row r="370" spans="32:38" x14ac:dyDescent="0.25">
      <c r="AF370" t="s">
        <v>1215</v>
      </c>
    </row>
    <row r="371" spans="32:38" x14ac:dyDescent="0.25">
      <c r="AF371" t="s">
        <v>1661</v>
      </c>
    </row>
    <row r="372" spans="32:38" x14ac:dyDescent="0.25">
      <c r="AF372" t="s">
        <v>1662</v>
      </c>
    </row>
    <row r="375" spans="32:38" x14ac:dyDescent="0.25">
      <c r="AL375" t="s">
        <v>1216</v>
      </c>
    </row>
    <row r="376" spans="32:38" x14ac:dyDescent="0.25">
      <c r="AL376" t="s">
        <v>1663</v>
      </c>
    </row>
    <row r="390" spans="1:38" x14ac:dyDescent="0.25">
      <c r="A390" s="3"/>
      <c r="B390" s="4"/>
    </row>
    <row r="391" spans="1:38" x14ac:dyDescent="0.25">
      <c r="A391" s="3"/>
      <c r="B391" s="18"/>
      <c r="AF391" t="s">
        <v>1664</v>
      </c>
    </row>
    <row r="392" spans="1:38" x14ac:dyDescent="0.25">
      <c r="A392" s="4"/>
      <c r="B392" s="15"/>
      <c r="C392" s="18"/>
      <c r="AF392" t="s">
        <v>1665</v>
      </c>
    </row>
    <row r="393" spans="1:38" x14ac:dyDescent="0.25">
      <c r="A393" s="8"/>
    </row>
    <row r="395" spans="1:38" x14ac:dyDescent="0.25">
      <c r="AL395" t="s">
        <v>1668</v>
      </c>
    </row>
    <row r="396" spans="1:38" x14ac:dyDescent="0.25">
      <c r="AL396" t="s">
        <v>1667</v>
      </c>
    </row>
    <row r="397" spans="1:38" x14ac:dyDescent="0.25">
      <c r="AL397" t="s">
        <v>1208</v>
      </c>
    </row>
    <row r="398" spans="1:38" x14ac:dyDescent="0.25">
      <c r="AL398" t="s">
        <v>1376</v>
      </c>
    </row>
    <row r="403" spans="1:37" x14ac:dyDescent="0.25">
      <c r="A403" s="8"/>
    </row>
    <row r="405" spans="1:37" x14ac:dyDescent="0.25">
      <c r="A405" s="3"/>
      <c r="B405" s="4"/>
    </row>
    <row r="406" spans="1:37" x14ac:dyDescent="0.25">
      <c r="A406" s="3"/>
      <c r="B406" s="4"/>
    </row>
    <row r="407" spans="1:37" x14ac:dyDescent="0.25">
      <c r="A407" s="3"/>
      <c r="B407" s="18"/>
    </row>
    <row r="408" spans="1:37" x14ac:dyDescent="0.25">
      <c r="A408" s="4"/>
      <c r="B408" s="15"/>
      <c r="C408" s="18"/>
    </row>
    <row r="410" spans="1:37" x14ac:dyDescent="0.25">
      <c r="A410" s="8"/>
      <c r="AE410" t="s">
        <v>1399</v>
      </c>
    </row>
    <row r="411" spans="1:37" x14ac:dyDescent="0.25">
      <c r="AE411" t="s">
        <v>1400</v>
      </c>
    </row>
    <row r="412" spans="1:37" x14ac:dyDescent="0.25">
      <c r="A412" s="8"/>
      <c r="AE412" t="s">
        <v>1377</v>
      </c>
    </row>
    <row r="414" spans="1:37" x14ac:dyDescent="0.25">
      <c r="A414" s="3"/>
      <c r="B414" s="4"/>
    </row>
    <row r="415" spans="1:37" x14ac:dyDescent="0.25">
      <c r="A415" s="3"/>
      <c r="B415" s="18"/>
    </row>
    <row r="416" spans="1:37" x14ac:dyDescent="0.25">
      <c r="A416" s="4"/>
      <c r="B416" s="15"/>
      <c r="C416" s="18"/>
      <c r="AK416" t="s">
        <v>1669</v>
      </c>
    </row>
    <row r="417" spans="1:37" x14ac:dyDescent="0.25">
      <c r="AK417" t="s">
        <v>1378</v>
      </c>
    </row>
    <row r="418" spans="1:37" x14ac:dyDescent="0.25">
      <c r="AK418" t="s">
        <v>1080</v>
      </c>
    </row>
    <row r="419" spans="1:37" x14ac:dyDescent="0.25">
      <c r="AK419" t="s">
        <v>1081</v>
      </c>
    </row>
    <row r="426" spans="1:37" x14ac:dyDescent="0.25">
      <c r="A426" s="3"/>
      <c r="B426" s="4"/>
    </row>
    <row r="427" spans="1:37" x14ac:dyDescent="0.25">
      <c r="A427" s="3"/>
      <c r="B427" s="18"/>
    </row>
    <row r="428" spans="1:37" x14ac:dyDescent="0.25">
      <c r="A428" s="4"/>
      <c r="B428" s="15"/>
      <c r="C428" s="18"/>
    </row>
    <row r="431" spans="1:37" x14ac:dyDescent="0.25">
      <c r="AE431" t="s">
        <v>1670</v>
      </c>
    </row>
    <row r="432" spans="1:37" x14ac:dyDescent="0.25">
      <c r="AE432" t="s">
        <v>1353</v>
      </c>
    </row>
    <row r="433" spans="1:31" x14ac:dyDescent="0.25">
      <c r="AE433" t="s">
        <v>1354</v>
      </c>
    </row>
    <row r="434" spans="1:31" x14ac:dyDescent="0.25">
      <c r="AE434" t="s">
        <v>1355</v>
      </c>
    </row>
    <row r="435" spans="1:31" x14ac:dyDescent="0.25">
      <c r="AE435" t="s">
        <v>1671</v>
      </c>
    </row>
    <row r="447" spans="1:31" x14ac:dyDescent="0.25">
      <c r="A447" s="3"/>
      <c r="B447" s="4"/>
    </row>
    <row r="448" spans="1:31" x14ac:dyDescent="0.25">
      <c r="A448" s="3"/>
      <c r="B448" s="18"/>
    </row>
    <row r="449" spans="1:31" x14ac:dyDescent="0.25">
      <c r="A449" s="4"/>
      <c r="B449" s="15"/>
      <c r="C449" s="18"/>
    </row>
    <row r="450" spans="1:31" x14ac:dyDescent="0.25">
      <c r="AE450" t="s">
        <v>1672</v>
      </c>
    </row>
    <row r="451" spans="1:31" x14ac:dyDescent="0.25">
      <c r="AE451" t="s">
        <v>1673</v>
      </c>
    </row>
    <row r="452" spans="1:31" x14ac:dyDescent="0.25">
      <c r="AE452" t="s">
        <v>1674</v>
      </c>
    </row>
    <row r="453" spans="1:31" x14ac:dyDescent="0.25">
      <c r="AE453" t="s">
        <v>1356</v>
      </c>
    </row>
    <row r="455" spans="1:31" x14ac:dyDescent="0.25">
      <c r="A455" s="3"/>
      <c r="B455" s="4"/>
    </row>
    <row r="456" spans="1:31" x14ac:dyDescent="0.25">
      <c r="A456" s="3"/>
      <c r="B456" s="18"/>
    </row>
    <row r="457" spans="1:31" x14ac:dyDescent="0.25">
      <c r="A457" s="4"/>
      <c r="B457" s="15"/>
      <c r="C457" s="18"/>
    </row>
    <row r="458" spans="1:31" x14ac:dyDescent="0.25">
      <c r="A458" s="4"/>
      <c r="B458" s="15"/>
      <c r="C458" s="18"/>
    </row>
    <row r="459" spans="1:31" x14ac:dyDescent="0.25">
      <c r="A459" s="4"/>
      <c r="B459" s="15"/>
      <c r="C459" s="18"/>
    </row>
    <row r="460" spans="1:31" x14ac:dyDescent="0.25">
      <c r="A460" s="4"/>
      <c r="B460" s="15"/>
      <c r="C460" s="18"/>
    </row>
    <row r="461" spans="1:31" x14ac:dyDescent="0.25">
      <c r="A461" s="4"/>
      <c r="B461" s="15"/>
      <c r="C461" s="18"/>
    </row>
    <row r="462" spans="1:31" x14ac:dyDescent="0.25">
      <c r="A462" s="4"/>
      <c r="B462" s="15"/>
      <c r="C462" s="18"/>
    </row>
    <row r="463" spans="1:31" x14ac:dyDescent="0.25">
      <c r="A463" s="4"/>
      <c r="B463" s="15"/>
      <c r="C463" s="18"/>
    </row>
    <row r="464" spans="1:31" x14ac:dyDescent="0.25">
      <c r="A464" s="4"/>
      <c r="B464" s="15"/>
      <c r="C464" s="18"/>
    </row>
    <row r="468" spans="1:32" x14ac:dyDescent="0.25">
      <c r="A468" s="3"/>
      <c r="B468" s="4"/>
    </row>
    <row r="469" spans="1:32" x14ac:dyDescent="0.25">
      <c r="A469" s="3"/>
      <c r="B469" s="18"/>
    </row>
    <row r="470" spans="1:32" x14ac:dyDescent="0.25">
      <c r="A470" s="4"/>
      <c r="B470" s="15"/>
      <c r="C470" s="18"/>
    </row>
    <row r="472" spans="1:32" x14ac:dyDescent="0.25">
      <c r="AF472" t="s">
        <v>1141</v>
      </c>
    </row>
    <row r="473" spans="1:32" x14ac:dyDescent="0.25">
      <c r="AF473" t="s">
        <v>1422</v>
      </c>
    </row>
    <row r="485" spans="1:21" x14ac:dyDescent="0.25">
      <c r="A485" s="3"/>
      <c r="B485" s="4"/>
    </row>
    <row r="486" spans="1:21" x14ac:dyDescent="0.25">
      <c r="A486" s="3"/>
      <c r="B486" s="18"/>
    </row>
    <row r="487" spans="1:21" x14ac:dyDescent="0.25">
      <c r="A487" s="4"/>
      <c r="B487" s="15"/>
      <c r="C487" s="18"/>
    </row>
    <row r="492" spans="1:21" x14ac:dyDescent="0.25">
      <c r="A492" s="3"/>
      <c r="B492" s="4"/>
      <c r="U492" s="140" t="s">
        <v>1425</v>
      </c>
    </row>
    <row r="493" spans="1:21" x14ac:dyDescent="0.25">
      <c r="A493" s="3"/>
      <c r="B493" s="4"/>
      <c r="U493" s="140" t="s">
        <v>1423</v>
      </c>
    </row>
    <row r="494" spans="1:21" x14ac:dyDescent="0.25">
      <c r="A494" s="3"/>
      <c r="B494" s="4"/>
      <c r="U494" s="140" t="s">
        <v>1424</v>
      </c>
    </row>
    <row r="495" spans="1:21" x14ac:dyDescent="0.25">
      <c r="A495" s="3"/>
      <c r="B495" s="4"/>
      <c r="U495" s="140"/>
    </row>
    <row r="496" spans="1:21" x14ac:dyDescent="0.25">
      <c r="A496" s="3"/>
      <c r="B496" s="4"/>
      <c r="U496" s="140"/>
    </row>
    <row r="497" spans="1:32" x14ac:dyDescent="0.25">
      <c r="A497" s="3"/>
      <c r="B497" s="4"/>
    </row>
    <row r="498" spans="1:32" x14ac:dyDescent="0.25">
      <c r="A498" s="3"/>
      <c r="B498" s="4"/>
    </row>
    <row r="499" spans="1:32" x14ac:dyDescent="0.25">
      <c r="A499" s="3"/>
      <c r="B499" s="4"/>
    </row>
    <row r="500" spans="1:32" x14ac:dyDescent="0.25">
      <c r="A500" s="3"/>
      <c r="B500" s="4"/>
    </row>
    <row r="501" spans="1:32" x14ac:dyDescent="0.25">
      <c r="A501" s="3"/>
      <c r="B501" s="4"/>
    </row>
    <row r="502" spans="1:32" x14ac:dyDescent="0.25">
      <c r="A502" s="3"/>
      <c r="B502" s="4"/>
    </row>
    <row r="503" spans="1:32" x14ac:dyDescent="0.25">
      <c r="A503" s="3"/>
      <c r="B503" s="4"/>
    </row>
    <row r="504" spans="1:32" x14ac:dyDescent="0.25">
      <c r="A504" s="3"/>
      <c r="B504" s="4"/>
    </row>
    <row r="505" spans="1:32" x14ac:dyDescent="0.25">
      <c r="A505" s="3"/>
      <c r="B505" s="4"/>
    </row>
    <row r="506" spans="1:32" x14ac:dyDescent="0.25">
      <c r="A506" s="3"/>
      <c r="B506" s="4"/>
    </row>
    <row r="507" spans="1:32" x14ac:dyDescent="0.25">
      <c r="A507" s="3"/>
      <c r="B507" s="4"/>
    </row>
    <row r="508" spans="1:32" x14ac:dyDescent="0.25">
      <c r="A508" s="3"/>
      <c r="B508" s="4"/>
    </row>
    <row r="509" spans="1:32" x14ac:dyDescent="0.25">
      <c r="A509" s="3"/>
      <c r="B509" s="4"/>
    </row>
    <row r="510" spans="1:32" x14ac:dyDescent="0.25">
      <c r="A510" s="3"/>
      <c r="B510" s="4"/>
    </row>
    <row r="511" spans="1:32" x14ac:dyDescent="0.25">
      <c r="A511" s="3"/>
      <c r="B511" s="4"/>
    </row>
    <row r="512" spans="1:32" x14ac:dyDescent="0.25">
      <c r="A512" s="3"/>
      <c r="B512" s="18"/>
      <c r="AF512" t="s">
        <v>1360</v>
      </c>
    </row>
    <row r="513" spans="1:32" x14ac:dyDescent="0.25">
      <c r="A513" s="4"/>
      <c r="B513" s="15"/>
      <c r="C513" s="18"/>
      <c r="AF513" t="s">
        <v>1361</v>
      </c>
    </row>
    <row r="514" spans="1:32" x14ac:dyDescent="0.25">
      <c r="AF514" t="s">
        <v>1693</v>
      </c>
    </row>
    <row r="515" spans="1:32" x14ac:dyDescent="0.25">
      <c r="A515" s="3"/>
      <c r="B515" s="4"/>
      <c r="AF515" t="s">
        <v>1694</v>
      </c>
    </row>
    <row r="516" spans="1:32" x14ac:dyDescent="0.25">
      <c r="A516" s="3"/>
      <c r="B516" s="18"/>
      <c r="AF516" t="s">
        <v>1692</v>
      </c>
    </row>
    <row r="517" spans="1:32" x14ac:dyDescent="0.25">
      <c r="A517" s="4"/>
      <c r="B517" s="15"/>
      <c r="C517" s="18"/>
      <c r="AF517" t="s">
        <v>1695</v>
      </c>
    </row>
    <row r="518" spans="1:32" x14ac:dyDescent="0.25">
      <c r="AF518" t="s">
        <v>1696</v>
      </c>
    </row>
    <row r="519" spans="1:32" x14ac:dyDescent="0.25">
      <c r="AF519" t="s">
        <v>1697</v>
      </c>
    </row>
    <row r="532" spans="1:32" x14ac:dyDescent="0.25">
      <c r="AF532" t="s">
        <v>1362</v>
      </c>
    </row>
    <row r="533" spans="1:32" x14ac:dyDescent="0.25">
      <c r="AF533" t="s">
        <v>1363</v>
      </c>
    </row>
    <row r="534" spans="1:32" x14ac:dyDescent="0.25">
      <c r="AF534" t="s">
        <v>1448</v>
      </c>
    </row>
    <row r="535" spans="1:32" x14ac:dyDescent="0.25">
      <c r="AF535" t="s">
        <v>1720</v>
      </c>
    </row>
    <row r="536" spans="1:32" x14ac:dyDescent="0.25">
      <c r="AF536" t="s">
        <v>1717</v>
      </c>
    </row>
    <row r="537" spans="1:32" x14ac:dyDescent="0.25">
      <c r="AF537" t="s">
        <v>1449</v>
      </c>
    </row>
    <row r="542" spans="1:32" x14ac:dyDescent="0.25">
      <c r="A542" s="3"/>
      <c r="B542" s="4"/>
    </row>
    <row r="543" spans="1:32" x14ac:dyDescent="0.25">
      <c r="A543" s="3"/>
      <c r="B543" s="18"/>
    </row>
    <row r="544" spans="1:32" x14ac:dyDescent="0.25">
      <c r="A544" s="4"/>
      <c r="B544" s="15"/>
      <c r="C544" s="18"/>
    </row>
    <row r="549" spans="1:38" x14ac:dyDescent="0.25">
      <c r="A549" s="3"/>
      <c r="B549" s="4"/>
    </row>
    <row r="550" spans="1:38" x14ac:dyDescent="0.25">
      <c r="A550" s="3"/>
      <c r="B550" s="18"/>
    </row>
    <row r="551" spans="1:38" x14ac:dyDescent="0.25">
      <c r="A551" s="4"/>
      <c r="B551" s="15"/>
      <c r="C551" s="18"/>
    </row>
    <row r="552" spans="1:38" x14ac:dyDescent="0.25">
      <c r="A552" s="4"/>
      <c r="B552" s="15"/>
      <c r="C552" s="18"/>
      <c r="AF552" t="s">
        <v>1706</v>
      </c>
    </row>
    <row r="553" spans="1:38" x14ac:dyDescent="0.25">
      <c r="A553" s="4"/>
      <c r="B553" s="15"/>
      <c r="C553" s="18"/>
      <c r="AF553" t="s">
        <v>1707</v>
      </c>
    </row>
    <row r="554" spans="1:38" x14ac:dyDescent="0.25">
      <c r="A554" s="4"/>
      <c r="B554" s="15"/>
      <c r="C554" s="18"/>
      <c r="AF554" t="s">
        <v>1708</v>
      </c>
    </row>
    <row r="555" spans="1:38" x14ac:dyDescent="0.25">
      <c r="A555" s="4"/>
      <c r="B555" s="15"/>
      <c r="C555" s="18"/>
      <c r="AF555" t="s">
        <v>1709</v>
      </c>
    </row>
    <row r="556" spans="1:38" x14ac:dyDescent="0.25">
      <c r="A556" s="4"/>
      <c r="B556" s="15"/>
      <c r="C556" s="18"/>
    </row>
    <row r="557" spans="1:38" x14ac:dyDescent="0.25">
      <c r="A557" s="4"/>
      <c r="B557" s="15"/>
      <c r="C557" s="18"/>
      <c r="AL557" t="s">
        <v>1710</v>
      </c>
    </row>
    <row r="558" spans="1:38" x14ac:dyDescent="0.25">
      <c r="A558" s="4"/>
      <c r="B558" s="15"/>
      <c r="C558" s="18"/>
      <c r="AL558" t="s">
        <v>1711</v>
      </c>
    </row>
    <row r="559" spans="1:38" x14ac:dyDescent="0.25">
      <c r="A559" s="4"/>
      <c r="B559" s="15"/>
      <c r="C559" s="18"/>
      <c r="AL559" t="s">
        <v>1714</v>
      </c>
    </row>
    <row r="560" spans="1:38" x14ac:dyDescent="0.25">
      <c r="A560" s="4"/>
      <c r="B560" s="15"/>
      <c r="C560" s="18"/>
      <c r="AL560" t="s">
        <v>1712</v>
      </c>
    </row>
    <row r="561" spans="1:38" x14ac:dyDescent="0.25">
      <c r="A561" s="4"/>
      <c r="B561" s="15"/>
      <c r="C561" s="18"/>
      <c r="AL561" t="s">
        <v>1713</v>
      </c>
    </row>
    <row r="562" spans="1:38" x14ac:dyDescent="0.25">
      <c r="A562" s="4"/>
      <c r="B562" s="15"/>
      <c r="C562" s="18"/>
    </row>
    <row r="563" spans="1:38" x14ac:dyDescent="0.25">
      <c r="A563" s="4"/>
      <c r="B563" s="15"/>
      <c r="C563" s="18"/>
    </row>
    <row r="564" spans="1:38" x14ac:dyDescent="0.25">
      <c r="A564" s="4"/>
      <c r="B564" s="15"/>
      <c r="C564" s="18"/>
    </row>
    <row r="565" spans="1:38" x14ac:dyDescent="0.25">
      <c r="A565" s="4"/>
      <c r="B565" s="15"/>
      <c r="C565" s="18"/>
    </row>
    <row r="566" spans="1:38" x14ac:dyDescent="0.25">
      <c r="A566" s="4"/>
      <c r="B566" s="15"/>
      <c r="C566" s="18"/>
    </row>
    <row r="567" spans="1:38" x14ac:dyDescent="0.25">
      <c r="A567" s="4"/>
      <c r="B567" s="15"/>
      <c r="C567" s="18"/>
    </row>
    <row r="568" spans="1:38" x14ac:dyDescent="0.25">
      <c r="A568" s="4"/>
      <c r="B568" s="15"/>
      <c r="C568" s="18"/>
    </row>
    <row r="569" spans="1:38" x14ac:dyDescent="0.25">
      <c r="A569" s="4"/>
      <c r="B569" s="15"/>
      <c r="C569" s="18"/>
    </row>
    <row r="570" spans="1:38" x14ac:dyDescent="0.25">
      <c r="A570" s="4"/>
      <c r="B570" s="15"/>
      <c r="C570" s="18"/>
    </row>
    <row r="571" spans="1:38" x14ac:dyDescent="0.25">
      <c r="A571" s="4"/>
      <c r="B571" s="15"/>
      <c r="C571" s="18"/>
    </row>
    <row r="572" spans="1:38" x14ac:dyDescent="0.25">
      <c r="A572" s="4"/>
      <c r="B572" s="15"/>
      <c r="C572" s="18"/>
    </row>
    <row r="580" spans="1:3" x14ac:dyDescent="0.25">
      <c r="A580" s="3" t="s">
        <v>60</v>
      </c>
      <c r="B580" s="4" t="s">
        <v>61</v>
      </c>
      <c r="C580" t="s">
        <v>91</v>
      </c>
    </row>
    <row r="581" spans="1:3" x14ac:dyDescent="0.25">
      <c r="A581" s="3"/>
      <c r="B581" s="18" t="s">
        <v>92</v>
      </c>
    </row>
    <row r="582" spans="1:3" ht="30" x14ac:dyDescent="0.25">
      <c r="A582" s="4"/>
      <c r="B582" s="15" t="s">
        <v>58</v>
      </c>
      <c r="C582" s="18" t="s">
        <v>93</v>
      </c>
    </row>
  </sheetData>
  <phoneticPr fontId="3" type="noConversion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42"/>
  <sheetViews>
    <sheetView zoomScale="80" zoomScaleNormal="80" workbookViewId="0">
      <selection activeCell="H13" sqref="H13"/>
    </sheetView>
  </sheetViews>
  <sheetFormatPr baseColWidth="10" defaultRowHeight="15" x14ac:dyDescent="0.25"/>
  <cols>
    <col min="1" max="1" width="13.5703125" customWidth="1"/>
    <col min="2" max="2" width="7.140625" style="3" customWidth="1"/>
    <col min="3" max="23" width="7.140625" customWidth="1"/>
  </cols>
  <sheetData>
    <row r="1" spans="1:8" s="166" customFormat="1" ht="31.5" customHeight="1" thickBot="1" x14ac:dyDescent="0.3">
      <c r="A1" s="198" t="s">
        <v>1384</v>
      </c>
      <c r="B1" s="166">
        <v>2013</v>
      </c>
      <c r="C1" s="166">
        <v>2014</v>
      </c>
      <c r="D1" s="166">
        <v>2015</v>
      </c>
      <c r="E1" s="166">
        <v>2016</v>
      </c>
      <c r="F1" s="166">
        <v>2017</v>
      </c>
      <c r="G1" s="166">
        <v>2018</v>
      </c>
      <c r="H1" s="166">
        <v>2019</v>
      </c>
    </row>
    <row r="2" spans="1:8" s="17" customFormat="1" x14ac:dyDescent="0.25">
      <c r="A2" s="17" t="s">
        <v>0</v>
      </c>
      <c r="B2" s="17">
        <v>-0.1</v>
      </c>
      <c r="C2" s="17">
        <v>1.5</v>
      </c>
      <c r="D2" s="17">
        <v>3.1</v>
      </c>
      <c r="E2" s="17">
        <v>0.7</v>
      </c>
      <c r="F2" s="154">
        <v>-2.9</v>
      </c>
      <c r="G2" s="17">
        <v>4</v>
      </c>
      <c r="H2" s="17">
        <v>0.3</v>
      </c>
    </row>
    <row r="3" spans="1:8" s="17" customFormat="1" x14ac:dyDescent="0.25">
      <c r="A3" s="17" t="s">
        <v>1</v>
      </c>
      <c r="B3" s="17">
        <v>-0.4</v>
      </c>
      <c r="C3" s="17">
        <v>4</v>
      </c>
      <c r="D3" s="17">
        <v>1.8</v>
      </c>
      <c r="E3" s="17">
        <v>4.0999999999999996</v>
      </c>
      <c r="F3" s="17">
        <v>2.9</v>
      </c>
      <c r="G3" s="17">
        <v>-2.1</v>
      </c>
      <c r="H3" s="17">
        <v>3.5</v>
      </c>
    </row>
    <row r="4" spans="1:8" s="17" customFormat="1" x14ac:dyDescent="0.25">
      <c r="A4" s="17" t="s">
        <v>2</v>
      </c>
      <c r="B4" s="17">
        <v>-0.6</v>
      </c>
      <c r="C4" s="17">
        <v>7.5</v>
      </c>
      <c r="D4" s="17">
        <v>6</v>
      </c>
      <c r="E4" s="17">
        <v>4.7</v>
      </c>
      <c r="F4" s="17">
        <v>7.7</v>
      </c>
      <c r="G4" s="17">
        <v>1.9</v>
      </c>
      <c r="H4" s="17">
        <v>7.7</v>
      </c>
    </row>
    <row r="5" spans="1:8" s="17" customFormat="1" x14ac:dyDescent="0.25">
      <c r="A5" s="17" t="s">
        <v>3</v>
      </c>
      <c r="B5" s="17">
        <v>8.6999999999999993</v>
      </c>
      <c r="C5" s="17">
        <v>11</v>
      </c>
      <c r="D5" s="17">
        <v>9.1</v>
      </c>
      <c r="E5" s="17">
        <v>8.8000000000000007</v>
      </c>
      <c r="F5" s="17">
        <v>8.3000000000000007</v>
      </c>
      <c r="G5" s="17">
        <v>13.6</v>
      </c>
      <c r="H5" s="17">
        <v>10.6</v>
      </c>
    </row>
    <row r="6" spans="1:8" s="17" customFormat="1" x14ac:dyDescent="0.25">
      <c r="A6" s="17" t="s">
        <v>4</v>
      </c>
      <c r="B6" s="17">
        <v>12.5</v>
      </c>
      <c r="C6" s="17">
        <v>12.8</v>
      </c>
      <c r="D6" s="17">
        <v>13.7</v>
      </c>
      <c r="E6" s="17">
        <v>14.5</v>
      </c>
      <c r="F6" s="17">
        <v>14.8</v>
      </c>
      <c r="G6" s="17">
        <v>16.7</v>
      </c>
      <c r="H6" s="17">
        <v>12.2</v>
      </c>
    </row>
    <row r="7" spans="1:8" s="17" customFormat="1" x14ac:dyDescent="0.25">
      <c r="A7" s="17" t="s">
        <v>5</v>
      </c>
      <c r="B7" s="17">
        <v>15.9</v>
      </c>
      <c r="C7" s="17">
        <v>16.8</v>
      </c>
      <c r="D7" s="17">
        <v>16.7</v>
      </c>
      <c r="E7" s="17">
        <v>18.2</v>
      </c>
      <c r="F7" s="17">
        <v>18.8</v>
      </c>
      <c r="G7" s="17">
        <v>18.600000000000001</v>
      </c>
      <c r="H7" s="17">
        <v>21.8</v>
      </c>
    </row>
    <row r="8" spans="1:8" s="17" customFormat="1" x14ac:dyDescent="0.25">
      <c r="A8" s="17" t="s">
        <v>6</v>
      </c>
      <c r="B8" s="17">
        <v>19.8</v>
      </c>
      <c r="C8" s="17">
        <v>20.2</v>
      </c>
      <c r="D8" s="17">
        <v>20.8</v>
      </c>
      <c r="E8" s="17">
        <v>19.5</v>
      </c>
      <c r="F8" s="17">
        <v>19.3</v>
      </c>
      <c r="G8" s="17">
        <v>21.3</v>
      </c>
      <c r="H8" s="17">
        <v>20.3</v>
      </c>
    </row>
    <row r="9" spans="1:8" s="17" customFormat="1" x14ac:dyDescent="0.25">
      <c r="A9" s="17" t="s">
        <v>7</v>
      </c>
      <c r="B9" s="17">
        <v>18.7</v>
      </c>
      <c r="C9" s="17">
        <v>16.899999999999999</v>
      </c>
      <c r="D9" s="17">
        <v>22</v>
      </c>
      <c r="E9" s="17">
        <v>18.3</v>
      </c>
      <c r="F9" s="17">
        <v>19.2</v>
      </c>
      <c r="G9" s="17">
        <v>21.4</v>
      </c>
      <c r="H9" s="17">
        <v>20.8</v>
      </c>
    </row>
    <row r="10" spans="1:8" s="17" customFormat="1" x14ac:dyDescent="0.25">
      <c r="A10" s="17" t="s">
        <v>8</v>
      </c>
      <c r="B10" s="17">
        <v>13.4</v>
      </c>
      <c r="C10" s="17">
        <v>15.1</v>
      </c>
      <c r="D10" s="17">
        <v>13.8</v>
      </c>
      <c r="E10" s="17">
        <v>17.100000000000001</v>
      </c>
      <c r="F10" s="17">
        <v>13.5</v>
      </c>
      <c r="G10" s="17">
        <v>15.9</v>
      </c>
      <c r="H10" s="17">
        <v>15.3</v>
      </c>
    </row>
    <row r="11" spans="1:8" s="17" customFormat="1" x14ac:dyDescent="0.25">
      <c r="A11" s="17" t="s">
        <v>9</v>
      </c>
      <c r="B11" s="17">
        <v>10.8</v>
      </c>
      <c r="C11" s="17">
        <v>11.6</v>
      </c>
      <c r="D11" s="17">
        <v>8.6999999999999993</v>
      </c>
      <c r="E11" s="17">
        <v>9</v>
      </c>
      <c r="F11" s="17">
        <v>11.6</v>
      </c>
      <c r="G11" s="17">
        <v>11.5</v>
      </c>
      <c r="H11" s="17">
        <v>12</v>
      </c>
    </row>
    <row r="12" spans="1:8" s="17" customFormat="1" x14ac:dyDescent="0.25">
      <c r="A12" s="17" t="s">
        <v>10</v>
      </c>
      <c r="B12" s="17">
        <v>5.4</v>
      </c>
      <c r="C12" s="17">
        <v>6.7</v>
      </c>
      <c r="D12" s="17">
        <v>7.9</v>
      </c>
      <c r="E12" s="17">
        <v>4</v>
      </c>
      <c r="F12" s="17">
        <v>5.8</v>
      </c>
      <c r="G12" s="17">
        <v>5.2</v>
      </c>
      <c r="H12" s="17">
        <v>6.8</v>
      </c>
    </row>
    <row r="13" spans="1:8" s="17" customFormat="1" ht="15.75" thickBot="1" x14ac:dyDescent="0.3">
      <c r="A13" s="17" t="s">
        <v>11</v>
      </c>
      <c r="B13" s="17">
        <v>3.1</v>
      </c>
      <c r="C13" s="17">
        <v>2.9</v>
      </c>
      <c r="D13" s="17">
        <v>6.9</v>
      </c>
      <c r="E13" s="17">
        <v>2.1</v>
      </c>
      <c r="F13" s="17">
        <v>3</v>
      </c>
      <c r="G13" s="17">
        <v>3.5</v>
      </c>
    </row>
    <row r="14" spans="1:8" s="163" customFormat="1" ht="15" customHeight="1" x14ac:dyDescent="0.25">
      <c r="A14" s="162" t="s">
        <v>12</v>
      </c>
      <c r="B14" s="163">
        <f t="shared" ref="B14:G14" si="0">AVERAGE(B2:B13)</f>
        <v>8.9333333333333336</v>
      </c>
      <c r="C14" s="163">
        <f t="shared" si="0"/>
        <v>10.583333333333332</v>
      </c>
      <c r="D14" s="163">
        <f t="shared" si="0"/>
        <v>10.875</v>
      </c>
      <c r="E14" s="163">
        <f t="shared" si="0"/>
        <v>10.083333333333334</v>
      </c>
      <c r="F14" s="163">
        <f t="shared" si="0"/>
        <v>10.166666666666666</v>
      </c>
      <c r="G14" s="163">
        <f t="shared" si="0"/>
        <v>10.958333333333334</v>
      </c>
    </row>
    <row r="15" spans="1:8" s="3" customFormat="1" ht="15.75" thickBot="1" x14ac:dyDescent="0.3">
      <c r="A15" s="12"/>
    </row>
    <row r="16" spans="1:8" s="166" customFormat="1" ht="30" customHeight="1" thickBot="1" x14ac:dyDescent="0.3">
      <c r="A16" s="202" t="s">
        <v>263</v>
      </c>
      <c r="B16" s="166">
        <v>2013</v>
      </c>
      <c r="C16" s="166">
        <v>2014</v>
      </c>
      <c r="D16" s="166">
        <v>2015</v>
      </c>
      <c r="E16" s="166">
        <v>2016</v>
      </c>
      <c r="F16" s="166">
        <v>2017</v>
      </c>
      <c r="G16" s="166">
        <v>2018</v>
      </c>
      <c r="H16" s="166">
        <v>2019</v>
      </c>
    </row>
    <row r="17" spans="1:8" s="17" customFormat="1" x14ac:dyDescent="0.25">
      <c r="A17" s="17" t="s">
        <v>0</v>
      </c>
      <c r="B17" s="17">
        <v>571.70000000000005</v>
      </c>
      <c r="C17" s="17">
        <v>521</v>
      </c>
      <c r="D17" s="17">
        <v>470.9</v>
      </c>
      <c r="E17" s="17">
        <v>546.4</v>
      </c>
      <c r="F17" s="17">
        <v>657.6</v>
      </c>
      <c r="G17" s="17">
        <v>444.3</v>
      </c>
      <c r="H17" s="17">
        <v>556.70000000000005</v>
      </c>
    </row>
    <row r="18" spans="1:8" s="17" customFormat="1" x14ac:dyDescent="0.25">
      <c r="A18" s="17" t="s">
        <v>1</v>
      </c>
      <c r="B18" s="17">
        <v>521.70000000000005</v>
      </c>
      <c r="C18" s="17">
        <v>399.2</v>
      </c>
      <c r="D18" s="17">
        <v>462</v>
      </c>
      <c r="E18" s="17">
        <v>412.9</v>
      </c>
      <c r="F18" s="17">
        <v>432.1</v>
      </c>
      <c r="G18" s="17">
        <v>567.29999999999995</v>
      </c>
      <c r="H18" s="17">
        <v>413.2</v>
      </c>
    </row>
    <row r="19" spans="1:8" s="17" customFormat="1" x14ac:dyDescent="0.25">
      <c r="A19" s="17" t="s">
        <v>2</v>
      </c>
      <c r="B19" s="17">
        <v>584.20000000000005</v>
      </c>
      <c r="C19" s="17">
        <v>337</v>
      </c>
      <c r="D19" s="17">
        <v>380</v>
      </c>
      <c r="E19" s="17">
        <v>422.4</v>
      </c>
      <c r="F19" s="17">
        <v>331.2</v>
      </c>
      <c r="G19" s="17">
        <v>509</v>
      </c>
      <c r="H19" s="17">
        <v>329.2</v>
      </c>
    </row>
    <row r="20" spans="1:8" s="17" customFormat="1" x14ac:dyDescent="0.25">
      <c r="A20" s="17" t="s">
        <v>3</v>
      </c>
      <c r="B20" s="17">
        <v>295.39999999999998</v>
      </c>
      <c r="C20" s="17">
        <v>221.9</v>
      </c>
      <c r="D20" s="17">
        <v>279.8</v>
      </c>
      <c r="E20" s="17">
        <v>285.3</v>
      </c>
      <c r="F20" s="17">
        <v>302.2</v>
      </c>
      <c r="G20" s="17">
        <v>160.19999999999999</v>
      </c>
      <c r="H20" s="17">
        <v>238.8</v>
      </c>
    </row>
    <row r="21" spans="1:8" s="17" customFormat="1" x14ac:dyDescent="0.25">
      <c r="A21" s="17" t="s">
        <v>4</v>
      </c>
      <c r="B21" s="155">
        <v>187</v>
      </c>
      <c r="C21" s="155">
        <v>186</v>
      </c>
      <c r="D21" s="155">
        <v>152.6</v>
      </c>
      <c r="E21" s="155">
        <v>142.19999999999999</v>
      </c>
      <c r="F21" s="155">
        <v>141.4</v>
      </c>
      <c r="G21" s="155">
        <v>100.1</v>
      </c>
      <c r="H21" s="17">
        <v>199.5</v>
      </c>
    </row>
    <row r="22" spans="1:8" s="17" customFormat="1" x14ac:dyDescent="0.25">
      <c r="A22" s="17" t="s">
        <v>5</v>
      </c>
      <c r="B22" s="155">
        <v>111.5</v>
      </c>
      <c r="C22" s="155">
        <v>85.9</v>
      </c>
      <c r="D22" s="155">
        <v>91.9</v>
      </c>
      <c r="E22" s="155">
        <v>51.5</v>
      </c>
      <c r="F22" s="155">
        <v>49.6</v>
      </c>
      <c r="G22" s="155">
        <v>51.4</v>
      </c>
      <c r="H22" s="17">
        <v>22</v>
      </c>
    </row>
    <row r="23" spans="1:8" s="17" customFormat="1" x14ac:dyDescent="0.25">
      <c r="A23" s="17" t="s">
        <v>6</v>
      </c>
      <c r="B23" s="155">
        <v>40.200000000000003</v>
      </c>
      <c r="C23" s="155">
        <v>32</v>
      </c>
      <c r="D23" s="155">
        <v>34.1</v>
      </c>
      <c r="E23" s="155">
        <v>38.1</v>
      </c>
      <c r="F23" s="155">
        <v>38.9</v>
      </c>
      <c r="G23" s="155">
        <v>31.9</v>
      </c>
      <c r="H23" s="17">
        <v>38.6</v>
      </c>
    </row>
    <row r="24" spans="1:8" s="17" customFormat="1" x14ac:dyDescent="0.25">
      <c r="A24" s="17" t="s">
        <v>7</v>
      </c>
      <c r="B24" s="155">
        <v>60</v>
      </c>
      <c r="C24" s="155">
        <v>78.7</v>
      </c>
      <c r="D24" s="155">
        <v>28.1</v>
      </c>
      <c r="E24" s="155">
        <v>59.6</v>
      </c>
      <c r="F24" s="155">
        <v>44.5</v>
      </c>
      <c r="G24" s="155">
        <v>30.3</v>
      </c>
      <c r="H24" s="17">
        <v>26.9</v>
      </c>
    </row>
    <row r="25" spans="1:8" s="17" customFormat="1" x14ac:dyDescent="0.25">
      <c r="A25" s="17" t="s">
        <v>8</v>
      </c>
      <c r="B25" s="155">
        <v>157</v>
      </c>
      <c r="C25" s="155">
        <v>109.3</v>
      </c>
      <c r="D25" s="155">
        <v>145.69999999999999</v>
      </c>
      <c r="E25" s="155">
        <v>83.9</v>
      </c>
      <c r="F25" s="155">
        <v>149.4</v>
      </c>
      <c r="G25" s="155">
        <v>113.6</v>
      </c>
      <c r="H25" s="17">
        <v>109</v>
      </c>
    </row>
    <row r="26" spans="1:8" s="17" customFormat="1" x14ac:dyDescent="0.25">
      <c r="A26" s="17" t="s">
        <v>9</v>
      </c>
      <c r="B26" s="17">
        <v>235</v>
      </c>
      <c r="C26" s="17">
        <v>207</v>
      </c>
      <c r="D26" s="17">
        <v>294.7</v>
      </c>
      <c r="E26" s="17">
        <v>288.39999999999998</v>
      </c>
      <c r="F26" s="17">
        <v>207.9</v>
      </c>
      <c r="G26" s="17">
        <v>218.6</v>
      </c>
      <c r="H26" s="17">
        <v>200.3</v>
      </c>
    </row>
    <row r="27" spans="1:8" s="17" customFormat="1" x14ac:dyDescent="0.25">
      <c r="A27" s="17" t="s">
        <v>10</v>
      </c>
      <c r="B27" s="17">
        <v>388.1</v>
      </c>
      <c r="C27" s="17">
        <v>348.8</v>
      </c>
      <c r="D27" s="17">
        <v>310.39999999999998</v>
      </c>
      <c r="E27" s="17">
        <v>428.3</v>
      </c>
      <c r="F27" s="17">
        <v>375.8</v>
      </c>
      <c r="G27" s="17">
        <v>393.2</v>
      </c>
      <c r="H27" s="17">
        <v>346.5</v>
      </c>
    </row>
    <row r="28" spans="1:8" s="17" customFormat="1" ht="15.75" thickBot="1" x14ac:dyDescent="0.3">
      <c r="A28" s="17" t="s">
        <v>11</v>
      </c>
      <c r="B28" s="17">
        <v>472.2</v>
      </c>
      <c r="C28" s="17">
        <v>476.1</v>
      </c>
      <c r="D28" s="17">
        <v>354</v>
      </c>
      <c r="E28" s="17">
        <v>500.7</v>
      </c>
      <c r="F28" s="17">
        <v>472.6</v>
      </c>
      <c r="G28" s="17">
        <v>457.8</v>
      </c>
    </row>
    <row r="29" spans="1:8" s="163" customFormat="1" x14ac:dyDescent="0.25">
      <c r="A29" s="163" t="s">
        <v>13</v>
      </c>
      <c r="B29" s="163">
        <f t="shared" ref="B29:G29" si="1">SUM(B17:B28)</f>
        <v>3623.9999999999995</v>
      </c>
      <c r="C29" s="163">
        <f t="shared" si="1"/>
        <v>3002.9</v>
      </c>
      <c r="D29" s="163">
        <f t="shared" si="1"/>
        <v>3004.2</v>
      </c>
      <c r="E29" s="163">
        <f t="shared" si="1"/>
        <v>3259.7</v>
      </c>
      <c r="F29" s="163">
        <f t="shared" si="1"/>
        <v>3203.2000000000003</v>
      </c>
      <c r="G29" s="163">
        <f t="shared" si="1"/>
        <v>3077.7</v>
      </c>
    </row>
    <row r="30" spans="1:8" s="17" customFormat="1" ht="15.75" thickBot="1" x14ac:dyDescent="0.3">
      <c r="A30" s="12"/>
    </row>
    <row r="31" spans="1:8" s="209" customFormat="1" ht="30" customHeight="1" thickBot="1" x14ac:dyDescent="0.3">
      <c r="A31" s="210" t="s">
        <v>262</v>
      </c>
      <c r="B31" s="209">
        <v>2013</v>
      </c>
      <c r="C31" s="209">
        <v>2014</v>
      </c>
      <c r="D31" s="209">
        <v>2015</v>
      </c>
      <c r="E31" s="209">
        <v>2016</v>
      </c>
      <c r="F31" s="209">
        <v>2017</v>
      </c>
      <c r="G31" s="209">
        <v>2018</v>
      </c>
      <c r="H31" s="209">
        <v>2019</v>
      </c>
    </row>
    <row r="32" spans="1:8" s="17" customFormat="1" x14ac:dyDescent="0.25">
      <c r="A32" s="17" t="s">
        <v>0</v>
      </c>
      <c r="B32" s="233">
        <v>0</v>
      </c>
      <c r="C32" s="233">
        <v>0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</row>
    <row r="33" spans="1:8" s="17" customFormat="1" x14ac:dyDescent="0.25">
      <c r="A33" s="17" t="s">
        <v>1</v>
      </c>
      <c r="B33" s="233">
        <v>0</v>
      </c>
      <c r="C33" s="233">
        <v>0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</row>
    <row r="34" spans="1:8" s="17" customFormat="1" x14ac:dyDescent="0.25">
      <c r="A34" s="17" t="s">
        <v>2</v>
      </c>
      <c r="B34" s="233">
        <v>0</v>
      </c>
      <c r="C34" s="233">
        <v>1.1000000000000001</v>
      </c>
      <c r="D34" s="233">
        <v>0</v>
      </c>
      <c r="E34" s="233">
        <v>0</v>
      </c>
      <c r="F34" s="233">
        <v>1.1000000000000001</v>
      </c>
      <c r="G34" s="233">
        <v>0</v>
      </c>
      <c r="H34" s="233">
        <v>0.3</v>
      </c>
    </row>
    <row r="35" spans="1:8" s="17" customFormat="1" x14ac:dyDescent="0.25">
      <c r="A35" s="17" t="s">
        <v>3</v>
      </c>
      <c r="B35" s="155">
        <v>6.8</v>
      </c>
      <c r="C35" s="155">
        <v>2.9</v>
      </c>
      <c r="D35" s="155">
        <v>4.0999999999999996</v>
      </c>
      <c r="E35" s="155">
        <v>1.4</v>
      </c>
      <c r="F35" s="155">
        <v>1.7</v>
      </c>
      <c r="G35" s="155">
        <v>17.8</v>
      </c>
      <c r="H35" s="17">
        <v>7.3</v>
      </c>
    </row>
    <row r="36" spans="1:8" s="17" customFormat="1" x14ac:dyDescent="0.25">
      <c r="A36" s="17" t="s">
        <v>4</v>
      </c>
      <c r="B36" s="17">
        <v>7</v>
      </c>
      <c r="C36" s="17">
        <v>16.7</v>
      </c>
      <c r="D36" s="17">
        <v>9.6</v>
      </c>
      <c r="E36" s="17">
        <v>25.3</v>
      </c>
      <c r="F36" s="17">
        <v>32</v>
      </c>
      <c r="G36" s="17">
        <v>49.1</v>
      </c>
      <c r="H36" s="17">
        <v>10.199999999999999</v>
      </c>
    </row>
    <row r="37" spans="1:8" s="17" customFormat="1" x14ac:dyDescent="0.25">
      <c r="A37" s="17" t="s">
        <v>5</v>
      </c>
      <c r="B37" s="17">
        <v>40.1</v>
      </c>
      <c r="C37" s="17">
        <v>42</v>
      </c>
      <c r="D37" s="17">
        <v>39.299999999999997</v>
      </c>
      <c r="E37" s="17">
        <v>48.9</v>
      </c>
      <c r="F37" s="17">
        <v>64.3</v>
      </c>
      <c r="G37" s="17">
        <v>50.3</v>
      </c>
      <c r="H37" s="17">
        <v>126.5</v>
      </c>
    </row>
    <row r="38" spans="1:8" s="17" customFormat="1" x14ac:dyDescent="0.25">
      <c r="A38" s="17" t="s">
        <v>6</v>
      </c>
      <c r="B38" s="17">
        <v>85.5</v>
      </c>
      <c r="C38" s="17">
        <v>91</v>
      </c>
      <c r="D38" s="17">
        <v>113.1</v>
      </c>
      <c r="E38" s="17">
        <v>75.400000000000006</v>
      </c>
      <c r="F38" s="17">
        <v>70.3</v>
      </c>
      <c r="G38" s="17">
        <v>124.1</v>
      </c>
      <c r="H38" s="17">
        <v>101.1</v>
      </c>
    </row>
    <row r="39" spans="1:8" s="17" customFormat="1" x14ac:dyDescent="0.25">
      <c r="A39" s="17" t="s">
        <v>7</v>
      </c>
      <c r="B39" s="17">
        <v>71.599999999999994</v>
      </c>
      <c r="C39" s="17">
        <v>35.799999999999997</v>
      </c>
      <c r="D39" s="17">
        <v>141.6</v>
      </c>
      <c r="E39" s="17">
        <v>60.7</v>
      </c>
      <c r="F39" s="17">
        <v>71.099999999999994</v>
      </c>
      <c r="G39" s="17">
        <v>126</v>
      </c>
      <c r="H39" s="17">
        <v>103.1</v>
      </c>
    </row>
    <row r="40" spans="1:8" s="17" customFormat="1" x14ac:dyDescent="0.25">
      <c r="A40" s="17" t="s">
        <v>8</v>
      </c>
      <c r="B40" s="17">
        <v>10.9</v>
      </c>
      <c r="C40" s="17">
        <v>13.7</v>
      </c>
      <c r="D40" s="17">
        <v>12.2</v>
      </c>
      <c r="E40" s="17">
        <v>47.7</v>
      </c>
      <c r="F40" s="17">
        <v>4</v>
      </c>
      <c r="G40" s="17">
        <v>42</v>
      </c>
      <c r="H40" s="17">
        <v>17</v>
      </c>
    </row>
    <row r="41" spans="1:8" s="17" customFormat="1" x14ac:dyDescent="0.25">
      <c r="A41" s="17" t="s">
        <v>9</v>
      </c>
      <c r="B41" s="155">
        <v>2.6</v>
      </c>
      <c r="C41" s="155">
        <v>0.6</v>
      </c>
      <c r="D41" s="155">
        <v>12.2</v>
      </c>
      <c r="E41" s="155">
        <v>0.8</v>
      </c>
      <c r="F41" s="155">
        <v>2</v>
      </c>
      <c r="G41" s="155">
        <v>7.9</v>
      </c>
      <c r="H41" s="17">
        <v>4.0999999999999996</v>
      </c>
    </row>
    <row r="42" spans="1:8" s="17" customFormat="1" x14ac:dyDescent="0.25">
      <c r="A42" s="17" t="s">
        <v>10</v>
      </c>
      <c r="B42" s="155">
        <v>0</v>
      </c>
      <c r="C42" s="155">
        <v>0</v>
      </c>
      <c r="D42" s="155">
        <v>0</v>
      </c>
      <c r="E42" s="155">
        <v>0</v>
      </c>
      <c r="F42" s="155">
        <v>0</v>
      </c>
      <c r="G42" s="155">
        <v>0</v>
      </c>
      <c r="H42" s="17">
        <v>0</v>
      </c>
    </row>
    <row r="43" spans="1:8" s="17" customFormat="1" ht="15.75" thickBot="1" x14ac:dyDescent="0.3">
      <c r="A43" s="17" t="s">
        <v>11</v>
      </c>
      <c r="B43" s="155">
        <v>0</v>
      </c>
      <c r="C43" s="155">
        <v>0</v>
      </c>
      <c r="D43" s="155">
        <v>0</v>
      </c>
      <c r="E43" s="155">
        <v>0</v>
      </c>
      <c r="F43" s="155">
        <v>0</v>
      </c>
      <c r="G43" s="155">
        <v>0</v>
      </c>
      <c r="H43" s="17">
        <v>0</v>
      </c>
    </row>
    <row r="44" spans="1:8" s="163" customFormat="1" x14ac:dyDescent="0.25">
      <c r="A44" s="163" t="s">
        <v>13</v>
      </c>
      <c r="B44" s="163">
        <f t="shared" ref="B44:H44" si="2">SUM(B32:B43)</f>
        <v>224.5</v>
      </c>
      <c r="C44" s="163">
        <f t="shared" si="2"/>
        <v>203.79999999999998</v>
      </c>
      <c r="D44" s="163">
        <f t="shared" si="2"/>
        <v>332.09999999999997</v>
      </c>
      <c r="E44" s="163">
        <f t="shared" si="2"/>
        <v>260.2</v>
      </c>
      <c r="F44" s="163">
        <f t="shared" si="2"/>
        <v>246.49999999999997</v>
      </c>
      <c r="G44" s="163">
        <f t="shared" si="2"/>
        <v>417.2</v>
      </c>
      <c r="H44" s="163">
        <f t="shared" si="2"/>
        <v>369.6</v>
      </c>
    </row>
    <row r="45" spans="1:8" s="3" customFormat="1" ht="15.75" thickBot="1" x14ac:dyDescent="0.3">
      <c r="A45" s="12"/>
    </row>
    <row r="46" spans="1:8" s="166" customFormat="1" ht="31.5" customHeight="1" thickBot="1" x14ac:dyDescent="0.3">
      <c r="A46" s="202" t="s">
        <v>446</v>
      </c>
      <c r="B46" s="166">
        <v>2013</v>
      </c>
      <c r="C46" s="166">
        <v>2014</v>
      </c>
      <c r="D46" s="166">
        <v>2015</v>
      </c>
      <c r="E46" s="166">
        <v>2016</v>
      </c>
      <c r="F46" s="166">
        <v>2017</v>
      </c>
      <c r="G46" s="166">
        <v>2018</v>
      </c>
      <c r="H46" s="166">
        <v>2019</v>
      </c>
    </row>
    <row r="47" spans="1:8" s="3" customFormat="1" x14ac:dyDescent="0.25">
      <c r="A47" s="3" t="s">
        <v>0</v>
      </c>
      <c r="B47" s="3">
        <v>85</v>
      </c>
      <c r="C47" s="3">
        <v>33</v>
      </c>
      <c r="D47" s="3">
        <v>58</v>
      </c>
      <c r="E47" s="3">
        <v>59</v>
      </c>
      <c r="F47" s="3">
        <v>42</v>
      </c>
      <c r="G47" s="3">
        <v>39</v>
      </c>
      <c r="H47" s="3">
        <v>76</v>
      </c>
    </row>
    <row r="48" spans="1:8" s="3" customFormat="1" x14ac:dyDescent="0.25">
      <c r="A48" s="3" t="s">
        <v>1</v>
      </c>
      <c r="B48" s="3">
        <v>53</v>
      </c>
      <c r="C48" s="3">
        <v>7</v>
      </c>
      <c r="D48" s="3">
        <v>9</v>
      </c>
      <c r="E48" s="3">
        <v>62</v>
      </c>
      <c r="F48" s="3">
        <v>30</v>
      </c>
      <c r="G48" s="3">
        <v>5</v>
      </c>
      <c r="H48" s="243">
        <v>48</v>
      </c>
    </row>
    <row r="49" spans="1:14" s="3" customFormat="1" x14ac:dyDescent="0.25">
      <c r="A49" s="3" t="s">
        <v>2</v>
      </c>
      <c r="B49" s="3">
        <v>38</v>
      </c>
      <c r="C49" s="3">
        <v>31</v>
      </c>
      <c r="D49" s="3">
        <v>44</v>
      </c>
      <c r="E49" s="3">
        <v>41</v>
      </c>
      <c r="F49" s="3">
        <v>46</v>
      </c>
      <c r="G49" s="3">
        <v>34</v>
      </c>
      <c r="H49" s="3">
        <v>42</v>
      </c>
    </row>
    <row r="50" spans="1:14" s="3" customFormat="1" x14ac:dyDescent="0.25">
      <c r="A50" s="3" t="s">
        <v>3</v>
      </c>
      <c r="B50" s="3">
        <v>33</v>
      </c>
      <c r="C50" s="3">
        <v>49</v>
      </c>
      <c r="D50" s="3">
        <v>61</v>
      </c>
      <c r="E50" s="3">
        <v>43</v>
      </c>
      <c r="F50" s="3">
        <v>54</v>
      </c>
      <c r="G50" s="3">
        <v>36</v>
      </c>
      <c r="H50" s="3">
        <v>31</v>
      </c>
    </row>
    <row r="51" spans="1:14" s="3" customFormat="1" x14ac:dyDescent="0.25">
      <c r="A51" s="3" t="s">
        <v>4</v>
      </c>
      <c r="B51" s="3">
        <v>160</v>
      </c>
      <c r="C51" s="3">
        <v>93</v>
      </c>
      <c r="D51" s="3">
        <v>31</v>
      </c>
      <c r="E51" s="3">
        <v>51</v>
      </c>
      <c r="F51" s="3">
        <v>46</v>
      </c>
      <c r="G51" s="3">
        <v>15</v>
      </c>
      <c r="H51" s="3">
        <v>73</v>
      </c>
    </row>
    <row r="52" spans="1:14" s="3" customFormat="1" x14ac:dyDescent="0.25">
      <c r="A52" s="3" t="s">
        <v>5</v>
      </c>
      <c r="B52" s="3">
        <v>226</v>
      </c>
      <c r="C52" s="3">
        <v>32</v>
      </c>
      <c r="D52" s="3">
        <v>56</v>
      </c>
      <c r="E52" s="3">
        <v>105</v>
      </c>
      <c r="F52" s="3">
        <v>72</v>
      </c>
      <c r="G52" s="3">
        <v>39</v>
      </c>
      <c r="H52" s="3">
        <v>64</v>
      </c>
    </row>
    <row r="53" spans="1:14" s="3" customFormat="1" x14ac:dyDescent="0.25">
      <c r="A53" s="3" t="s">
        <v>6</v>
      </c>
      <c r="B53" s="3">
        <v>38</v>
      </c>
      <c r="C53" s="3">
        <v>117</v>
      </c>
      <c r="D53" s="3">
        <v>69</v>
      </c>
      <c r="E53" s="3">
        <v>117</v>
      </c>
      <c r="F53" s="3">
        <v>90</v>
      </c>
      <c r="G53" s="3">
        <v>18</v>
      </c>
      <c r="H53" s="3">
        <v>36</v>
      </c>
    </row>
    <row r="54" spans="1:14" s="3" customFormat="1" x14ac:dyDescent="0.25">
      <c r="A54" s="3" t="s">
        <v>7</v>
      </c>
      <c r="B54" s="3">
        <v>34</v>
      </c>
      <c r="C54" s="3">
        <v>81</v>
      </c>
      <c r="D54" s="3">
        <v>133</v>
      </c>
      <c r="E54" s="3">
        <v>47</v>
      </c>
      <c r="F54" s="3">
        <v>89</v>
      </c>
      <c r="G54" s="3">
        <v>45</v>
      </c>
      <c r="H54" s="3">
        <v>38</v>
      </c>
    </row>
    <row r="55" spans="1:14" s="3" customFormat="1" x14ac:dyDescent="0.25">
      <c r="A55" s="3" t="s">
        <v>8</v>
      </c>
      <c r="B55" s="3">
        <v>49</v>
      </c>
      <c r="C55" s="3">
        <v>138</v>
      </c>
      <c r="D55" s="3">
        <v>45</v>
      </c>
      <c r="E55" s="3">
        <v>64</v>
      </c>
      <c r="F55" s="3">
        <v>51</v>
      </c>
      <c r="G55" s="3">
        <v>40</v>
      </c>
      <c r="H55" s="3">
        <v>45</v>
      </c>
    </row>
    <row r="56" spans="1:14" s="3" customFormat="1" x14ac:dyDescent="0.25">
      <c r="A56" s="3" t="s">
        <v>9</v>
      </c>
      <c r="B56" s="3">
        <v>59</v>
      </c>
      <c r="C56" s="3">
        <v>49</v>
      </c>
      <c r="D56" s="3">
        <v>60</v>
      </c>
      <c r="E56" s="3">
        <v>88</v>
      </c>
      <c r="F56" s="3">
        <v>69</v>
      </c>
      <c r="G56" s="3">
        <v>29</v>
      </c>
      <c r="H56" s="3">
        <v>54</v>
      </c>
    </row>
    <row r="57" spans="1:14" s="3" customFormat="1" x14ac:dyDescent="0.25">
      <c r="A57" s="3" t="s">
        <v>10</v>
      </c>
      <c r="B57" s="3">
        <v>33</v>
      </c>
      <c r="C57" s="3">
        <v>13</v>
      </c>
      <c r="D57" s="3">
        <v>64</v>
      </c>
      <c r="E57" s="3">
        <v>44</v>
      </c>
      <c r="F57" s="3">
        <v>50</v>
      </c>
      <c r="G57" s="3">
        <v>8</v>
      </c>
      <c r="H57" s="3">
        <v>21</v>
      </c>
    </row>
    <row r="58" spans="1:14" s="3" customFormat="1" ht="15.75" thickBot="1" x14ac:dyDescent="0.3">
      <c r="A58" s="3" t="s">
        <v>11</v>
      </c>
      <c r="B58" s="3">
        <v>26</v>
      </c>
      <c r="C58" s="3">
        <v>47</v>
      </c>
      <c r="D58" s="3">
        <v>20</v>
      </c>
      <c r="E58" s="3">
        <v>35</v>
      </c>
      <c r="F58" s="3">
        <v>47</v>
      </c>
      <c r="G58" s="3">
        <v>70</v>
      </c>
    </row>
    <row r="59" spans="1:14" s="164" customFormat="1" x14ac:dyDescent="0.25">
      <c r="A59" s="164" t="s">
        <v>13</v>
      </c>
      <c r="B59" s="164">
        <f t="shared" ref="B59:F59" si="3">SUM(B47:B58)</f>
        <v>834</v>
      </c>
      <c r="C59" s="164">
        <f t="shared" si="3"/>
        <v>690</v>
      </c>
      <c r="D59" s="164">
        <f t="shared" si="3"/>
        <v>650</v>
      </c>
      <c r="E59" s="164">
        <f t="shared" si="3"/>
        <v>756</v>
      </c>
      <c r="F59" s="164">
        <f t="shared" si="3"/>
        <v>686</v>
      </c>
      <c r="G59" s="164">
        <f>SUM(G47:G58)</f>
        <v>378</v>
      </c>
      <c r="H59" s="164">
        <f>SUM(H47:H58)</f>
        <v>528</v>
      </c>
    </row>
    <row r="60" spans="1:14" s="3" customFormat="1" ht="15.75" thickBot="1" x14ac:dyDescent="0.3"/>
    <row r="61" spans="1:14" s="166" customFormat="1" ht="30" customHeight="1" thickBot="1" x14ac:dyDescent="0.3">
      <c r="A61" s="198" t="s">
        <v>896</v>
      </c>
      <c r="B61" s="166">
        <v>2013</v>
      </c>
      <c r="C61" s="166">
        <v>2014</v>
      </c>
      <c r="D61" s="166">
        <v>2015</v>
      </c>
      <c r="E61" s="166">
        <v>2016</v>
      </c>
      <c r="F61" s="166">
        <v>2017</v>
      </c>
      <c r="G61" s="166">
        <v>2018</v>
      </c>
      <c r="H61" s="166">
        <v>2019</v>
      </c>
    </row>
    <row r="62" spans="1:14" s="3" customFormat="1" x14ac:dyDescent="0.25">
      <c r="A62" s="3" t="s">
        <v>0</v>
      </c>
      <c r="B62" s="17">
        <v>13.2</v>
      </c>
      <c r="C62" s="17">
        <v>6.1</v>
      </c>
      <c r="D62" s="17">
        <v>11.2</v>
      </c>
      <c r="E62" s="17">
        <v>9.6</v>
      </c>
      <c r="F62" s="17">
        <v>8.1999999999999993</v>
      </c>
      <c r="G62" s="17">
        <v>6.3</v>
      </c>
      <c r="H62" s="17">
        <v>13.2</v>
      </c>
      <c r="I62" s="17"/>
      <c r="J62" s="17"/>
      <c r="K62" s="17"/>
      <c r="L62" s="17"/>
      <c r="M62" s="17"/>
      <c r="N62" s="17"/>
    </row>
    <row r="63" spans="1:14" s="3" customFormat="1" x14ac:dyDescent="0.25">
      <c r="A63" s="3" t="s">
        <v>1</v>
      </c>
      <c r="B63" s="17">
        <v>12.7</v>
      </c>
      <c r="C63" s="17">
        <v>2.8</v>
      </c>
      <c r="D63" s="17">
        <v>2.2000000000000002</v>
      </c>
      <c r="E63" s="17">
        <v>15.3</v>
      </c>
      <c r="F63" s="17">
        <v>12.3</v>
      </c>
      <c r="G63" s="17">
        <v>1.8</v>
      </c>
      <c r="H63" s="17">
        <v>23.2</v>
      </c>
      <c r="I63" s="17"/>
      <c r="J63" s="17"/>
      <c r="K63" s="17"/>
      <c r="L63" s="17"/>
      <c r="M63" s="17"/>
      <c r="N63" s="17"/>
    </row>
    <row r="64" spans="1:14" s="3" customFormat="1" x14ac:dyDescent="0.25">
      <c r="A64" s="3" t="s">
        <v>2</v>
      </c>
      <c r="B64" s="17">
        <v>9.4</v>
      </c>
      <c r="C64" s="17">
        <v>6.8</v>
      </c>
      <c r="D64" s="17">
        <v>6.3</v>
      </c>
      <c r="E64" s="17">
        <v>15.3</v>
      </c>
      <c r="F64" s="17">
        <v>8.9</v>
      </c>
      <c r="G64" s="17">
        <v>11.7</v>
      </c>
      <c r="H64" s="17">
        <v>7.6</v>
      </c>
      <c r="I64" s="17"/>
      <c r="J64" s="17"/>
      <c r="K64" s="17"/>
      <c r="L64" s="17"/>
      <c r="M64" s="17"/>
      <c r="N64" s="17"/>
    </row>
    <row r="65" spans="1:15" s="3" customFormat="1" x14ac:dyDescent="0.25">
      <c r="A65" s="3" t="s">
        <v>3</v>
      </c>
      <c r="B65" s="17">
        <v>7.9</v>
      </c>
      <c r="C65" s="17">
        <v>24.9</v>
      </c>
      <c r="D65" s="17">
        <v>17</v>
      </c>
      <c r="E65" s="17">
        <v>13.1</v>
      </c>
      <c r="F65" s="17">
        <v>12.5</v>
      </c>
      <c r="G65" s="17">
        <v>13</v>
      </c>
      <c r="H65" s="17">
        <v>14.4</v>
      </c>
      <c r="I65" s="17"/>
      <c r="J65" s="17"/>
      <c r="K65" s="17"/>
      <c r="L65" s="17"/>
      <c r="M65" s="17"/>
      <c r="N65" s="17"/>
    </row>
    <row r="66" spans="1:15" s="3" customFormat="1" x14ac:dyDescent="0.25">
      <c r="A66" s="3" t="s">
        <v>4</v>
      </c>
      <c r="B66" s="17">
        <v>33.1</v>
      </c>
      <c r="C66" s="17">
        <v>20.100000000000001</v>
      </c>
      <c r="D66" s="17">
        <v>7.1</v>
      </c>
      <c r="E66" s="17">
        <v>23.2</v>
      </c>
      <c r="F66" s="17">
        <v>27.7</v>
      </c>
      <c r="G66" s="17">
        <v>6.7</v>
      </c>
      <c r="H66" s="17">
        <v>15.4</v>
      </c>
      <c r="I66" s="17"/>
      <c r="J66" s="17"/>
      <c r="K66" s="17"/>
      <c r="L66" s="17"/>
      <c r="M66" s="17"/>
      <c r="N66" s="17"/>
    </row>
    <row r="67" spans="1:15" s="3" customFormat="1" x14ac:dyDescent="0.25">
      <c r="A67" s="3" t="s">
        <v>5</v>
      </c>
      <c r="B67" s="17">
        <v>45.4</v>
      </c>
      <c r="C67" s="17">
        <v>15</v>
      </c>
      <c r="D67" s="17">
        <v>18.399999999999999</v>
      </c>
      <c r="E67" s="17">
        <v>20</v>
      </c>
      <c r="F67" s="17">
        <v>31</v>
      </c>
      <c r="G67" s="17">
        <v>20.5</v>
      </c>
      <c r="H67" s="17">
        <v>33.200000000000003</v>
      </c>
      <c r="I67" s="17"/>
      <c r="J67" s="17"/>
      <c r="K67" s="17"/>
      <c r="L67" s="17"/>
      <c r="M67" s="17"/>
      <c r="N67" s="17"/>
    </row>
    <row r="68" spans="1:15" s="3" customFormat="1" x14ac:dyDescent="0.25">
      <c r="A68" s="3" t="s">
        <v>6</v>
      </c>
      <c r="B68" s="17">
        <v>24</v>
      </c>
      <c r="C68" s="17">
        <v>41.4</v>
      </c>
      <c r="D68" s="17">
        <v>14.1</v>
      </c>
      <c r="E68" s="17">
        <v>34.9</v>
      </c>
      <c r="F68" s="17">
        <v>20.399999999999999</v>
      </c>
      <c r="G68" s="17">
        <v>7</v>
      </c>
      <c r="H68" s="17">
        <v>15.7</v>
      </c>
      <c r="I68" s="17"/>
      <c r="J68" s="17"/>
      <c r="K68" s="17"/>
      <c r="L68" s="17"/>
      <c r="M68" s="17"/>
      <c r="N68" s="17"/>
    </row>
    <row r="69" spans="1:15" s="3" customFormat="1" x14ac:dyDescent="0.25">
      <c r="A69" s="3" t="s">
        <v>7</v>
      </c>
      <c r="B69" s="17">
        <v>12.2</v>
      </c>
      <c r="C69" s="17">
        <v>22.9</v>
      </c>
      <c r="D69" s="17">
        <v>75.5</v>
      </c>
      <c r="E69" s="17">
        <v>28.9</v>
      </c>
      <c r="F69" s="17">
        <v>23.4</v>
      </c>
      <c r="G69" s="17">
        <v>11.4</v>
      </c>
      <c r="H69" s="17">
        <v>12.3</v>
      </c>
      <c r="I69" s="17"/>
      <c r="J69" s="17"/>
      <c r="K69" s="17"/>
      <c r="L69" s="17"/>
      <c r="M69" s="17"/>
      <c r="N69" s="17"/>
    </row>
    <row r="70" spans="1:15" s="3" customFormat="1" x14ac:dyDescent="0.25">
      <c r="A70" s="3" t="s">
        <v>8</v>
      </c>
      <c r="B70" s="17">
        <v>16</v>
      </c>
      <c r="C70" s="17">
        <v>34.200000000000003</v>
      </c>
      <c r="D70" s="17">
        <v>14</v>
      </c>
      <c r="E70" s="17">
        <v>26.7</v>
      </c>
      <c r="F70" s="17">
        <v>14.4</v>
      </c>
      <c r="G70" s="17">
        <v>19.7</v>
      </c>
      <c r="H70" s="17">
        <v>15.2</v>
      </c>
      <c r="I70" s="17"/>
      <c r="J70" s="17"/>
      <c r="K70" s="17"/>
      <c r="L70" s="17"/>
      <c r="M70" s="17"/>
      <c r="N70" s="17"/>
    </row>
    <row r="71" spans="1:15" s="3" customFormat="1" x14ac:dyDescent="0.25">
      <c r="A71" s="3" t="s">
        <v>9</v>
      </c>
      <c r="B71" s="17">
        <v>19.899999999999999</v>
      </c>
      <c r="C71" s="17">
        <v>12.8</v>
      </c>
      <c r="D71" s="17">
        <v>23.6</v>
      </c>
      <c r="E71" s="17">
        <v>20.3</v>
      </c>
      <c r="F71" s="17">
        <v>16</v>
      </c>
      <c r="G71" s="17">
        <v>13.4</v>
      </c>
      <c r="H71" s="17">
        <v>15.3</v>
      </c>
      <c r="I71" s="17"/>
      <c r="J71" s="17"/>
      <c r="K71" s="17"/>
      <c r="L71" s="17"/>
      <c r="M71" s="17"/>
      <c r="N71" s="17"/>
    </row>
    <row r="72" spans="1:15" s="3" customFormat="1" x14ac:dyDescent="0.25">
      <c r="A72" s="3" t="s">
        <v>10</v>
      </c>
      <c r="B72" s="17">
        <v>4.5</v>
      </c>
      <c r="C72" s="17">
        <v>4</v>
      </c>
      <c r="D72" s="17">
        <v>13.5</v>
      </c>
      <c r="E72" s="17">
        <v>11.4</v>
      </c>
      <c r="F72" s="17">
        <v>10.6</v>
      </c>
      <c r="G72" s="17">
        <v>3.8</v>
      </c>
      <c r="H72" s="17">
        <v>5.0999999999999996</v>
      </c>
      <c r="I72" s="17"/>
      <c r="J72" s="17"/>
      <c r="K72" s="17"/>
      <c r="L72" s="17"/>
      <c r="M72" s="17"/>
      <c r="N72" s="17"/>
    </row>
    <row r="73" spans="1:15" s="3" customFormat="1" ht="15.75" thickBot="1" x14ac:dyDescent="0.3">
      <c r="A73" s="3" t="s">
        <v>11</v>
      </c>
      <c r="B73" s="17">
        <v>5.6</v>
      </c>
      <c r="C73" s="17">
        <v>6</v>
      </c>
      <c r="D73" s="17">
        <v>4.9000000000000004</v>
      </c>
      <c r="E73" s="17">
        <v>7.5</v>
      </c>
      <c r="F73" s="17">
        <v>13</v>
      </c>
      <c r="G73" s="17">
        <v>10.3</v>
      </c>
      <c r="H73" s="17"/>
      <c r="I73" s="17"/>
      <c r="J73" s="17"/>
      <c r="K73" s="17"/>
      <c r="L73" s="17"/>
      <c r="M73" s="17"/>
      <c r="N73" s="17"/>
    </row>
    <row r="74" spans="1:15" s="164" customFormat="1" x14ac:dyDescent="0.25">
      <c r="A74" s="164" t="s">
        <v>1451</v>
      </c>
      <c r="B74" s="163">
        <f>AVERAGE(B62:B73)</f>
        <v>16.991666666666664</v>
      </c>
      <c r="C74" s="163">
        <f t="shared" ref="C74:H74" si="4">AVERAGE(C62:C73)</f>
        <v>16.416666666666668</v>
      </c>
      <c r="D74" s="163">
        <f t="shared" si="4"/>
        <v>17.316666666666666</v>
      </c>
      <c r="E74" s="163">
        <f t="shared" si="4"/>
        <v>18.850000000000001</v>
      </c>
      <c r="F74" s="163">
        <f t="shared" si="4"/>
        <v>16.533333333333335</v>
      </c>
      <c r="G74" s="163">
        <f t="shared" si="4"/>
        <v>10.466666666666667</v>
      </c>
      <c r="H74" s="163">
        <f t="shared" si="4"/>
        <v>15.509090909090908</v>
      </c>
      <c r="I74" s="163"/>
      <c r="J74" s="163"/>
      <c r="K74" s="163"/>
      <c r="L74" s="163"/>
      <c r="M74" s="163"/>
      <c r="N74" s="163"/>
      <c r="O74" s="163"/>
    </row>
    <row r="75" spans="1:15" s="3" customFormat="1" x14ac:dyDescent="0.25"/>
    <row r="76" spans="1:15" s="3" customFormat="1" ht="15.75" thickBot="1" x14ac:dyDescent="0.3"/>
    <row r="77" spans="1:15" s="166" customFormat="1" ht="30" customHeight="1" thickBot="1" x14ac:dyDescent="0.3">
      <c r="A77" s="178" t="s">
        <v>1603</v>
      </c>
      <c r="B77" s="166">
        <v>2013</v>
      </c>
      <c r="C77" s="166">
        <v>2014</v>
      </c>
      <c r="D77" s="166">
        <v>2015</v>
      </c>
      <c r="E77" s="166">
        <v>2016</v>
      </c>
      <c r="F77" s="166">
        <v>2017</v>
      </c>
      <c r="G77" s="166">
        <v>2018</v>
      </c>
      <c r="H77" s="166">
        <v>2019</v>
      </c>
    </row>
    <row r="78" spans="1:15" s="3" customFormat="1" x14ac:dyDescent="0.25">
      <c r="A78" s="3" t="s">
        <v>0</v>
      </c>
      <c r="B78" s="20">
        <v>19</v>
      </c>
      <c r="C78" s="20">
        <v>20</v>
      </c>
      <c r="D78" s="20">
        <v>25</v>
      </c>
      <c r="E78" s="20">
        <v>24</v>
      </c>
      <c r="F78" s="20">
        <v>17</v>
      </c>
      <c r="G78" s="20">
        <v>22</v>
      </c>
      <c r="H78" s="225">
        <v>22</v>
      </c>
      <c r="I78" s="20"/>
      <c r="J78" s="20"/>
      <c r="K78" s="20"/>
      <c r="L78" s="20"/>
      <c r="M78" s="20"/>
      <c r="N78" s="20"/>
      <c r="O78" s="20"/>
    </row>
    <row r="79" spans="1:15" s="3" customFormat="1" x14ac:dyDescent="0.25">
      <c r="A79" s="3" t="s">
        <v>1</v>
      </c>
      <c r="B79" s="20">
        <v>21</v>
      </c>
      <c r="C79" s="20">
        <v>9</v>
      </c>
      <c r="D79" s="20">
        <v>10</v>
      </c>
      <c r="E79" s="20">
        <v>22</v>
      </c>
      <c r="F79" s="20">
        <v>12</v>
      </c>
      <c r="G79" s="20">
        <v>7</v>
      </c>
      <c r="H79" s="224">
        <v>11</v>
      </c>
      <c r="I79" s="20"/>
      <c r="J79" s="20"/>
      <c r="K79" s="20"/>
      <c r="L79" s="20"/>
      <c r="M79" s="20"/>
      <c r="N79" s="20"/>
      <c r="O79" s="20"/>
    </row>
    <row r="80" spans="1:15" s="3" customFormat="1" x14ac:dyDescent="0.25">
      <c r="A80" s="3" t="s">
        <v>2</v>
      </c>
      <c r="B80" s="20">
        <v>17</v>
      </c>
      <c r="C80" s="20">
        <v>11</v>
      </c>
      <c r="D80" s="20">
        <v>18</v>
      </c>
      <c r="E80" s="20">
        <v>19</v>
      </c>
      <c r="F80" s="20">
        <v>15</v>
      </c>
      <c r="G80" s="20">
        <v>14</v>
      </c>
      <c r="H80" s="20">
        <v>20</v>
      </c>
      <c r="I80" s="20"/>
      <c r="J80" s="20"/>
      <c r="K80" s="20"/>
      <c r="L80" s="20"/>
      <c r="M80" s="20"/>
      <c r="N80" s="20"/>
      <c r="O80" s="20"/>
    </row>
    <row r="81" spans="1:15" s="3" customFormat="1" x14ac:dyDescent="0.25">
      <c r="A81" s="3" t="s">
        <v>3</v>
      </c>
      <c r="B81" s="20">
        <v>15</v>
      </c>
      <c r="C81" s="20">
        <v>17</v>
      </c>
      <c r="D81" s="20">
        <v>16</v>
      </c>
      <c r="E81" s="20">
        <v>16</v>
      </c>
      <c r="F81" s="20">
        <v>21</v>
      </c>
      <c r="G81" s="20">
        <v>12</v>
      </c>
      <c r="H81" s="20">
        <v>6</v>
      </c>
      <c r="I81" s="20"/>
      <c r="J81" s="20"/>
      <c r="K81" s="20"/>
      <c r="L81" s="20"/>
      <c r="M81" s="20"/>
      <c r="N81" s="20"/>
      <c r="O81" s="20"/>
    </row>
    <row r="82" spans="1:15" s="3" customFormat="1" x14ac:dyDescent="0.25">
      <c r="A82" s="3" t="s">
        <v>4</v>
      </c>
      <c r="B82" s="20">
        <v>21</v>
      </c>
      <c r="C82" s="20">
        <v>22</v>
      </c>
      <c r="D82" s="20">
        <v>13</v>
      </c>
      <c r="E82" s="20">
        <v>8</v>
      </c>
      <c r="F82" s="20">
        <v>13</v>
      </c>
      <c r="G82" s="20">
        <v>8</v>
      </c>
      <c r="H82" s="20">
        <v>16</v>
      </c>
      <c r="I82" s="20"/>
      <c r="J82" s="20"/>
      <c r="K82" s="20"/>
      <c r="L82" s="20"/>
      <c r="M82" s="20"/>
      <c r="N82" s="20"/>
      <c r="O82" s="20"/>
    </row>
    <row r="83" spans="1:15" s="3" customFormat="1" x14ac:dyDescent="0.25">
      <c r="A83" s="3" t="s">
        <v>5</v>
      </c>
      <c r="B83" s="20">
        <v>15</v>
      </c>
      <c r="C83" s="20">
        <v>13</v>
      </c>
      <c r="D83" s="20">
        <v>18</v>
      </c>
      <c r="E83" s="20">
        <v>15</v>
      </c>
      <c r="F83" s="20">
        <v>11</v>
      </c>
      <c r="G83" s="20">
        <v>11</v>
      </c>
      <c r="H83" s="20">
        <v>9</v>
      </c>
      <c r="I83" s="20"/>
      <c r="J83" s="20"/>
      <c r="K83" s="20"/>
      <c r="L83" s="20"/>
      <c r="M83" s="20"/>
      <c r="N83" s="20"/>
      <c r="O83" s="20"/>
    </row>
    <row r="84" spans="1:15" s="3" customFormat="1" x14ac:dyDescent="0.25">
      <c r="A84" s="3" t="s">
        <v>6</v>
      </c>
      <c r="B84" s="20">
        <v>6</v>
      </c>
      <c r="C84" s="20">
        <v>20</v>
      </c>
      <c r="D84" s="20">
        <v>17</v>
      </c>
      <c r="E84" s="20">
        <v>18</v>
      </c>
      <c r="F84" s="20">
        <v>21</v>
      </c>
      <c r="G84" s="20">
        <v>6</v>
      </c>
      <c r="H84" s="20">
        <v>11</v>
      </c>
      <c r="I84" s="20"/>
      <c r="J84" s="20"/>
      <c r="K84" s="20"/>
      <c r="L84" s="20"/>
      <c r="M84" s="20"/>
      <c r="N84" s="20"/>
      <c r="O84" s="20"/>
    </row>
    <row r="85" spans="1:15" s="3" customFormat="1" x14ac:dyDescent="0.25">
      <c r="A85" s="3" t="s">
        <v>7</v>
      </c>
      <c r="B85" s="20">
        <v>11</v>
      </c>
      <c r="C85" s="20">
        <v>18</v>
      </c>
      <c r="D85" s="20">
        <v>9</v>
      </c>
      <c r="E85" s="20">
        <v>13</v>
      </c>
      <c r="F85" s="20">
        <v>15</v>
      </c>
      <c r="G85" s="20">
        <v>11</v>
      </c>
      <c r="H85" s="20">
        <v>12</v>
      </c>
      <c r="I85" s="20"/>
      <c r="J85" s="20"/>
      <c r="K85" s="20"/>
      <c r="L85" s="20"/>
      <c r="M85" s="20"/>
      <c r="N85" s="20"/>
      <c r="O85" s="20"/>
    </row>
    <row r="86" spans="1:15" s="3" customFormat="1" x14ac:dyDescent="0.25">
      <c r="A86" s="3" t="s">
        <v>8</v>
      </c>
      <c r="B86" s="20">
        <v>21</v>
      </c>
      <c r="C86" s="20">
        <v>17</v>
      </c>
      <c r="D86" s="20">
        <v>14</v>
      </c>
      <c r="E86" s="20">
        <v>7</v>
      </c>
      <c r="F86" s="20">
        <v>14</v>
      </c>
      <c r="G86" s="20">
        <v>9</v>
      </c>
      <c r="H86" s="20">
        <v>14</v>
      </c>
      <c r="I86" s="20"/>
      <c r="J86" s="20"/>
      <c r="K86" s="20"/>
      <c r="L86" s="20"/>
      <c r="M86" s="20"/>
      <c r="N86" s="20"/>
      <c r="O86" s="20"/>
    </row>
    <row r="87" spans="1:15" s="3" customFormat="1" x14ac:dyDescent="0.25">
      <c r="A87" s="3" t="s">
        <v>9</v>
      </c>
      <c r="B87" s="20">
        <v>15</v>
      </c>
      <c r="C87" s="20">
        <v>11</v>
      </c>
      <c r="D87" s="20">
        <v>13</v>
      </c>
      <c r="E87" s="20">
        <v>24</v>
      </c>
      <c r="F87" s="20">
        <v>19</v>
      </c>
      <c r="G87" s="20">
        <v>11</v>
      </c>
      <c r="H87" s="20">
        <v>13</v>
      </c>
      <c r="I87" s="20"/>
      <c r="J87" s="20"/>
      <c r="K87" s="20"/>
      <c r="L87" s="20"/>
      <c r="M87" s="20"/>
      <c r="N87" s="20"/>
      <c r="O87" s="20"/>
    </row>
    <row r="88" spans="1:15" s="3" customFormat="1" x14ac:dyDescent="0.25">
      <c r="A88" s="3" t="s">
        <v>10</v>
      </c>
      <c r="B88" s="20">
        <v>24</v>
      </c>
      <c r="C88" s="20">
        <v>8</v>
      </c>
      <c r="D88" s="20">
        <v>22</v>
      </c>
      <c r="E88" s="20">
        <v>14</v>
      </c>
      <c r="F88" s="20">
        <v>19</v>
      </c>
      <c r="G88" s="20">
        <v>7</v>
      </c>
      <c r="H88" s="20">
        <v>19</v>
      </c>
      <c r="I88" s="20"/>
      <c r="J88" s="20"/>
      <c r="K88" s="20"/>
      <c r="L88" s="20"/>
      <c r="M88" s="20"/>
      <c r="N88" s="20"/>
      <c r="O88" s="20"/>
    </row>
    <row r="89" spans="1:15" s="3" customFormat="1" ht="15.75" thickBot="1" x14ac:dyDescent="0.3">
      <c r="A89" s="3" t="s">
        <v>11</v>
      </c>
      <c r="B89" s="20">
        <v>14</v>
      </c>
      <c r="C89" s="20">
        <v>18</v>
      </c>
      <c r="D89" s="20">
        <v>19</v>
      </c>
      <c r="E89" s="20">
        <v>15</v>
      </c>
      <c r="F89" s="20">
        <v>21</v>
      </c>
      <c r="G89" s="20">
        <v>27</v>
      </c>
      <c r="H89" s="20"/>
      <c r="I89" s="20"/>
      <c r="J89" s="20"/>
      <c r="K89" s="20"/>
      <c r="L89" s="20"/>
      <c r="M89" s="20"/>
      <c r="N89" s="20"/>
      <c r="O89" s="20"/>
    </row>
    <row r="90" spans="1:15" s="164" customFormat="1" x14ac:dyDescent="0.25">
      <c r="A90" s="164" t="s">
        <v>13</v>
      </c>
      <c r="B90" s="165">
        <f>SUM(B78:B89)</f>
        <v>199</v>
      </c>
      <c r="C90" s="165">
        <f t="shared" ref="C90:H90" si="5">SUM(C78:C89)</f>
        <v>184</v>
      </c>
      <c r="D90" s="165">
        <f t="shared" si="5"/>
        <v>194</v>
      </c>
      <c r="E90" s="165">
        <f t="shared" si="5"/>
        <v>195</v>
      </c>
      <c r="F90" s="165">
        <f t="shared" si="5"/>
        <v>198</v>
      </c>
      <c r="G90" s="165">
        <f t="shared" si="5"/>
        <v>145</v>
      </c>
      <c r="H90" s="165">
        <f t="shared" si="5"/>
        <v>153</v>
      </c>
      <c r="I90" s="165"/>
      <c r="J90" s="165"/>
      <c r="K90" s="165"/>
      <c r="L90" s="165"/>
      <c r="M90" s="165"/>
      <c r="N90" s="165"/>
      <c r="O90" s="165"/>
    </row>
    <row r="91" spans="1:15" s="3" customFormat="1" ht="15.75" thickBot="1" x14ac:dyDescent="0.3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1:15" s="166" customFormat="1" ht="30.75" thickBot="1" x14ac:dyDescent="0.3">
      <c r="A92" s="198" t="s">
        <v>1450</v>
      </c>
      <c r="B92" s="166">
        <v>2013</v>
      </c>
      <c r="C92" s="166">
        <v>2014</v>
      </c>
      <c r="D92" s="166">
        <v>2015</v>
      </c>
      <c r="E92" s="166">
        <v>2016</v>
      </c>
      <c r="F92" s="166">
        <v>2017</v>
      </c>
      <c r="G92" s="166">
        <v>2018</v>
      </c>
      <c r="H92" s="171">
        <v>2019</v>
      </c>
      <c r="I92" s="171"/>
      <c r="J92" s="171"/>
      <c r="K92" s="171"/>
      <c r="L92" s="171"/>
      <c r="M92" s="171"/>
      <c r="N92" s="171"/>
      <c r="O92" s="171"/>
    </row>
    <row r="93" spans="1:15" s="3" customFormat="1" x14ac:dyDescent="0.25">
      <c r="A93" s="3" t="s">
        <v>0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/>
      <c r="J93" s="20"/>
      <c r="K93" s="20"/>
      <c r="L93" s="20"/>
      <c r="M93" s="20"/>
      <c r="N93" s="20"/>
      <c r="O93" s="20"/>
    </row>
    <row r="94" spans="1:15" s="3" customFormat="1" x14ac:dyDescent="0.25">
      <c r="A94" s="3" t="s">
        <v>1</v>
      </c>
      <c r="B94" s="20">
        <v>0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25">
        <v>1</v>
      </c>
      <c r="I94" s="20"/>
      <c r="J94" s="20"/>
      <c r="K94" s="20"/>
      <c r="L94" s="20"/>
      <c r="M94" s="20"/>
      <c r="N94" s="20"/>
      <c r="O94" s="20"/>
    </row>
    <row r="95" spans="1:15" s="3" customFormat="1" x14ac:dyDescent="0.25">
      <c r="A95" s="3" t="s">
        <v>2</v>
      </c>
      <c r="B95" s="20">
        <v>0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/>
      <c r="J95" s="20"/>
      <c r="K95" s="20"/>
      <c r="L95" s="20"/>
      <c r="M95" s="20"/>
      <c r="N95" s="20"/>
      <c r="O95" s="20"/>
    </row>
    <row r="96" spans="1:15" s="3" customFormat="1" x14ac:dyDescent="0.25">
      <c r="A96" s="3" t="s">
        <v>3</v>
      </c>
      <c r="B96" s="20">
        <v>0</v>
      </c>
      <c r="C96" s="20">
        <v>1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/>
      <c r="J96" s="20"/>
      <c r="K96" s="20"/>
      <c r="L96" s="20"/>
      <c r="M96" s="20"/>
      <c r="N96" s="20"/>
      <c r="O96" s="20"/>
    </row>
    <row r="97" spans="1:15" s="3" customFormat="1" x14ac:dyDescent="0.25">
      <c r="A97" s="3" t="s">
        <v>4</v>
      </c>
      <c r="B97" s="20">
        <v>3</v>
      </c>
      <c r="C97" s="20">
        <v>1</v>
      </c>
      <c r="D97" s="20">
        <v>0</v>
      </c>
      <c r="E97" s="20">
        <v>1</v>
      </c>
      <c r="F97" s="20">
        <v>1</v>
      </c>
      <c r="G97" s="20">
        <v>0</v>
      </c>
      <c r="H97" s="20">
        <v>0</v>
      </c>
      <c r="I97" s="20"/>
      <c r="J97" s="20"/>
      <c r="K97" s="20"/>
      <c r="L97" s="20"/>
      <c r="M97" s="20"/>
      <c r="N97" s="20"/>
      <c r="O97" s="20"/>
    </row>
    <row r="98" spans="1:15" s="3" customFormat="1" x14ac:dyDescent="0.25">
      <c r="A98" s="3" t="s">
        <v>5</v>
      </c>
      <c r="B98" s="20">
        <v>5</v>
      </c>
      <c r="C98" s="20">
        <v>0</v>
      </c>
      <c r="D98" s="20">
        <v>0</v>
      </c>
      <c r="E98" s="20">
        <v>1</v>
      </c>
      <c r="F98" s="20">
        <v>1</v>
      </c>
      <c r="G98" s="20">
        <v>1</v>
      </c>
      <c r="H98" s="225">
        <v>1</v>
      </c>
      <c r="I98" s="20"/>
      <c r="J98" s="20"/>
      <c r="K98" s="20"/>
      <c r="L98" s="20"/>
      <c r="M98" s="20"/>
      <c r="N98" s="20"/>
      <c r="O98" s="20"/>
    </row>
    <row r="99" spans="1:15" s="3" customFormat="1" x14ac:dyDescent="0.25">
      <c r="A99" s="3" t="s">
        <v>6</v>
      </c>
      <c r="B99" s="20">
        <v>1</v>
      </c>
      <c r="C99" s="20">
        <v>1</v>
      </c>
      <c r="D99" s="20">
        <v>0</v>
      </c>
      <c r="E99" s="20">
        <v>2</v>
      </c>
      <c r="F99" s="20">
        <v>1</v>
      </c>
      <c r="G99" s="20">
        <v>0</v>
      </c>
      <c r="H99" s="20">
        <v>0</v>
      </c>
      <c r="I99" s="20"/>
      <c r="J99" s="20"/>
      <c r="K99" s="20"/>
      <c r="L99" s="20"/>
      <c r="M99" s="20"/>
      <c r="N99" s="20"/>
      <c r="O99" s="20"/>
    </row>
    <row r="100" spans="1:15" s="3" customFormat="1" x14ac:dyDescent="0.25">
      <c r="A100" s="3" t="s">
        <v>7</v>
      </c>
      <c r="B100" s="20">
        <v>0</v>
      </c>
      <c r="C100" s="20">
        <v>1</v>
      </c>
      <c r="D100" s="20">
        <v>2</v>
      </c>
      <c r="E100" s="20">
        <v>1</v>
      </c>
      <c r="F100" s="20">
        <v>1</v>
      </c>
      <c r="G100" s="20">
        <v>0</v>
      </c>
      <c r="H100" s="20">
        <v>0</v>
      </c>
      <c r="I100" s="20"/>
      <c r="J100" s="20"/>
      <c r="K100" s="20"/>
      <c r="L100" s="20"/>
      <c r="M100" s="20"/>
      <c r="N100" s="20"/>
      <c r="O100" s="20"/>
    </row>
    <row r="101" spans="1:15" s="3" customFormat="1" x14ac:dyDescent="0.25">
      <c r="A101" s="3" t="s">
        <v>8</v>
      </c>
      <c r="B101" s="20">
        <v>0</v>
      </c>
      <c r="C101" s="20">
        <v>2</v>
      </c>
      <c r="D101" s="20">
        <v>0</v>
      </c>
      <c r="E101" s="20">
        <v>1</v>
      </c>
      <c r="F101" s="20">
        <v>0</v>
      </c>
      <c r="G101" s="20">
        <v>0</v>
      </c>
      <c r="H101" s="20">
        <v>0</v>
      </c>
      <c r="I101" s="20"/>
      <c r="J101" s="20"/>
      <c r="K101" s="20"/>
      <c r="L101" s="20"/>
      <c r="M101" s="20"/>
      <c r="N101" s="20"/>
      <c r="O101" s="20"/>
    </row>
    <row r="102" spans="1:15" s="3" customFormat="1" x14ac:dyDescent="0.25">
      <c r="A102" s="3" t="s">
        <v>9</v>
      </c>
      <c r="B102" s="20">
        <v>0</v>
      </c>
      <c r="C102" s="20">
        <v>0</v>
      </c>
      <c r="D102" s="20">
        <v>1</v>
      </c>
      <c r="E102" s="20">
        <v>1</v>
      </c>
      <c r="F102" s="20">
        <v>0</v>
      </c>
      <c r="G102" s="20">
        <v>0</v>
      </c>
      <c r="H102" s="20">
        <v>0</v>
      </c>
      <c r="I102" s="20"/>
      <c r="J102" s="20"/>
      <c r="K102" s="20"/>
      <c r="L102" s="20"/>
      <c r="M102" s="20"/>
      <c r="N102" s="20"/>
      <c r="O102" s="20"/>
    </row>
    <row r="103" spans="1:15" s="3" customFormat="1" x14ac:dyDescent="0.25">
      <c r="A103" s="3" t="s">
        <v>10</v>
      </c>
      <c r="B103" s="20">
        <v>0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/>
      <c r="J103" s="20"/>
      <c r="K103" s="20"/>
      <c r="L103" s="20"/>
      <c r="M103" s="20"/>
      <c r="N103" s="20"/>
      <c r="O103" s="20"/>
    </row>
    <row r="104" spans="1:15" s="3" customFormat="1" ht="15.75" thickBot="1" x14ac:dyDescent="0.3">
      <c r="A104" s="3" t="s">
        <v>11</v>
      </c>
      <c r="B104" s="20">
        <v>0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/>
      <c r="I104" s="20"/>
      <c r="J104" s="20"/>
      <c r="K104" s="20"/>
      <c r="L104" s="20"/>
      <c r="M104" s="20"/>
      <c r="N104" s="20"/>
      <c r="O104" s="20"/>
    </row>
    <row r="105" spans="1:15" s="164" customFormat="1" x14ac:dyDescent="0.25">
      <c r="A105" s="164" t="s">
        <v>13</v>
      </c>
      <c r="B105" s="165">
        <f>SUM(B93:B104)</f>
        <v>9</v>
      </c>
      <c r="C105" s="165">
        <f t="shared" ref="C105:H105" si="6">SUM(C93:C104)</f>
        <v>6</v>
      </c>
      <c r="D105" s="165">
        <f t="shared" si="6"/>
        <v>3</v>
      </c>
      <c r="E105" s="165">
        <f t="shared" si="6"/>
        <v>7</v>
      </c>
      <c r="F105" s="165">
        <f t="shared" si="6"/>
        <v>4</v>
      </c>
      <c r="G105" s="165">
        <f t="shared" si="6"/>
        <v>1</v>
      </c>
      <c r="H105" s="165">
        <f t="shared" si="6"/>
        <v>2</v>
      </c>
    </row>
    <row r="106" spans="1:15" s="3" customFormat="1" ht="15.75" thickBot="1" x14ac:dyDescent="0.3"/>
    <row r="107" spans="1:15" s="166" customFormat="1" ht="30" customHeight="1" thickBot="1" x14ac:dyDescent="0.3">
      <c r="A107" s="198" t="s">
        <v>1385</v>
      </c>
      <c r="B107" s="166">
        <v>2013</v>
      </c>
      <c r="C107" s="166">
        <v>2014</v>
      </c>
      <c r="D107" s="166">
        <v>2015</v>
      </c>
      <c r="E107" s="166">
        <v>2016</v>
      </c>
      <c r="F107" s="166">
        <v>2017</v>
      </c>
      <c r="G107" s="166">
        <v>2018</v>
      </c>
      <c r="H107" s="166">
        <v>2019</v>
      </c>
    </row>
    <row r="108" spans="1:15" s="3" customFormat="1" x14ac:dyDescent="0.25">
      <c r="A108" s="3" t="s">
        <v>0</v>
      </c>
      <c r="B108" s="3">
        <v>8</v>
      </c>
      <c r="C108" s="3">
        <v>12</v>
      </c>
      <c r="D108" s="3">
        <v>16</v>
      </c>
      <c r="E108" s="3">
        <v>6</v>
      </c>
      <c r="F108" s="3">
        <v>10</v>
      </c>
      <c r="G108" s="3">
        <v>19</v>
      </c>
      <c r="H108" s="3">
        <v>14</v>
      </c>
    </row>
    <row r="109" spans="1:15" s="3" customFormat="1" x14ac:dyDescent="0.25">
      <c r="A109" s="3" t="s">
        <v>1</v>
      </c>
      <c r="B109" s="3">
        <v>9</v>
      </c>
      <c r="C109" s="3">
        <v>26</v>
      </c>
      <c r="D109" s="3">
        <v>20</v>
      </c>
      <c r="E109" s="3">
        <v>27</v>
      </c>
      <c r="F109" s="3">
        <v>22</v>
      </c>
      <c r="G109" s="3">
        <v>19</v>
      </c>
      <c r="H109" s="3">
        <v>27</v>
      </c>
    </row>
    <row r="110" spans="1:15" s="3" customFormat="1" x14ac:dyDescent="0.25">
      <c r="A110" s="3" t="s">
        <v>2</v>
      </c>
      <c r="B110" s="3">
        <v>27</v>
      </c>
      <c r="C110" s="3">
        <v>47</v>
      </c>
      <c r="D110" s="3">
        <v>43</v>
      </c>
      <c r="E110" s="3">
        <v>37</v>
      </c>
      <c r="F110" s="3">
        <v>48</v>
      </c>
      <c r="G110" s="3">
        <v>37</v>
      </c>
      <c r="H110" s="3">
        <v>53</v>
      </c>
    </row>
    <row r="111" spans="1:15" s="3" customFormat="1" x14ac:dyDescent="0.25">
      <c r="A111" s="3" t="s">
        <v>3</v>
      </c>
      <c r="B111" s="3">
        <v>54</v>
      </c>
      <c r="C111" s="3">
        <v>62</v>
      </c>
      <c r="D111" s="3">
        <v>70</v>
      </c>
      <c r="E111" s="3">
        <v>64</v>
      </c>
      <c r="F111" s="3">
        <v>58</v>
      </c>
      <c r="G111" s="3">
        <v>87</v>
      </c>
      <c r="H111" s="3">
        <v>87</v>
      </c>
    </row>
    <row r="112" spans="1:15" s="3" customFormat="1" x14ac:dyDescent="0.25">
      <c r="A112" s="3" t="s">
        <v>4</v>
      </c>
      <c r="B112" s="3">
        <v>63</v>
      </c>
      <c r="C112" s="3">
        <v>76</v>
      </c>
      <c r="D112" s="3">
        <v>95</v>
      </c>
      <c r="E112" s="3">
        <v>95</v>
      </c>
      <c r="F112" s="3">
        <v>94</v>
      </c>
      <c r="G112" s="3">
        <v>111</v>
      </c>
      <c r="H112" s="3">
        <v>81</v>
      </c>
    </row>
    <row r="113" spans="1:8" s="3" customFormat="1" x14ac:dyDescent="0.25">
      <c r="A113" s="3" t="s">
        <v>5</v>
      </c>
      <c r="B113" s="3">
        <v>83</v>
      </c>
      <c r="C113" s="3">
        <v>103</v>
      </c>
      <c r="D113" s="3">
        <v>90</v>
      </c>
      <c r="E113" s="3">
        <v>94</v>
      </c>
      <c r="F113" s="3">
        <v>120</v>
      </c>
      <c r="G113" s="3">
        <v>97</v>
      </c>
      <c r="H113" s="3">
        <v>134</v>
      </c>
    </row>
    <row r="114" spans="1:8" s="3" customFormat="1" x14ac:dyDescent="0.25">
      <c r="A114" s="3" t="s">
        <v>6</v>
      </c>
      <c r="B114" s="3">
        <v>114</v>
      </c>
      <c r="C114" s="3">
        <v>102</v>
      </c>
      <c r="D114" s="3">
        <v>120</v>
      </c>
      <c r="E114" s="3">
        <v>95</v>
      </c>
      <c r="F114" s="3">
        <v>94</v>
      </c>
      <c r="G114" s="3">
        <v>131</v>
      </c>
      <c r="H114" s="3">
        <v>120</v>
      </c>
    </row>
    <row r="115" spans="1:8" s="3" customFormat="1" x14ac:dyDescent="0.25">
      <c r="A115" s="3" t="s">
        <v>7</v>
      </c>
      <c r="B115" s="3">
        <v>88</v>
      </c>
      <c r="C115" s="3">
        <v>77</v>
      </c>
      <c r="D115" s="3">
        <v>103</v>
      </c>
      <c r="E115" s="3">
        <v>85</v>
      </c>
      <c r="F115" s="3">
        <v>87</v>
      </c>
      <c r="G115" s="3">
        <v>104</v>
      </c>
      <c r="H115" s="3">
        <v>96</v>
      </c>
    </row>
    <row r="116" spans="1:8" s="3" customFormat="1" x14ac:dyDescent="0.25">
      <c r="A116" s="3" t="s">
        <v>8</v>
      </c>
      <c r="B116" s="3">
        <v>40</v>
      </c>
      <c r="C116" s="3">
        <v>39</v>
      </c>
      <c r="D116" s="3">
        <v>48</v>
      </c>
      <c r="E116" s="3">
        <v>61</v>
      </c>
      <c r="F116" s="3">
        <v>49</v>
      </c>
      <c r="G116" s="3">
        <v>65</v>
      </c>
      <c r="H116" s="3">
        <v>42</v>
      </c>
    </row>
    <row r="117" spans="1:8" s="3" customFormat="1" x14ac:dyDescent="0.25">
      <c r="A117" s="3" t="s">
        <v>9</v>
      </c>
      <c r="B117" s="3">
        <v>30</v>
      </c>
      <c r="C117" s="3">
        <v>28</v>
      </c>
      <c r="D117" s="3">
        <v>27</v>
      </c>
      <c r="E117" s="3">
        <v>12</v>
      </c>
      <c r="F117" s="3">
        <v>38</v>
      </c>
      <c r="G117" s="3">
        <v>47</v>
      </c>
      <c r="H117" s="3">
        <v>36</v>
      </c>
    </row>
    <row r="118" spans="1:8" s="3" customFormat="1" x14ac:dyDescent="0.25">
      <c r="A118" s="3" t="s">
        <v>10</v>
      </c>
      <c r="B118" s="3">
        <v>14</v>
      </c>
      <c r="C118" s="3">
        <v>11</v>
      </c>
      <c r="D118" s="3">
        <v>22</v>
      </c>
      <c r="E118" s="3">
        <v>13</v>
      </c>
      <c r="F118" s="3">
        <v>17</v>
      </c>
      <c r="G118" s="3">
        <v>18</v>
      </c>
      <c r="H118" s="3">
        <v>13</v>
      </c>
    </row>
    <row r="119" spans="1:8" s="3" customFormat="1" ht="15.75" thickBot="1" x14ac:dyDescent="0.3">
      <c r="A119" s="3" t="s">
        <v>11</v>
      </c>
      <c r="B119" s="3">
        <v>14</v>
      </c>
      <c r="C119" s="3">
        <v>13</v>
      </c>
      <c r="D119" s="3">
        <v>20</v>
      </c>
      <c r="E119" s="3">
        <v>10</v>
      </c>
      <c r="F119" s="3">
        <v>18</v>
      </c>
      <c r="G119" s="3">
        <v>13</v>
      </c>
    </row>
    <row r="120" spans="1:8" s="164" customFormat="1" x14ac:dyDescent="0.25">
      <c r="A120" s="164" t="s">
        <v>13</v>
      </c>
      <c r="B120" s="164">
        <f t="shared" ref="B120:H120" si="7">SUM(B108:B119)</f>
        <v>544</v>
      </c>
      <c r="C120" s="164">
        <f t="shared" si="7"/>
        <v>596</v>
      </c>
      <c r="D120" s="164">
        <f t="shared" si="7"/>
        <v>674</v>
      </c>
      <c r="E120" s="164">
        <f t="shared" si="7"/>
        <v>599</v>
      </c>
      <c r="F120" s="164">
        <f t="shared" si="7"/>
        <v>655</v>
      </c>
      <c r="G120" s="164">
        <f t="shared" si="7"/>
        <v>748</v>
      </c>
      <c r="H120" s="164">
        <f t="shared" si="7"/>
        <v>703</v>
      </c>
    </row>
    <row r="121" spans="1:8" s="3" customFormat="1" ht="15.75" thickBot="1" x14ac:dyDescent="0.3"/>
    <row r="122" spans="1:8" s="166" customFormat="1" ht="31.5" customHeight="1" thickBot="1" x14ac:dyDescent="0.3">
      <c r="A122" s="198" t="s">
        <v>447</v>
      </c>
      <c r="B122" s="166">
        <v>2013</v>
      </c>
      <c r="C122" s="166">
        <v>2014</v>
      </c>
      <c r="D122" s="166">
        <v>2015</v>
      </c>
      <c r="E122" s="166">
        <v>2016</v>
      </c>
      <c r="F122" s="166">
        <v>2017</v>
      </c>
      <c r="G122" s="166">
        <v>2018</v>
      </c>
      <c r="H122" s="166">
        <v>2019</v>
      </c>
    </row>
    <row r="123" spans="1:8" s="3" customFormat="1" x14ac:dyDescent="0.25">
      <c r="A123" s="3" t="s">
        <v>0</v>
      </c>
      <c r="B123" s="3">
        <v>8</v>
      </c>
      <c r="C123" s="3">
        <v>17</v>
      </c>
      <c r="D123" s="3">
        <v>13</v>
      </c>
      <c r="E123" s="3">
        <v>17</v>
      </c>
      <c r="F123" s="3">
        <v>31</v>
      </c>
      <c r="G123" s="3">
        <v>12</v>
      </c>
      <c r="H123" s="3">
        <v>30</v>
      </c>
    </row>
    <row r="124" spans="1:8" s="3" customFormat="1" x14ac:dyDescent="0.25">
      <c r="A124" s="3" t="s">
        <v>1</v>
      </c>
      <c r="B124" s="3">
        <v>14</v>
      </c>
      <c r="C124" s="3">
        <v>59</v>
      </c>
      <c r="D124" s="3">
        <v>62</v>
      </c>
      <c r="E124" s="3">
        <v>30</v>
      </c>
      <c r="F124" s="3">
        <v>52</v>
      </c>
      <c r="G124" s="3">
        <v>72</v>
      </c>
      <c r="H124" s="3">
        <v>85</v>
      </c>
    </row>
    <row r="125" spans="1:8" s="3" customFormat="1" x14ac:dyDescent="0.25">
      <c r="A125" s="3" t="s">
        <v>2</v>
      </c>
      <c r="B125" s="3">
        <v>85</v>
      </c>
      <c r="C125" s="3">
        <v>113</v>
      </c>
      <c r="D125" s="3">
        <v>94</v>
      </c>
      <c r="E125" s="3">
        <v>74</v>
      </c>
      <c r="F125" s="3">
        <v>100</v>
      </c>
      <c r="G125" s="3">
        <v>83</v>
      </c>
      <c r="H125" s="3">
        <v>97</v>
      </c>
    </row>
    <row r="126" spans="1:8" s="3" customFormat="1" x14ac:dyDescent="0.25">
      <c r="A126" s="3" t="s">
        <v>3</v>
      </c>
      <c r="B126" s="3">
        <v>115</v>
      </c>
      <c r="C126" s="3">
        <v>133</v>
      </c>
      <c r="D126" s="3">
        <v>156</v>
      </c>
      <c r="E126" s="3">
        <v>127</v>
      </c>
      <c r="F126" s="3">
        <v>100</v>
      </c>
      <c r="G126" s="3">
        <v>197</v>
      </c>
      <c r="H126" s="3">
        <v>230</v>
      </c>
    </row>
    <row r="127" spans="1:8" s="3" customFormat="1" x14ac:dyDescent="0.25">
      <c r="A127" s="3" t="s">
        <v>4</v>
      </c>
      <c r="B127" s="3">
        <v>119</v>
      </c>
      <c r="C127" s="3">
        <v>150</v>
      </c>
      <c r="D127" s="3">
        <v>181</v>
      </c>
      <c r="E127" s="3">
        <v>171</v>
      </c>
      <c r="F127" s="3">
        <v>212</v>
      </c>
      <c r="G127" s="3">
        <v>246</v>
      </c>
      <c r="H127" s="3">
        <v>142</v>
      </c>
    </row>
    <row r="128" spans="1:8" s="3" customFormat="1" x14ac:dyDescent="0.25">
      <c r="A128" s="3" t="s">
        <v>5</v>
      </c>
      <c r="B128" s="3">
        <v>165</v>
      </c>
      <c r="C128" s="3">
        <v>217</v>
      </c>
      <c r="D128" s="3">
        <v>178</v>
      </c>
      <c r="E128" s="3">
        <v>182</v>
      </c>
      <c r="F128" s="3">
        <v>264</v>
      </c>
      <c r="G128" s="3">
        <v>168</v>
      </c>
      <c r="H128" s="3">
        <v>312</v>
      </c>
    </row>
    <row r="129" spans="1:8" s="3" customFormat="1" x14ac:dyDescent="0.25">
      <c r="A129" s="3" t="s">
        <v>6</v>
      </c>
      <c r="B129" s="3">
        <v>253</v>
      </c>
      <c r="C129" s="3">
        <v>199</v>
      </c>
      <c r="D129" s="3">
        <v>219</v>
      </c>
      <c r="E129" s="3">
        <v>165</v>
      </c>
      <c r="F129" s="3">
        <v>167</v>
      </c>
      <c r="G129" s="3">
        <v>270</v>
      </c>
      <c r="H129" s="3">
        <v>209</v>
      </c>
    </row>
    <row r="130" spans="1:8" s="3" customFormat="1" x14ac:dyDescent="0.25">
      <c r="A130" s="3" t="s">
        <v>7</v>
      </c>
      <c r="B130" s="3">
        <v>171</v>
      </c>
      <c r="C130" s="3">
        <v>143</v>
      </c>
      <c r="D130" s="3">
        <v>224</v>
      </c>
      <c r="E130" s="3">
        <v>173</v>
      </c>
      <c r="F130" s="3">
        <v>178</v>
      </c>
      <c r="G130" s="3">
        <v>215</v>
      </c>
      <c r="H130" s="3">
        <v>170</v>
      </c>
    </row>
    <row r="131" spans="1:8" s="3" customFormat="1" x14ac:dyDescent="0.25">
      <c r="A131" s="3" t="s">
        <v>8</v>
      </c>
      <c r="B131" s="3">
        <v>62</v>
      </c>
      <c r="C131" s="3">
        <v>69</v>
      </c>
      <c r="D131" s="3">
        <v>86</v>
      </c>
      <c r="E131" s="3">
        <v>173</v>
      </c>
      <c r="F131" s="3">
        <v>85</v>
      </c>
      <c r="G131" s="3">
        <v>151</v>
      </c>
      <c r="H131" s="3">
        <v>126</v>
      </c>
    </row>
    <row r="132" spans="1:8" s="3" customFormat="1" x14ac:dyDescent="0.25">
      <c r="A132" s="3" t="s">
        <v>9</v>
      </c>
      <c r="B132" s="3">
        <v>56</v>
      </c>
      <c r="C132" s="3">
        <v>52</v>
      </c>
      <c r="D132" s="3">
        <v>60</v>
      </c>
      <c r="E132" s="3">
        <v>22</v>
      </c>
      <c r="F132" s="3">
        <v>58</v>
      </c>
      <c r="G132" s="3">
        <v>96</v>
      </c>
      <c r="H132" s="3">
        <v>95</v>
      </c>
    </row>
    <row r="133" spans="1:8" s="3" customFormat="1" x14ac:dyDescent="0.25">
      <c r="A133" s="3" t="s">
        <v>10</v>
      </c>
      <c r="B133" s="3">
        <v>16</v>
      </c>
      <c r="C133" s="3">
        <v>24</v>
      </c>
      <c r="D133" s="3">
        <v>31</v>
      </c>
      <c r="E133" s="3">
        <v>24</v>
      </c>
      <c r="F133" s="3">
        <v>14</v>
      </c>
      <c r="G133" s="3">
        <v>49</v>
      </c>
      <c r="H133" s="3">
        <v>45</v>
      </c>
    </row>
    <row r="134" spans="1:8" s="3" customFormat="1" ht="15.75" thickBot="1" x14ac:dyDescent="0.3">
      <c r="A134" s="3" t="s">
        <v>11</v>
      </c>
      <c r="B134" s="3">
        <v>19</v>
      </c>
      <c r="C134" s="3">
        <v>5</v>
      </c>
      <c r="D134" s="3">
        <v>17</v>
      </c>
      <c r="E134" s="3">
        <v>12</v>
      </c>
      <c r="F134" s="3">
        <v>10</v>
      </c>
      <c r="G134" s="3">
        <v>10</v>
      </c>
    </row>
    <row r="135" spans="1:8" s="164" customFormat="1" x14ac:dyDescent="0.25">
      <c r="A135" s="164" t="s">
        <v>13</v>
      </c>
      <c r="B135" s="164">
        <f t="shared" ref="B135:H135" si="8">SUM(B123:B134)</f>
        <v>1083</v>
      </c>
      <c r="C135" s="164">
        <f t="shared" si="8"/>
        <v>1181</v>
      </c>
      <c r="D135" s="164">
        <f t="shared" si="8"/>
        <v>1321</v>
      </c>
      <c r="E135" s="164">
        <f t="shared" si="8"/>
        <v>1170</v>
      </c>
      <c r="F135" s="164">
        <f t="shared" si="8"/>
        <v>1271</v>
      </c>
      <c r="G135" s="164">
        <f t="shared" si="8"/>
        <v>1569</v>
      </c>
      <c r="H135" s="164">
        <f t="shared" si="8"/>
        <v>1541</v>
      </c>
    </row>
    <row r="136" spans="1:8" s="3" customFormat="1" ht="15.75" thickBot="1" x14ac:dyDescent="0.3"/>
    <row r="137" spans="1:8" s="166" customFormat="1" ht="30" customHeight="1" thickBot="1" x14ac:dyDescent="0.3">
      <c r="A137" s="198" t="s">
        <v>1602</v>
      </c>
      <c r="B137" s="166">
        <v>2013</v>
      </c>
      <c r="C137" s="166">
        <v>2014</v>
      </c>
      <c r="D137" s="166">
        <v>2015</v>
      </c>
      <c r="E137" s="166">
        <v>2016</v>
      </c>
      <c r="F137" s="166">
        <v>2017</v>
      </c>
      <c r="G137" s="166">
        <v>2018</v>
      </c>
      <c r="H137" s="166">
        <v>2019</v>
      </c>
    </row>
    <row r="138" spans="1:8" s="20" customFormat="1" x14ac:dyDescent="0.25">
      <c r="A138" s="20" t="s">
        <v>0</v>
      </c>
      <c r="B138" s="20">
        <v>14.2</v>
      </c>
      <c r="C138" s="20">
        <v>15.8</v>
      </c>
      <c r="D138" s="20">
        <v>14.1</v>
      </c>
      <c r="E138" s="20" t="s">
        <v>304</v>
      </c>
      <c r="F138" s="20">
        <v>23</v>
      </c>
      <c r="G138" s="20">
        <v>18</v>
      </c>
      <c r="H138" s="20">
        <v>19</v>
      </c>
    </row>
    <row r="139" spans="1:8" s="20" customFormat="1" x14ac:dyDescent="0.25">
      <c r="A139" s="20" t="s">
        <v>1</v>
      </c>
      <c r="B139" s="20">
        <v>20.399999999999999</v>
      </c>
      <c r="C139" s="20">
        <v>35.200000000000003</v>
      </c>
      <c r="D139" s="20">
        <v>35.4</v>
      </c>
      <c r="E139" s="20">
        <v>33</v>
      </c>
      <c r="F139" s="20">
        <v>36</v>
      </c>
      <c r="G139" s="20">
        <v>45</v>
      </c>
      <c r="H139" s="20">
        <v>43</v>
      </c>
    </row>
    <row r="140" spans="1:8" s="20" customFormat="1" x14ac:dyDescent="0.25">
      <c r="A140" s="20" t="s">
        <v>2</v>
      </c>
      <c r="B140" s="20">
        <v>66.8</v>
      </c>
      <c r="C140" s="20">
        <v>71.5</v>
      </c>
      <c r="D140" s="20">
        <v>66.599999999999994</v>
      </c>
      <c r="E140" s="20">
        <v>63</v>
      </c>
      <c r="F140" s="20">
        <v>77</v>
      </c>
      <c r="G140" s="20">
        <v>69</v>
      </c>
      <c r="H140" s="20">
        <v>70</v>
      </c>
    </row>
    <row r="141" spans="1:8" s="20" customFormat="1" x14ac:dyDescent="0.25">
      <c r="A141" s="20" t="s">
        <v>3</v>
      </c>
      <c r="B141" s="20">
        <v>89.2</v>
      </c>
      <c r="C141" s="20">
        <v>107.8</v>
      </c>
      <c r="D141" s="20">
        <v>116.2</v>
      </c>
      <c r="E141" s="20">
        <v>110</v>
      </c>
      <c r="F141" s="20">
        <v>101</v>
      </c>
      <c r="G141" s="20">
        <v>127</v>
      </c>
      <c r="H141" s="20">
        <v>134</v>
      </c>
    </row>
    <row r="142" spans="1:8" s="20" customFormat="1" x14ac:dyDescent="0.25">
      <c r="A142" s="20" t="s">
        <v>4</v>
      </c>
      <c r="B142" s="20">
        <v>107.8</v>
      </c>
      <c r="C142" s="20">
        <v>125.1</v>
      </c>
      <c r="D142" s="20">
        <v>153.1</v>
      </c>
      <c r="E142" s="20">
        <v>148</v>
      </c>
      <c r="F142" s="20">
        <v>154</v>
      </c>
      <c r="G142" s="20">
        <v>173</v>
      </c>
      <c r="H142" s="20">
        <v>131</v>
      </c>
    </row>
    <row r="143" spans="1:8" s="20" customFormat="1" x14ac:dyDescent="0.25">
      <c r="A143" s="20" t="s">
        <v>5</v>
      </c>
      <c r="B143" s="20">
        <v>132.19999999999999</v>
      </c>
      <c r="C143" s="20">
        <v>161.9</v>
      </c>
      <c r="D143" s="20">
        <v>137</v>
      </c>
      <c r="E143" s="20">
        <v>155</v>
      </c>
      <c r="F143" s="20">
        <v>179</v>
      </c>
      <c r="G143" s="20">
        <v>139</v>
      </c>
      <c r="H143" s="20">
        <v>192</v>
      </c>
    </row>
    <row r="144" spans="1:8" s="20" customFormat="1" x14ac:dyDescent="0.25">
      <c r="A144" s="20" t="s">
        <v>6</v>
      </c>
      <c r="B144" s="20">
        <v>169.5</v>
      </c>
      <c r="C144" s="20">
        <v>153</v>
      </c>
      <c r="D144" s="20">
        <v>162</v>
      </c>
      <c r="E144" s="20">
        <v>146</v>
      </c>
      <c r="F144" s="20">
        <v>139</v>
      </c>
      <c r="G144" s="20">
        <v>180</v>
      </c>
      <c r="H144" s="20">
        <v>132</v>
      </c>
    </row>
    <row r="145" spans="1:12" s="20" customFormat="1" x14ac:dyDescent="0.25">
      <c r="A145" s="20" t="s">
        <v>7</v>
      </c>
      <c r="B145" s="20">
        <v>128.80000000000001</v>
      </c>
      <c r="C145" s="20">
        <v>117.7</v>
      </c>
      <c r="D145" s="20">
        <v>137</v>
      </c>
      <c r="E145" s="20">
        <v>126</v>
      </c>
      <c r="F145" s="20">
        <v>126</v>
      </c>
      <c r="G145" s="20">
        <v>134</v>
      </c>
      <c r="H145" s="20">
        <v>127</v>
      </c>
    </row>
    <row r="146" spans="1:12" s="20" customFormat="1" x14ac:dyDescent="0.25">
      <c r="A146" s="20" t="s">
        <v>8</v>
      </c>
      <c r="B146" s="20">
        <v>67.8</v>
      </c>
      <c r="C146" s="20">
        <v>64.400000000000006</v>
      </c>
      <c r="D146" s="20">
        <v>75</v>
      </c>
      <c r="E146" s="20">
        <v>111</v>
      </c>
      <c r="F146" s="20">
        <v>74</v>
      </c>
      <c r="G146" s="20">
        <v>88</v>
      </c>
      <c r="H146" s="20">
        <v>81</v>
      </c>
    </row>
    <row r="147" spans="1:12" s="20" customFormat="1" x14ac:dyDescent="0.25">
      <c r="A147" s="20" t="s">
        <v>9</v>
      </c>
      <c r="B147" s="20">
        <v>39.1</v>
      </c>
      <c r="C147" s="20">
        <v>45.2</v>
      </c>
      <c r="D147" s="20">
        <v>44</v>
      </c>
      <c r="E147" s="20">
        <v>32</v>
      </c>
      <c r="F147" s="20">
        <v>47</v>
      </c>
      <c r="G147" s="20">
        <v>56</v>
      </c>
      <c r="H147" s="20">
        <v>52</v>
      </c>
    </row>
    <row r="148" spans="1:12" s="20" customFormat="1" x14ac:dyDescent="0.25">
      <c r="A148" s="20" t="s">
        <v>10</v>
      </c>
      <c r="B148" s="20">
        <v>17</v>
      </c>
      <c r="C148" s="20">
        <v>17.899999999999999</v>
      </c>
      <c r="D148" s="20">
        <v>22</v>
      </c>
      <c r="E148" s="20">
        <v>25</v>
      </c>
      <c r="F148" s="20">
        <v>20</v>
      </c>
      <c r="G148" s="20">
        <v>26</v>
      </c>
      <c r="H148" s="20">
        <v>27</v>
      </c>
    </row>
    <row r="149" spans="1:12" s="20" customFormat="1" ht="15.75" thickBot="1" x14ac:dyDescent="0.3">
      <c r="A149" s="20" t="s">
        <v>11</v>
      </c>
      <c r="B149" s="20">
        <v>14</v>
      </c>
      <c r="C149" s="20">
        <v>10.7</v>
      </c>
      <c r="D149" s="20">
        <v>14</v>
      </c>
      <c r="E149" s="20">
        <v>15</v>
      </c>
      <c r="F149" s="20">
        <v>14</v>
      </c>
      <c r="G149" s="20">
        <v>13</v>
      </c>
    </row>
    <row r="150" spans="1:12" s="165" customFormat="1" x14ac:dyDescent="0.25">
      <c r="A150" s="165" t="s">
        <v>13</v>
      </c>
      <c r="B150" s="165">
        <f>SUM(B138:B149)</f>
        <v>866.79999999999984</v>
      </c>
      <c r="C150" s="165">
        <f t="shared" ref="C150:H150" si="9">SUM(C138:C149)</f>
        <v>926.2</v>
      </c>
      <c r="D150" s="165">
        <f t="shared" si="9"/>
        <v>976.4</v>
      </c>
      <c r="E150" s="165">
        <f t="shared" si="9"/>
        <v>964</v>
      </c>
      <c r="F150" s="165">
        <f t="shared" si="9"/>
        <v>990</v>
      </c>
      <c r="G150" s="165">
        <f t="shared" si="9"/>
        <v>1068</v>
      </c>
      <c r="H150" s="165">
        <f t="shared" si="9"/>
        <v>1008</v>
      </c>
    </row>
    <row r="151" spans="1:12" s="3" customFormat="1" ht="15.75" thickBot="1" x14ac:dyDescent="0.3"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2" s="171" customFormat="1" ht="30" customHeight="1" thickBot="1" x14ac:dyDescent="0.3">
      <c r="A152" s="161" t="s">
        <v>967</v>
      </c>
      <c r="B152" s="171">
        <v>2013</v>
      </c>
      <c r="C152" s="171">
        <v>2014</v>
      </c>
      <c r="D152" s="171">
        <v>2015</v>
      </c>
      <c r="E152" s="171">
        <v>2016</v>
      </c>
      <c r="F152" s="171">
        <v>2017</v>
      </c>
      <c r="G152" s="171">
        <v>2018</v>
      </c>
      <c r="H152" s="171">
        <v>2019</v>
      </c>
    </row>
    <row r="153" spans="1:12" s="3" customFormat="1" x14ac:dyDescent="0.25">
      <c r="A153" s="3" t="s">
        <v>0</v>
      </c>
      <c r="B153" s="20">
        <v>380</v>
      </c>
      <c r="C153" s="20">
        <v>383</v>
      </c>
      <c r="D153" s="20">
        <v>373</v>
      </c>
      <c r="E153" s="20">
        <v>473</v>
      </c>
      <c r="F153" s="20">
        <v>448</v>
      </c>
      <c r="G153" s="20">
        <v>420</v>
      </c>
      <c r="H153" s="20">
        <v>517</v>
      </c>
      <c r="I153" s="20"/>
      <c r="J153" s="20"/>
      <c r="K153" s="20"/>
      <c r="L153" s="20"/>
    </row>
    <row r="154" spans="1:12" s="3" customFormat="1" x14ac:dyDescent="0.25">
      <c r="A154" s="3" t="s">
        <v>1</v>
      </c>
      <c r="B154" s="20">
        <v>526</v>
      </c>
      <c r="C154" s="20">
        <v>666</v>
      </c>
      <c r="D154" s="20">
        <v>612</v>
      </c>
      <c r="E154" s="20">
        <v>575</v>
      </c>
      <c r="F154" s="20">
        <v>585</v>
      </c>
      <c r="G154" s="20">
        <v>670</v>
      </c>
      <c r="H154" s="20">
        <v>577</v>
      </c>
      <c r="I154" s="20"/>
      <c r="J154" s="20"/>
      <c r="K154" s="20"/>
      <c r="L154" s="20"/>
    </row>
    <row r="155" spans="1:12" s="3" customFormat="1" x14ac:dyDescent="0.25">
      <c r="A155" s="3" t="s">
        <v>2</v>
      </c>
      <c r="B155" s="20">
        <v>823</v>
      </c>
      <c r="C155" s="20">
        <v>786</v>
      </c>
      <c r="D155" s="20">
        <v>933</v>
      </c>
      <c r="E155" s="20">
        <v>951</v>
      </c>
      <c r="F155" s="20">
        <v>886</v>
      </c>
      <c r="G155" s="20">
        <v>939</v>
      </c>
      <c r="H155" s="20">
        <v>872</v>
      </c>
      <c r="I155" s="20"/>
      <c r="J155" s="20"/>
      <c r="K155" s="20"/>
      <c r="L155" s="20"/>
    </row>
    <row r="156" spans="1:12" s="3" customFormat="1" x14ac:dyDescent="0.25">
      <c r="A156" s="3" t="s">
        <v>3</v>
      </c>
      <c r="B156" s="20">
        <v>1076</v>
      </c>
      <c r="C156" s="20">
        <v>1032</v>
      </c>
      <c r="D156" s="20">
        <v>1062</v>
      </c>
      <c r="E156" s="20">
        <v>1141</v>
      </c>
      <c r="F156" s="20">
        <v>1141</v>
      </c>
      <c r="G156" s="20">
        <v>1014</v>
      </c>
      <c r="H156" s="20">
        <v>1031</v>
      </c>
      <c r="I156" s="20"/>
      <c r="J156" s="20"/>
      <c r="K156" s="20"/>
      <c r="L156" s="20"/>
    </row>
    <row r="157" spans="1:12" s="3" customFormat="1" x14ac:dyDescent="0.25">
      <c r="A157" s="3" t="s">
        <v>4</v>
      </c>
      <c r="B157" s="20">
        <v>1169</v>
      </c>
      <c r="C157" s="20">
        <v>1106</v>
      </c>
      <c r="D157" s="20">
        <v>1178</v>
      </c>
      <c r="E157" s="20">
        <v>1169</v>
      </c>
      <c r="F157" s="20">
        <v>1164</v>
      </c>
      <c r="G157" s="20">
        <v>1134</v>
      </c>
      <c r="H157" s="20">
        <v>1195</v>
      </c>
      <c r="I157" s="20"/>
      <c r="J157" s="20"/>
      <c r="K157" s="20"/>
      <c r="L157" s="20"/>
    </row>
    <row r="158" spans="1:12" s="3" customFormat="1" x14ac:dyDescent="0.25">
      <c r="A158" s="3" t="s">
        <v>5</v>
      </c>
      <c r="B158" s="20">
        <v>1195</v>
      </c>
      <c r="C158" s="20">
        <v>1230</v>
      </c>
      <c r="D158" s="20">
        <v>1158</v>
      </c>
      <c r="E158" s="20">
        <v>1194</v>
      </c>
      <c r="F158" s="20">
        <v>1167</v>
      </c>
      <c r="G158" s="20">
        <v>1241</v>
      </c>
      <c r="H158" s="20">
        <v>1181</v>
      </c>
      <c r="I158" s="20"/>
      <c r="J158" s="20"/>
      <c r="K158" s="20"/>
      <c r="L158" s="20"/>
    </row>
    <row r="159" spans="1:12" s="3" customFormat="1" x14ac:dyDescent="0.25">
      <c r="A159" s="3" t="s">
        <v>6</v>
      </c>
      <c r="B159" s="20">
        <v>1085</v>
      </c>
      <c r="C159" s="20">
        <v>1192</v>
      </c>
      <c r="D159" s="20">
        <v>1114</v>
      </c>
      <c r="E159" s="20">
        <v>1183</v>
      </c>
      <c r="F159" s="20">
        <v>1183</v>
      </c>
      <c r="G159" s="20">
        <v>1208</v>
      </c>
      <c r="H159" s="20">
        <v>1155</v>
      </c>
      <c r="I159" s="20"/>
      <c r="J159" s="20"/>
      <c r="K159" s="20"/>
      <c r="L159" s="20"/>
    </row>
    <row r="160" spans="1:12" s="3" customFormat="1" x14ac:dyDescent="0.25">
      <c r="A160" s="3" t="s">
        <v>7</v>
      </c>
      <c r="B160" s="20">
        <v>1069</v>
      </c>
      <c r="C160" s="20">
        <v>1113</v>
      </c>
      <c r="D160" s="20">
        <v>1188</v>
      </c>
      <c r="E160" s="20">
        <v>1116</v>
      </c>
      <c r="F160" s="20">
        <v>1111</v>
      </c>
      <c r="G160" s="20">
        <v>1107</v>
      </c>
      <c r="H160" s="20">
        <v>1055</v>
      </c>
      <c r="I160" s="20"/>
      <c r="J160" s="20"/>
      <c r="K160" s="20"/>
      <c r="L160" s="20"/>
    </row>
    <row r="161" spans="1:12" s="3" customFormat="1" x14ac:dyDescent="0.25">
      <c r="A161" s="3" t="s">
        <v>8</v>
      </c>
      <c r="B161" s="20">
        <v>958</v>
      </c>
      <c r="C161" s="20">
        <v>884</v>
      </c>
      <c r="D161" s="20">
        <v>1069</v>
      </c>
      <c r="E161" s="20">
        <v>893</v>
      </c>
      <c r="F161" s="20">
        <v>1000</v>
      </c>
      <c r="G161" s="20">
        <v>965</v>
      </c>
      <c r="H161" s="20">
        <v>907</v>
      </c>
      <c r="I161" s="20"/>
      <c r="J161" s="20"/>
      <c r="K161" s="20"/>
      <c r="L161" s="20"/>
    </row>
    <row r="162" spans="1:12" s="3" customFormat="1" x14ac:dyDescent="0.25">
      <c r="A162" s="3" t="s">
        <v>9</v>
      </c>
      <c r="B162" s="20">
        <v>714</v>
      </c>
      <c r="C162" s="20">
        <v>654</v>
      </c>
      <c r="D162" s="20">
        <v>689</v>
      </c>
      <c r="E162" s="20">
        <v>782</v>
      </c>
      <c r="F162" s="20">
        <v>728</v>
      </c>
      <c r="G162" s="20">
        <v>788</v>
      </c>
      <c r="H162" s="20">
        <v>830</v>
      </c>
      <c r="I162" s="20"/>
      <c r="J162" s="20"/>
      <c r="K162" s="20"/>
      <c r="L162" s="20"/>
    </row>
    <row r="163" spans="1:12" s="3" customFormat="1" x14ac:dyDescent="0.25">
      <c r="A163" s="3" t="s">
        <v>10</v>
      </c>
      <c r="B163" s="20">
        <v>508</v>
      </c>
      <c r="C163" s="20">
        <v>432</v>
      </c>
      <c r="D163" s="20">
        <v>454</v>
      </c>
      <c r="E163" s="20">
        <v>555</v>
      </c>
      <c r="F163" s="20">
        <v>503</v>
      </c>
      <c r="G163" s="20">
        <v>475</v>
      </c>
      <c r="H163" s="20">
        <v>550</v>
      </c>
      <c r="I163" s="20"/>
      <c r="J163" s="20"/>
      <c r="K163" s="20"/>
      <c r="L163" s="20"/>
    </row>
    <row r="164" spans="1:12" s="3" customFormat="1" ht="15.75" thickBot="1" x14ac:dyDescent="0.3">
      <c r="A164" s="3" t="s">
        <v>11</v>
      </c>
      <c r="B164" s="20">
        <v>325</v>
      </c>
      <c r="C164" s="20">
        <v>274</v>
      </c>
      <c r="D164" s="20">
        <v>352</v>
      </c>
      <c r="E164" s="20">
        <v>301</v>
      </c>
      <c r="F164" s="20">
        <v>357</v>
      </c>
      <c r="G164" s="20">
        <v>401</v>
      </c>
      <c r="H164" s="20"/>
      <c r="I164" s="20"/>
      <c r="J164" s="20"/>
      <c r="K164" s="20"/>
      <c r="L164" s="20"/>
    </row>
    <row r="165" spans="1:12" s="164" customFormat="1" x14ac:dyDescent="0.25">
      <c r="A165" s="164" t="s">
        <v>1452</v>
      </c>
      <c r="B165" s="165">
        <f>MAX(B153:B164)</f>
        <v>1195</v>
      </c>
      <c r="C165" s="165">
        <f t="shared" ref="C165:H165" si="10">MAX(C153:C164)</f>
        <v>1230</v>
      </c>
      <c r="D165" s="165">
        <f t="shared" si="10"/>
        <v>1188</v>
      </c>
      <c r="E165" s="165">
        <f t="shared" si="10"/>
        <v>1194</v>
      </c>
      <c r="F165" s="165">
        <f t="shared" si="10"/>
        <v>1183</v>
      </c>
      <c r="G165" s="165">
        <f t="shared" si="10"/>
        <v>1241</v>
      </c>
      <c r="H165" s="165">
        <f t="shared" si="10"/>
        <v>1195</v>
      </c>
      <c r="I165" s="165"/>
      <c r="J165" s="165"/>
      <c r="K165" s="165"/>
      <c r="L165" s="165"/>
    </row>
    <row r="166" spans="1:12" s="3" customFormat="1" ht="15.75" thickBot="1" x14ac:dyDescent="0.3"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2" s="166" customFormat="1" ht="31.5" customHeight="1" thickBot="1" x14ac:dyDescent="0.3">
      <c r="A167" s="202" t="s">
        <v>15</v>
      </c>
      <c r="B167" s="166">
        <v>2013</v>
      </c>
      <c r="C167" s="166">
        <v>2014</v>
      </c>
      <c r="D167" s="166">
        <v>2015</v>
      </c>
      <c r="E167" s="166">
        <v>2016</v>
      </c>
      <c r="F167" s="166">
        <v>2017</v>
      </c>
      <c r="G167" s="166">
        <v>2018</v>
      </c>
      <c r="H167" s="166">
        <v>2019</v>
      </c>
    </row>
    <row r="168" spans="1:12" s="3" customFormat="1" x14ac:dyDescent="0.25">
      <c r="A168" s="3" t="s">
        <v>0</v>
      </c>
      <c r="B168" s="3">
        <v>18</v>
      </c>
      <c r="C168" s="3">
        <v>17</v>
      </c>
      <c r="D168" s="3">
        <v>12</v>
      </c>
      <c r="E168" s="3">
        <v>20</v>
      </c>
      <c r="F168" s="3">
        <v>29</v>
      </c>
      <c r="G168" s="3">
        <v>10</v>
      </c>
      <c r="H168" s="234">
        <v>18</v>
      </c>
    </row>
    <row r="169" spans="1:12" s="3" customFormat="1" x14ac:dyDescent="0.25">
      <c r="A169" s="3" t="s">
        <v>1</v>
      </c>
      <c r="B169" s="3">
        <v>21</v>
      </c>
      <c r="C169" s="3">
        <v>10</v>
      </c>
      <c r="D169" s="3">
        <v>23</v>
      </c>
      <c r="E169" s="3">
        <v>13</v>
      </c>
      <c r="F169" s="3">
        <v>13</v>
      </c>
      <c r="G169" s="3">
        <v>27</v>
      </c>
      <c r="H169" s="3">
        <v>15</v>
      </c>
    </row>
    <row r="170" spans="1:12" s="3" customFormat="1" x14ac:dyDescent="0.25">
      <c r="A170" s="3" t="s">
        <v>2</v>
      </c>
      <c r="B170" s="3">
        <v>24</v>
      </c>
      <c r="C170" s="3">
        <v>8</v>
      </c>
      <c r="D170" s="3">
        <v>5</v>
      </c>
      <c r="E170" s="3">
        <v>9</v>
      </c>
      <c r="F170" s="3">
        <v>4</v>
      </c>
      <c r="G170" s="3">
        <v>19</v>
      </c>
      <c r="H170" s="3">
        <v>0</v>
      </c>
    </row>
    <row r="171" spans="1:12" s="3" customFormat="1" x14ac:dyDescent="0.25">
      <c r="A171" s="3" t="s">
        <v>3</v>
      </c>
      <c r="B171" s="3">
        <v>7</v>
      </c>
      <c r="C171" s="3">
        <v>1</v>
      </c>
      <c r="D171" s="3">
        <v>4</v>
      </c>
      <c r="E171" s="3">
        <v>2</v>
      </c>
      <c r="F171" s="3">
        <v>3</v>
      </c>
      <c r="G171" s="3">
        <v>0</v>
      </c>
      <c r="H171" s="3">
        <v>3</v>
      </c>
    </row>
    <row r="172" spans="1:12" s="3" customFormat="1" x14ac:dyDescent="0.25">
      <c r="A172" s="3" t="s">
        <v>4</v>
      </c>
      <c r="B172" s="3">
        <v>0</v>
      </c>
      <c r="C172" s="3">
        <v>1</v>
      </c>
      <c r="D172" s="3">
        <v>0</v>
      </c>
      <c r="E172" s="3">
        <v>0</v>
      </c>
      <c r="F172" s="3">
        <v>1</v>
      </c>
      <c r="G172" s="3">
        <v>0</v>
      </c>
      <c r="H172" s="3">
        <v>0</v>
      </c>
    </row>
    <row r="173" spans="1:12" s="3" customFormat="1" x14ac:dyDescent="0.25">
      <c r="A173" s="3" t="s">
        <v>5</v>
      </c>
      <c r="B173" s="156">
        <v>0</v>
      </c>
      <c r="C173" s="156">
        <v>0</v>
      </c>
      <c r="D173" s="156">
        <v>0</v>
      </c>
      <c r="E173" s="156">
        <v>0</v>
      </c>
      <c r="F173" s="156">
        <v>0</v>
      </c>
      <c r="G173" s="156">
        <v>0</v>
      </c>
      <c r="H173" s="3">
        <v>0</v>
      </c>
    </row>
    <row r="174" spans="1:12" s="3" customFormat="1" x14ac:dyDescent="0.25">
      <c r="A174" s="3" t="s">
        <v>6</v>
      </c>
      <c r="B174" s="156">
        <v>0</v>
      </c>
      <c r="C174" s="156">
        <v>0</v>
      </c>
      <c r="D174" s="156">
        <v>0</v>
      </c>
      <c r="E174" s="156">
        <v>0</v>
      </c>
      <c r="F174" s="156">
        <v>0</v>
      </c>
      <c r="G174" s="156">
        <v>0</v>
      </c>
      <c r="H174" s="3">
        <v>0</v>
      </c>
    </row>
    <row r="175" spans="1:12" s="3" customFormat="1" x14ac:dyDescent="0.25">
      <c r="A175" s="3" t="s">
        <v>7</v>
      </c>
      <c r="B175" s="156">
        <v>0</v>
      </c>
      <c r="C175" s="156">
        <v>0</v>
      </c>
      <c r="D175" s="156">
        <v>0</v>
      </c>
      <c r="E175" s="156">
        <v>0</v>
      </c>
      <c r="F175" s="156">
        <v>0</v>
      </c>
      <c r="G175" s="156">
        <v>0</v>
      </c>
      <c r="H175" s="3">
        <v>0</v>
      </c>
    </row>
    <row r="176" spans="1:12" s="3" customFormat="1" x14ac:dyDescent="0.25">
      <c r="A176" s="3" t="s">
        <v>8</v>
      </c>
      <c r="B176" s="156">
        <v>0</v>
      </c>
      <c r="C176" s="156">
        <v>0</v>
      </c>
      <c r="D176" s="156">
        <v>0</v>
      </c>
      <c r="E176" s="156">
        <v>0</v>
      </c>
      <c r="F176" s="156">
        <v>0</v>
      </c>
      <c r="G176" s="156">
        <v>0</v>
      </c>
      <c r="H176" s="3">
        <v>0</v>
      </c>
    </row>
    <row r="177" spans="1:8" s="3" customFormat="1" x14ac:dyDescent="0.25">
      <c r="A177" s="3" t="s">
        <v>9</v>
      </c>
      <c r="B177" s="3">
        <v>1</v>
      </c>
      <c r="C177" s="3">
        <v>0</v>
      </c>
      <c r="D177" s="3">
        <v>2</v>
      </c>
      <c r="E177" s="3">
        <v>0</v>
      </c>
      <c r="F177" s="3">
        <v>0</v>
      </c>
      <c r="G177" s="3">
        <v>0</v>
      </c>
      <c r="H177" s="3">
        <v>2</v>
      </c>
    </row>
    <row r="178" spans="1:8" s="3" customFormat="1" x14ac:dyDescent="0.25">
      <c r="A178" s="3" t="s">
        <v>10</v>
      </c>
      <c r="B178" s="3">
        <v>7</v>
      </c>
      <c r="C178" s="3">
        <v>1</v>
      </c>
      <c r="D178" s="3">
        <v>5</v>
      </c>
      <c r="E178" s="3">
        <v>13</v>
      </c>
      <c r="F178" s="3">
        <v>4</v>
      </c>
      <c r="G178" s="3">
        <v>8</v>
      </c>
      <c r="H178" s="3">
        <v>4</v>
      </c>
    </row>
    <row r="179" spans="1:8" s="3" customFormat="1" ht="15.75" thickBot="1" x14ac:dyDescent="0.3">
      <c r="A179" s="3" t="s">
        <v>11</v>
      </c>
      <c r="B179" s="3">
        <v>16</v>
      </c>
      <c r="C179" s="3">
        <v>13</v>
      </c>
      <c r="D179" s="3">
        <v>5</v>
      </c>
      <c r="E179" s="3">
        <v>19</v>
      </c>
      <c r="F179" s="3">
        <v>14</v>
      </c>
      <c r="G179" s="3">
        <v>9</v>
      </c>
    </row>
    <row r="180" spans="1:8" s="164" customFormat="1" x14ac:dyDescent="0.25">
      <c r="A180" s="164" t="s">
        <v>13</v>
      </c>
      <c r="B180" s="164">
        <f t="shared" ref="B180:G180" si="11">SUM(B168:B179)</f>
        <v>94</v>
      </c>
      <c r="C180" s="164">
        <f t="shared" si="11"/>
        <v>51</v>
      </c>
      <c r="D180" s="164">
        <f t="shared" si="11"/>
        <v>56</v>
      </c>
      <c r="E180" s="164">
        <f t="shared" si="11"/>
        <v>76</v>
      </c>
      <c r="F180" s="164">
        <f t="shared" si="11"/>
        <v>68</v>
      </c>
      <c r="G180" s="164">
        <f t="shared" si="11"/>
        <v>73</v>
      </c>
    </row>
    <row r="181" spans="1:8" s="3" customFormat="1" ht="15.75" thickBot="1" x14ac:dyDescent="0.3"/>
    <row r="182" spans="1:8" s="166" customFormat="1" ht="31.5" customHeight="1" thickBot="1" x14ac:dyDescent="0.3">
      <c r="A182" s="202" t="s">
        <v>16</v>
      </c>
      <c r="B182" s="166">
        <v>2013</v>
      </c>
      <c r="C182" s="166">
        <v>2014</v>
      </c>
      <c r="D182" s="166">
        <v>2015</v>
      </c>
      <c r="E182" s="166">
        <v>2016</v>
      </c>
      <c r="F182" s="166">
        <v>2017</v>
      </c>
      <c r="G182" s="166">
        <v>2018</v>
      </c>
      <c r="H182" s="166">
        <v>2019</v>
      </c>
    </row>
    <row r="183" spans="1:8" s="3" customFormat="1" x14ac:dyDescent="0.25">
      <c r="A183" s="3" t="s">
        <v>0</v>
      </c>
      <c r="B183" s="234">
        <v>15</v>
      </c>
      <c r="C183" s="234">
        <v>7</v>
      </c>
      <c r="D183" s="3">
        <v>0</v>
      </c>
      <c r="E183" s="234">
        <v>10</v>
      </c>
      <c r="F183" s="234">
        <v>20</v>
      </c>
      <c r="G183" s="3">
        <v>0</v>
      </c>
      <c r="H183" s="234">
        <v>6</v>
      </c>
    </row>
    <row r="184" spans="1:8" s="3" customFormat="1" x14ac:dyDescent="0.25">
      <c r="A184" s="3" t="s">
        <v>1</v>
      </c>
      <c r="B184" s="3">
        <v>7</v>
      </c>
      <c r="C184" s="3">
        <v>0</v>
      </c>
      <c r="D184" s="234">
        <v>2</v>
      </c>
      <c r="E184" s="3">
        <v>0</v>
      </c>
      <c r="F184" s="3">
        <v>4</v>
      </c>
      <c r="G184" s="234">
        <v>8</v>
      </c>
      <c r="H184" s="3">
        <v>0</v>
      </c>
    </row>
    <row r="185" spans="1:8" s="3" customFormat="1" x14ac:dyDescent="0.25">
      <c r="A185" s="3" t="s">
        <v>2</v>
      </c>
      <c r="B185" s="3">
        <v>7</v>
      </c>
      <c r="C185" s="3">
        <v>0</v>
      </c>
      <c r="D185" s="3">
        <v>0</v>
      </c>
      <c r="E185" s="3">
        <v>0</v>
      </c>
      <c r="F185" s="3">
        <v>0</v>
      </c>
      <c r="G185" s="3">
        <v>6</v>
      </c>
      <c r="H185" s="3">
        <v>0</v>
      </c>
    </row>
    <row r="186" spans="1:8" s="3" customFormat="1" x14ac:dyDescent="0.25">
      <c r="A186" s="3" t="s">
        <v>3</v>
      </c>
      <c r="B186" s="156">
        <v>0</v>
      </c>
      <c r="C186" s="156">
        <v>0</v>
      </c>
      <c r="D186" s="156">
        <v>0</v>
      </c>
      <c r="E186" s="156">
        <v>0</v>
      </c>
      <c r="F186" s="156">
        <v>0</v>
      </c>
      <c r="G186" s="156">
        <v>0</v>
      </c>
      <c r="H186" s="3">
        <v>0</v>
      </c>
    </row>
    <row r="187" spans="1:8" s="3" customFormat="1" x14ac:dyDescent="0.25">
      <c r="A187" s="3" t="s">
        <v>4</v>
      </c>
      <c r="B187" s="156">
        <v>0</v>
      </c>
      <c r="C187" s="156">
        <v>0</v>
      </c>
      <c r="D187" s="156">
        <v>0</v>
      </c>
      <c r="E187" s="156">
        <v>0</v>
      </c>
      <c r="F187" s="156">
        <v>0</v>
      </c>
      <c r="G187" s="156">
        <v>0</v>
      </c>
      <c r="H187" s="3">
        <v>0</v>
      </c>
    </row>
    <row r="188" spans="1:8" s="3" customFormat="1" x14ac:dyDescent="0.25">
      <c r="A188" s="3" t="s">
        <v>5</v>
      </c>
      <c r="B188" s="156">
        <v>0</v>
      </c>
      <c r="C188" s="156">
        <v>0</v>
      </c>
      <c r="D188" s="156">
        <v>0</v>
      </c>
      <c r="E188" s="156">
        <v>0</v>
      </c>
      <c r="F188" s="156">
        <v>0</v>
      </c>
      <c r="G188" s="156">
        <v>0</v>
      </c>
      <c r="H188" s="3">
        <v>0</v>
      </c>
    </row>
    <row r="189" spans="1:8" s="3" customFormat="1" x14ac:dyDescent="0.25">
      <c r="A189" s="3" t="s">
        <v>6</v>
      </c>
      <c r="B189" s="156">
        <v>0</v>
      </c>
      <c r="C189" s="156">
        <v>0</v>
      </c>
      <c r="D189" s="156">
        <v>0</v>
      </c>
      <c r="E189" s="156">
        <v>0</v>
      </c>
      <c r="F189" s="156">
        <v>0</v>
      </c>
      <c r="G189" s="156">
        <v>0</v>
      </c>
      <c r="H189" s="3">
        <v>0</v>
      </c>
    </row>
    <row r="190" spans="1:8" s="3" customFormat="1" x14ac:dyDescent="0.25">
      <c r="A190" s="3" t="s">
        <v>7</v>
      </c>
      <c r="B190" s="156">
        <v>0</v>
      </c>
      <c r="C190" s="156">
        <v>0</v>
      </c>
      <c r="D190" s="156">
        <v>0</v>
      </c>
      <c r="E190" s="156">
        <v>0</v>
      </c>
      <c r="F190" s="156">
        <v>0</v>
      </c>
      <c r="G190" s="156">
        <v>0</v>
      </c>
      <c r="H190" s="3">
        <v>0</v>
      </c>
    </row>
    <row r="191" spans="1:8" s="3" customFormat="1" x14ac:dyDescent="0.25">
      <c r="A191" s="3" t="s">
        <v>8</v>
      </c>
      <c r="B191" s="156">
        <v>0</v>
      </c>
      <c r="C191" s="156">
        <v>0</v>
      </c>
      <c r="D191" s="156">
        <v>0</v>
      </c>
      <c r="E191" s="156">
        <v>0</v>
      </c>
      <c r="F191" s="156">
        <v>0</v>
      </c>
      <c r="G191" s="156">
        <v>0</v>
      </c>
      <c r="H191" s="3">
        <v>0</v>
      </c>
    </row>
    <row r="192" spans="1:8" s="3" customFormat="1" x14ac:dyDescent="0.25">
      <c r="A192" s="3" t="s">
        <v>9</v>
      </c>
      <c r="B192" s="156">
        <v>0</v>
      </c>
      <c r="C192" s="156">
        <v>0</v>
      </c>
      <c r="D192" s="156">
        <v>0</v>
      </c>
      <c r="E192" s="156">
        <v>0</v>
      </c>
      <c r="F192" s="156">
        <v>0</v>
      </c>
      <c r="G192" s="156">
        <v>0</v>
      </c>
      <c r="H192" s="3">
        <v>0</v>
      </c>
    </row>
    <row r="193" spans="1:8" s="3" customFormat="1" x14ac:dyDescent="0.25">
      <c r="A193" s="3" t="s">
        <v>10</v>
      </c>
      <c r="B193" s="156">
        <v>0</v>
      </c>
      <c r="C193" s="156">
        <v>0</v>
      </c>
      <c r="D193" s="156">
        <v>0</v>
      </c>
      <c r="E193" s="156">
        <v>0</v>
      </c>
      <c r="F193" s="156">
        <v>0</v>
      </c>
      <c r="G193" s="156">
        <v>0</v>
      </c>
      <c r="H193" s="3">
        <v>0</v>
      </c>
    </row>
    <row r="194" spans="1:8" s="3" customFormat="1" ht="15.75" thickBot="1" x14ac:dyDescent="0.3">
      <c r="A194" s="3" t="s">
        <v>11</v>
      </c>
      <c r="B194" s="3">
        <v>0</v>
      </c>
      <c r="C194" s="3">
        <v>5</v>
      </c>
      <c r="D194" s="3">
        <v>0</v>
      </c>
      <c r="E194" s="3">
        <v>0</v>
      </c>
      <c r="F194" s="3">
        <v>0</v>
      </c>
      <c r="G194" s="3">
        <v>2</v>
      </c>
    </row>
    <row r="195" spans="1:8" s="164" customFormat="1" x14ac:dyDescent="0.25">
      <c r="A195" s="164" t="s">
        <v>13</v>
      </c>
      <c r="B195" s="164">
        <f t="shared" ref="B195:G195" si="12">SUM(B183:B194)</f>
        <v>29</v>
      </c>
      <c r="C195" s="164">
        <f t="shared" si="12"/>
        <v>12</v>
      </c>
      <c r="D195" s="164">
        <f t="shared" si="12"/>
        <v>2</v>
      </c>
      <c r="E195" s="164">
        <f t="shared" si="12"/>
        <v>10</v>
      </c>
      <c r="F195" s="164">
        <f t="shared" si="12"/>
        <v>24</v>
      </c>
      <c r="G195" s="164">
        <f t="shared" si="12"/>
        <v>16</v>
      </c>
    </row>
    <row r="196" spans="1:8" s="3" customFormat="1" ht="15.75" thickBot="1" x14ac:dyDescent="0.3"/>
    <row r="197" spans="1:8" s="166" customFormat="1" ht="31.5" customHeight="1" thickBot="1" x14ac:dyDescent="0.3">
      <c r="A197" s="202" t="s">
        <v>17</v>
      </c>
      <c r="B197" s="166">
        <v>2013</v>
      </c>
      <c r="C197" s="166">
        <v>2014</v>
      </c>
      <c r="D197" s="166">
        <v>2015</v>
      </c>
      <c r="E197" s="166">
        <v>2016</v>
      </c>
      <c r="F197" s="166">
        <v>2017</v>
      </c>
      <c r="G197" s="166">
        <v>2018</v>
      </c>
      <c r="H197" s="166">
        <v>2019</v>
      </c>
    </row>
    <row r="198" spans="1:8" s="3" customFormat="1" x14ac:dyDescent="0.25">
      <c r="A198" s="3" t="s">
        <v>0</v>
      </c>
      <c r="B198" s="156">
        <v>0</v>
      </c>
      <c r="C198" s="156">
        <v>0</v>
      </c>
      <c r="D198" s="156">
        <v>0</v>
      </c>
      <c r="E198" s="156">
        <v>0</v>
      </c>
      <c r="F198" s="156">
        <v>0</v>
      </c>
      <c r="G198" s="156">
        <v>0</v>
      </c>
      <c r="H198" s="156">
        <v>0</v>
      </c>
    </row>
    <row r="199" spans="1:8" s="3" customFormat="1" x14ac:dyDescent="0.25">
      <c r="A199" s="3" t="s">
        <v>1</v>
      </c>
      <c r="B199" s="156">
        <v>0</v>
      </c>
      <c r="C199" s="156">
        <v>0</v>
      </c>
      <c r="D199" s="156">
        <v>0</v>
      </c>
      <c r="E199" s="156">
        <v>0</v>
      </c>
      <c r="F199" s="156">
        <v>0</v>
      </c>
      <c r="G199" s="156">
        <v>0</v>
      </c>
      <c r="H199" s="156">
        <v>0</v>
      </c>
    </row>
    <row r="200" spans="1:8" s="3" customFormat="1" x14ac:dyDescent="0.25">
      <c r="A200" s="3" t="s">
        <v>2</v>
      </c>
      <c r="B200" s="156">
        <v>0</v>
      </c>
      <c r="C200" s="156">
        <v>0</v>
      </c>
      <c r="D200" s="156">
        <v>0</v>
      </c>
      <c r="E200" s="156">
        <v>0</v>
      </c>
      <c r="F200" s="156">
        <v>0</v>
      </c>
      <c r="G200" s="156">
        <v>0</v>
      </c>
      <c r="H200" s="156">
        <v>0</v>
      </c>
    </row>
    <row r="201" spans="1:8" s="3" customFormat="1" x14ac:dyDescent="0.25">
      <c r="A201" s="3" t="s">
        <v>3</v>
      </c>
      <c r="B201" s="3">
        <v>2</v>
      </c>
      <c r="C201" s="3">
        <v>0</v>
      </c>
      <c r="D201" s="3">
        <v>0</v>
      </c>
      <c r="E201" s="3">
        <v>0</v>
      </c>
      <c r="F201" s="3">
        <v>0</v>
      </c>
      <c r="G201" s="3">
        <v>1</v>
      </c>
      <c r="H201" s="3">
        <v>1</v>
      </c>
    </row>
    <row r="202" spans="1:8" s="3" customFormat="1" x14ac:dyDescent="0.25">
      <c r="A202" s="3" t="s">
        <v>4</v>
      </c>
      <c r="B202" s="3">
        <v>0</v>
      </c>
      <c r="C202" s="3">
        <v>4</v>
      </c>
      <c r="D202" s="3">
        <v>0</v>
      </c>
      <c r="E202" s="3">
        <v>3</v>
      </c>
      <c r="F202" s="3">
        <v>6</v>
      </c>
      <c r="G202" s="3">
        <v>9</v>
      </c>
      <c r="H202" s="3">
        <v>0</v>
      </c>
    </row>
    <row r="203" spans="1:8" s="3" customFormat="1" x14ac:dyDescent="0.25">
      <c r="A203" s="3" t="s">
        <v>5</v>
      </c>
      <c r="B203" s="3">
        <v>5</v>
      </c>
      <c r="C203" s="3">
        <v>6</v>
      </c>
      <c r="D203" s="3">
        <v>9</v>
      </c>
      <c r="E203" s="3">
        <v>7</v>
      </c>
      <c r="F203" s="3">
        <v>14</v>
      </c>
      <c r="G203" s="3">
        <v>13</v>
      </c>
      <c r="H203" s="3">
        <v>24</v>
      </c>
    </row>
    <row r="204" spans="1:8" s="3" customFormat="1" x14ac:dyDescent="0.25">
      <c r="A204" s="3" t="s">
        <v>6</v>
      </c>
      <c r="B204" s="234">
        <v>17</v>
      </c>
      <c r="C204" s="234">
        <v>21</v>
      </c>
      <c r="D204" s="3">
        <v>18</v>
      </c>
      <c r="E204" s="234">
        <v>18</v>
      </c>
      <c r="F204" s="3">
        <v>15</v>
      </c>
      <c r="G204" s="273">
        <v>25</v>
      </c>
      <c r="H204" s="3">
        <v>16</v>
      </c>
    </row>
    <row r="205" spans="1:8" s="3" customFormat="1" x14ac:dyDescent="0.25">
      <c r="A205" s="3" t="s">
        <v>7</v>
      </c>
      <c r="B205" s="3">
        <v>12</v>
      </c>
      <c r="C205" s="3">
        <v>7</v>
      </c>
      <c r="D205" s="273">
        <v>22</v>
      </c>
      <c r="E205" s="3">
        <v>13</v>
      </c>
      <c r="F205" s="234">
        <v>17</v>
      </c>
      <c r="G205" s="3">
        <v>23</v>
      </c>
      <c r="H205" s="3">
        <v>21</v>
      </c>
    </row>
    <row r="206" spans="1:8" s="3" customFormat="1" x14ac:dyDescent="0.25">
      <c r="A206" s="3" t="s">
        <v>8</v>
      </c>
      <c r="B206" s="3">
        <v>4</v>
      </c>
      <c r="C206" s="3">
        <v>2</v>
      </c>
      <c r="D206" s="3">
        <v>2</v>
      </c>
      <c r="E206" s="3">
        <v>15</v>
      </c>
      <c r="F206" s="3">
        <v>0</v>
      </c>
      <c r="G206" s="3">
        <v>11</v>
      </c>
      <c r="H206" s="3">
        <v>3</v>
      </c>
    </row>
    <row r="207" spans="1:8" s="3" customFormat="1" x14ac:dyDescent="0.25">
      <c r="A207" s="3" t="s">
        <v>9</v>
      </c>
      <c r="B207" s="156">
        <v>0</v>
      </c>
      <c r="C207" s="156">
        <v>0</v>
      </c>
      <c r="D207" s="156">
        <v>0</v>
      </c>
      <c r="E207" s="156">
        <v>0</v>
      </c>
      <c r="F207" s="156">
        <v>0</v>
      </c>
      <c r="G207" s="156">
        <v>0</v>
      </c>
      <c r="H207" s="3">
        <v>0</v>
      </c>
    </row>
    <row r="208" spans="1:8" s="3" customFormat="1" x14ac:dyDescent="0.25">
      <c r="A208" s="3" t="s">
        <v>10</v>
      </c>
      <c r="B208" s="156">
        <v>0</v>
      </c>
      <c r="C208" s="156">
        <v>0</v>
      </c>
      <c r="D208" s="156">
        <v>0</v>
      </c>
      <c r="E208" s="156">
        <v>0</v>
      </c>
      <c r="F208" s="156">
        <v>0</v>
      </c>
      <c r="G208" s="156">
        <v>0</v>
      </c>
      <c r="H208" s="3">
        <v>0</v>
      </c>
    </row>
    <row r="209" spans="1:8" s="3" customFormat="1" ht="15.75" thickBot="1" x14ac:dyDescent="0.3">
      <c r="A209" s="3" t="s">
        <v>11</v>
      </c>
      <c r="B209" s="156">
        <v>0</v>
      </c>
      <c r="C209" s="156">
        <v>0</v>
      </c>
      <c r="D209" s="156">
        <v>0</v>
      </c>
      <c r="E209" s="156">
        <v>0</v>
      </c>
      <c r="F209" s="156">
        <v>0</v>
      </c>
      <c r="G209" s="156">
        <v>0</v>
      </c>
      <c r="H209" s="3">
        <v>0</v>
      </c>
    </row>
    <row r="210" spans="1:8" s="164" customFormat="1" x14ac:dyDescent="0.25">
      <c r="A210" s="164" t="s">
        <v>13</v>
      </c>
      <c r="B210" s="164">
        <f t="shared" ref="B210:H210" si="13">SUM(B198:B209)</f>
        <v>40</v>
      </c>
      <c r="C210" s="164">
        <f t="shared" si="13"/>
        <v>40</v>
      </c>
      <c r="D210" s="164">
        <f t="shared" si="13"/>
        <v>51</v>
      </c>
      <c r="E210" s="164">
        <f t="shared" si="13"/>
        <v>56</v>
      </c>
      <c r="F210" s="164">
        <f t="shared" si="13"/>
        <v>52</v>
      </c>
      <c r="G210" s="164">
        <f t="shared" si="13"/>
        <v>82</v>
      </c>
      <c r="H210" s="164">
        <f t="shared" si="13"/>
        <v>65</v>
      </c>
    </row>
    <row r="211" spans="1:8" s="3" customFormat="1" ht="15.75" thickBot="1" x14ac:dyDescent="0.3"/>
    <row r="212" spans="1:8" s="166" customFormat="1" ht="31.5" customHeight="1" thickBot="1" x14ac:dyDescent="0.3">
      <c r="A212" s="202" t="s">
        <v>204</v>
      </c>
      <c r="B212" s="166">
        <v>2013</v>
      </c>
      <c r="C212" s="166">
        <v>2014</v>
      </c>
      <c r="D212" s="166">
        <v>2015</v>
      </c>
      <c r="E212" s="166">
        <v>2016</v>
      </c>
      <c r="F212" s="166">
        <v>2017</v>
      </c>
      <c r="G212" s="166">
        <v>2018</v>
      </c>
      <c r="H212" s="166">
        <v>2019</v>
      </c>
    </row>
    <row r="213" spans="1:8" s="3" customFormat="1" x14ac:dyDescent="0.25">
      <c r="A213" s="3" t="s">
        <v>0</v>
      </c>
      <c r="B213" s="156">
        <v>0</v>
      </c>
      <c r="C213" s="156">
        <v>0</v>
      </c>
      <c r="D213" s="156">
        <v>0</v>
      </c>
      <c r="E213" s="156">
        <v>0</v>
      </c>
      <c r="F213" s="156">
        <v>0</v>
      </c>
      <c r="G213" s="156">
        <v>0</v>
      </c>
      <c r="H213" s="3">
        <v>0</v>
      </c>
    </row>
    <row r="214" spans="1:8" s="3" customFormat="1" x14ac:dyDescent="0.25">
      <c r="A214" s="3" t="s">
        <v>1</v>
      </c>
      <c r="B214" s="156">
        <v>0</v>
      </c>
      <c r="C214" s="156">
        <v>0</v>
      </c>
      <c r="D214" s="156">
        <v>0</v>
      </c>
      <c r="E214" s="156">
        <v>0</v>
      </c>
      <c r="F214" s="156">
        <v>0</v>
      </c>
      <c r="G214" s="156">
        <v>0</v>
      </c>
      <c r="H214" s="156">
        <v>0</v>
      </c>
    </row>
    <row r="215" spans="1:8" s="3" customFormat="1" x14ac:dyDescent="0.25">
      <c r="A215" s="3" t="s">
        <v>2</v>
      </c>
      <c r="B215" s="156">
        <v>0</v>
      </c>
      <c r="C215" s="156">
        <v>0</v>
      </c>
      <c r="D215" s="156">
        <v>0</v>
      </c>
      <c r="E215" s="156">
        <v>0</v>
      </c>
      <c r="F215" s="156">
        <v>0</v>
      </c>
      <c r="G215" s="156">
        <v>0</v>
      </c>
      <c r="H215" s="156">
        <v>0</v>
      </c>
    </row>
    <row r="216" spans="1:8" s="3" customFormat="1" x14ac:dyDescent="0.25">
      <c r="A216" s="3" t="s">
        <v>3</v>
      </c>
      <c r="B216" s="156">
        <v>0</v>
      </c>
      <c r="C216" s="156">
        <v>0</v>
      </c>
      <c r="D216" s="156">
        <v>0</v>
      </c>
      <c r="E216" s="156">
        <v>0</v>
      </c>
      <c r="F216" s="156">
        <v>0</v>
      </c>
      <c r="G216" s="156">
        <v>0</v>
      </c>
      <c r="H216" s="156">
        <v>0</v>
      </c>
    </row>
    <row r="217" spans="1:8" s="3" customFormat="1" x14ac:dyDescent="0.25">
      <c r="A217" s="3" t="s">
        <v>4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3</v>
      </c>
      <c r="H217" s="159">
        <v>0</v>
      </c>
    </row>
    <row r="218" spans="1:8" s="3" customFormat="1" x14ac:dyDescent="0.25">
      <c r="A218" s="3" t="s">
        <v>5</v>
      </c>
      <c r="B218" s="3">
        <v>3</v>
      </c>
      <c r="C218" s="3">
        <v>3</v>
      </c>
      <c r="D218" s="3">
        <v>2</v>
      </c>
      <c r="E218" s="273">
        <v>3</v>
      </c>
      <c r="F218" s="3">
        <v>2</v>
      </c>
      <c r="G218" s="3">
        <v>2</v>
      </c>
      <c r="H218" s="3">
        <v>8</v>
      </c>
    </row>
    <row r="219" spans="1:8" s="3" customFormat="1" x14ac:dyDescent="0.25">
      <c r="A219" s="3" t="s">
        <v>6</v>
      </c>
      <c r="B219" s="234">
        <v>4</v>
      </c>
      <c r="C219" s="234">
        <v>5</v>
      </c>
      <c r="D219" s="3">
        <v>10</v>
      </c>
      <c r="E219" s="3">
        <v>1</v>
      </c>
      <c r="F219" s="234">
        <v>3</v>
      </c>
      <c r="G219" s="273">
        <v>11</v>
      </c>
      <c r="H219" s="3">
        <v>8</v>
      </c>
    </row>
    <row r="220" spans="1:8" s="3" customFormat="1" x14ac:dyDescent="0.25">
      <c r="A220" s="3" t="s">
        <v>7</v>
      </c>
      <c r="B220" s="234">
        <v>4</v>
      </c>
      <c r="C220" s="3">
        <v>1</v>
      </c>
      <c r="D220" s="273">
        <v>14</v>
      </c>
      <c r="E220" s="3">
        <v>2</v>
      </c>
      <c r="F220" s="3">
        <v>1</v>
      </c>
      <c r="G220" s="234">
        <v>11</v>
      </c>
      <c r="H220" s="3">
        <v>9</v>
      </c>
    </row>
    <row r="221" spans="1:8" s="3" customFormat="1" x14ac:dyDescent="0.25">
      <c r="A221" s="3" t="s">
        <v>8</v>
      </c>
      <c r="B221" s="3">
        <v>0</v>
      </c>
      <c r="C221" s="3">
        <v>0</v>
      </c>
      <c r="D221" s="3">
        <v>1</v>
      </c>
      <c r="E221" s="3">
        <v>1</v>
      </c>
      <c r="F221" s="3">
        <v>0</v>
      </c>
      <c r="G221" s="3">
        <v>2</v>
      </c>
      <c r="H221" s="3">
        <v>1</v>
      </c>
    </row>
    <row r="222" spans="1:8" s="3" customFormat="1" x14ac:dyDescent="0.25">
      <c r="A222" s="3" t="s">
        <v>9</v>
      </c>
      <c r="B222" s="156">
        <v>0</v>
      </c>
      <c r="C222" s="156">
        <v>0</v>
      </c>
      <c r="D222" s="156">
        <v>0</v>
      </c>
      <c r="E222" s="156">
        <v>0</v>
      </c>
      <c r="F222" s="156">
        <v>0</v>
      </c>
      <c r="G222" s="156">
        <v>0</v>
      </c>
      <c r="H222" s="3">
        <v>0</v>
      </c>
    </row>
    <row r="223" spans="1:8" s="3" customFormat="1" x14ac:dyDescent="0.25">
      <c r="A223" s="3" t="s">
        <v>10</v>
      </c>
      <c r="B223" s="156">
        <v>0</v>
      </c>
      <c r="C223" s="156">
        <v>0</v>
      </c>
      <c r="D223" s="156">
        <v>0</v>
      </c>
      <c r="E223" s="156">
        <v>0</v>
      </c>
      <c r="F223" s="156">
        <v>0</v>
      </c>
      <c r="G223" s="156">
        <v>0</v>
      </c>
      <c r="H223" s="3">
        <v>0</v>
      </c>
    </row>
    <row r="224" spans="1:8" s="3" customFormat="1" ht="15.75" thickBot="1" x14ac:dyDescent="0.3">
      <c r="A224" s="3" t="s">
        <v>11</v>
      </c>
      <c r="B224" s="156">
        <v>0</v>
      </c>
      <c r="C224" s="156">
        <v>0</v>
      </c>
      <c r="D224" s="156">
        <v>0</v>
      </c>
      <c r="E224" s="156">
        <v>0</v>
      </c>
      <c r="F224" s="156">
        <v>0</v>
      </c>
      <c r="G224" s="156">
        <v>0</v>
      </c>
      <c r="H224" s="3">
        <v>0</v>
      </c>
    </row>
    <row r="225" spans="1:24" s="164" customFormat="1" x14ac:dyDescent="0.25">
      <c r="A225" s="164" t="s">
        <v>13</v>
      </c>
      <c r="B225" s="164">
        <f t="shared" ref="B225:H225" si="14">SUM(B213:B224)</f>
        <v>11</v>
      </c>
      <c r="C225" s="164">
        <f t="shared" si="14"/>
        <v>9</v>
      </c>
      <c r="D225" s="164">
        <f t="shared" si="14"/>
        <v>27</v>
      </c>
      <c r="E225" s="164">
        <f t="shared" si="14"/>
        <v>7</v>
      </c>
      <c r="F225" s="164">
        <f t="shared" si="14"/>
        <v>6</v>
      </c>
      <c r="G225" s="164">
        <f t="shared" si="14"/>
        <v>29</v>
      </c>
      <c r="H225" s="164">
        <f t="shared" si="14"/>
        <v>26</v>
      </c>
    </row>
    <row r="226" spans="1:24" s="3" customFormat="1" ht="15.75" thickBot="1" x14ac:dyDescent="0.3"/>
    <row r="227" spans="1:24" s="166" customFormat="1" ht="31.5" customHeight="1" thickBot="1" x14ac:dyDescent="0.3">
      <c r="A227" s="202" t="s">
        <v>18</v>
      </c>
      <c r="B227" s="166">
        <v>2013</v>
      </c>
      <c r="C227" s="166">
        <v>2014</v>
      </c>
      <c r="D227" s="166">
        <v>2015</v>
      </c>
      <c r="E227" s="166">
        <v>2016</v>
      </c>
      <c r="F227" s="166">
        <v>2017</v>
      </c>
      <c r="G227" s="166">
        <v>2018</v>
      </c>
      <c r="H227" s="166">
        <v>2019</v>
      </c>
    </row>
    <row r="228" spans="1:24" s="3" customFormat="1" x14ac:dyDescent="0.25">
      <c r="A228" s="3" t="s">
        <v>0</v>
      </c>
      <c r="B228" s="17">
        <v>83.9</v>
      </c>
      <c r="C228" s="17">
        <v>37.299999999999997</v>
      </c>
      <c r="D228" s="17">
        <v>0.7</v>
      </c>
      <c r="E228" s="17">
        <v>47.2</v>
      </c>
      <c r="F228" s="17">
        <v>99.6</v>
      </c>
      <c r="G228" s="17">
        <v>2.4</v>
      </c>
      <c r="H228" s="17">
        <v>39.1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s="3" customFormat="1" x14ac:dyDescent="0.25">
      <c r="A229" s="3" t="s">
        <v>1</v>
      </c>
      <c r="B229" s="17">
        <v>32.1</v>
      </c>
      <c r="C229" s="17">
        <v>0</v>
      </c>
      <c r="D229" s="17">
        <v>7</v>
      </c>
      <c r="E229" s="17">
        <v>0.6</v>
      </c>
      <c r="F229" s="17">
        <v>16.399999999999999</v>
      </c>
      <c r="G229" s="17">
        <v>75.7</v>
      </c>
      <c r="H229" s="17">
        <v>6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s="3" customFormat="1" x14ac:dyDescent="0.25">
      <c r="A230" s="3" t="s">
        <v>2</v>
      </c>
      <c r="B230" s="17">
        <v>52.5</v>
      </c>
      <c r="C230" s="17">
        <v>0</v>
      </c>
      <c r="D230" s="17">
        <v>0</v>
      </c>
      <c r="E230" s="17">
        <v>1</v>
      </c>
      <c r="F230" s="17">
        <v>0</v>
      </c>
      <c r="G230" s="17">
        <v>42.9</v>
      </c>
      <c r="H230" s="17">
        <v>0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s="3" customFormat="1" x14ac:dyDescent="0.25">
      <c r="A231" s="3" t="s">
        <v>3</v>
      </c>
      <c r="B231" s="17">
        <v>2.4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s="3" customFormat="1" x14ac:dyDescent="0.25">
      <c r="A232" s="3" t="s">
        <v>4</v>
      </c>
      <c r="B232" s="155">
        <v>0</v>
      </c>
      <c r="C232" s="155">
        <v>0</v>
      </c>
      <c r="D232" s="155">
        <v>0</v>
      </c>
      <c r="E232" s="155">
        <v>0</v>
      </c>
      <c r="F232" s="155">
        <v>0</v>
      </c>
      <c r="G232" s="155">
        <v>0</v>
      </c>
      <c r="H232" s="17">
        <v>0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s="3" customFormat="1" x14ac:dyDescent="0.25">
      <c r="A233" s="3" t="s">
        <v>5</v>
      </c>
      <c r="B233" s="155">
        <v>0</v>
      </c>
      <c r="C233" s="155">
        <v>0</v>
      </c>
      <c r="D233" s="155">
        <v>0</v>
      </c>
      <c r="E233" s="155">
        <v>0</v>
      </c>
      <c r="F233" s="155">
        <v>0</v>
      </c>
      <c r="G233" s="155">
        <v>0</v>
      </c>
      <c r="H233" s="17">
        <v>0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s="3" customFormat="1" x14ac:dyDescent="0.25">
      <c r="A234" s="3" t="s">
        <v>6</v>
      </c>
      <c r="B234" s="155">
        <v>0</v>
      </c>
      <c r="C234" s="155">
        <v>0</v>
      </c>
      <c r="D234" s="155">
        <v>0</v>
      </c>
      <c r="E234" s="155">
        <v>0</v>
      </c>
      <c r="F234" s="155">
        <v>0</v>
      </c>
      <c r="G234" s="155">
        <v>0</v>
      </c>
      <c r="H234" s="17">
        <v>0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s="3" customFormat="1" x14ac:dyDescent="0.25">
      <c r="A235" s="3" t="s">
        <v>7</v>
      </c>
      <c r="B235" s="155">
        <v>0</v>
      </c>
      <c r="C235" s="155">
        <v>0</v>
      </c>
      <c r="D235" s="155">
        <v>0</v>
      </c>
      <c r="E235" s="155">
        <v>0</v>
      </c>
      <c r="F235" s="155">
        <v>0</v>
      </c>
      <c r="G235" s="155">
        <v>0</v>
      </c>
      <c r="H235" s="17">
        <v>0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s="3" customFormat="1" x14ac:dyDescent="0.25">
      <c r="A236" s="3" t="s">
        <v>8</v>
      </c>
      <c r="B236" s="155">
        <v>0</v>
      </c>
      <c r="C236" s="155">
        <v>0</v>
      </c>
      <c r="D236" s="155">
        <v>0</v>
      </c>
      <c r="E236" s="155">
        <v>0</v>
      </c>
      <c r="F236" s="155">
        <v>0</v>
      </c>
      <c r="G236" s="155">
        <v>0</v>
      </c>
      <c r="H236" s="17">
        <v>0</v>
      </c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s="3" customFormat="1" x14ac:dyDescent="0.25">
      <c r="A237" s="3" t="s">
        <v>9</v>
      </c>
      <c r="B237" s="155">
        <v>0</v>
      </c>
      <c r="C237" s="155">
        <v>0</v>
      </c>
      <c r="D237" s="155">
        <v>0</v>
      </c>
      <c r="E237" s="155">
        <v>0</v>
      </c>
      <c r="F237" s="155">
        <v>0</v>
      </c>
      <c r="G237" s="155">
        <v>0</v>
      </c>
      <c r="H237" s="17">
        <v>0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s="3" customFormat="1" x14ac:dyDescent="0.25">
      <c r="A238" s="3" t="s">
        <v>10</v>
      </c>
      <c r="B238" s="17">
        <v>2.4</v>
      </c>
      <c r="C238" s="17">
        <v>0</v>
      </c>
      <c r="D238" s="17">
        <v>0.3</v>
      </c>
      <c r="E238" s="17">
        <v>8</v>
      </c>
      <c r="F238" s="17">
        <v>0</v>
      </c>
      <c r="G238" s="17">
        <v>9.6</v>
      </c>
      <c r="H238" s="17">
        <v>0</v>
      </c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s="3" customFormat="1" x14ac:dyDescent="0.25">
      <c r="A239" s="3" t="s">
        <v>11</v>
      </c>
      <c r="B239" s="17">
        <v>1.8</v>
      </c>
      <c r="C239" s="17">
        <v>26.2</v>
      </c>
      <c r="D239" s="17">
        <v>0.4</v>
      </c>
      <c r="E239" s="17">
        <v>17.399999999999999</v>
      </c>
      <c r="F239" s="17">
        <v>2.7</v>
      </c>
      <c r="G239" s="17">
        <v>4.7</v>
      </c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s="3" customFormat="1" ht="15.75" thickBot="1" x14ac:dyDescent="0.3"/>
    <row r="241" spans="1:15" s="166" customFormat="1" ht="31.5" customHeight="1" thickBot="1" x14ac:dyDescent="0.3">
      <c r="A241" s="166" t="s">
        <v>19</v>
      </c>
      <c r="B241" s="178" t="s">
        <v>1585</v>
      </c>
      <c r="C241" s="178" t="s">
        <v>1586</v>
      </c>
      <c r="D241" s="178" t="s">
        <v>1587</v>
      </c>
      <c r="E241" s="178" t="s">
        <v>1588</v>
      </c>
      <c r="F241" s="178" t="s">
        <v>1454</v>
      </c>
      <c r="G241" s="178" t="s">
        <v>1453</v>
      </c>
      <c r="H241" s="178" t="s">
        <v>1591</v>
      </c>
      <c r="I241" s="178" t="s">
        <v>1718</v>
      </c>
    </row>
    <row r="242" spans="1:15" s="3" customFormat="1" x14ac:dyDescent="0.25">
      <c r="B242" s="17">
        <v>216.2</v>
      </c>
      <c r="C242" s="17">
        <f t="shared" ref="C242:G242" si="15">SUM(B238:B239,C228:C230)</f>
        <v>41.5</v>
      </c>
      <c r="D242" s="17">
        <f t="shared" si="15"/>
        <v>33.9</v>
      </c>
      <c r="E242" s="17">
        <f t="shared" si="15"/>
        <v>49.500000000000007</v>
      </c>
      <c r="F242" s="17">
        <f t="shared" si="15"/>
        <v>141.4</v>
      </c>
      <c r="G242" s="17">
        <f t="shared" si="15"/>
        <v>123.69999999999999</v>
      </c>
      <c r="H242" s="17">
        <f>SUM(G238:G239,H228:H230)</f>
        <v>59.400000000000006</v>
      </c>
      <c r="I242" s="17"/>
    </row>
    <row r="243" spans="1:15" s="3" customFormat="1" ht="15.75" thickBot="1" x14ac:dyDescent="0.3"/>
    <row r="244" spans="1:15" s="166" customFormat="1" ht="31.5" customHeight="1" thickBot="1" x14ac:dyDescent="0.3">
      <c r="A244" s="202" t="s">
        <v>20</v>
      </c>
      <c r="B244" s="166">
        <v>2013</v>
      </c>
      <c r="C244" s="166">
        <v>2014</v>
      </c>
      <c r="D244" s="166">
        <v>2015</v>
      </c>
      <c r="E244" s="166">
        <v>2016</v>
      </c>
      <c r="F244" s="166">
        <v>2017</v>
      </c>
      <c r="G244" s="166">
        <v>2018</v>
      </c>
      <c r="H244" s="166">
        <v>2019</v>
      </c>
    </row>
    <row r="245" spans="1:15" s="3" customFormat="1" x14ac:dyDescent="0.25">
      <c r="A245" s="3" t="s">
        <v>0</v>
      </c>
      <c r="B245" s="17">
        <v>39.799999999999997</v>
      </c>
      <c r="C245" s="17">
        <v>41.6</v>
      </c>
      <c r="D245" s="17">
        <v>48.4</v>
      </c>
      <c r="E245" s="17">
        <v>38.700000000000003</v>
      </c>
      <c r="F245" s="17">
        <v>4.7</v>
      </c>
      <c r="G245" s="17">
        <v>62</v>
      </c>
      <c r="H245" s="17">
        <v>24.9</v>
      </c>
      <c r="I245" s="17"/>
      <c r="J245" s="17"/>
      <c r="K245" s="17"/>
      <c r="L245" s="17"/>
      <c r="M245" s="17"/>
      <c r="N245" s="17"/>
      <c r="O245" s="17"/>
    </row>
    <row r="246" spans="1:15" s="3" customFormat="1" x14ac:dyDescent="0.25">
      <c r="A246" s="3" t="s">
        <v>1</v>
      </c>
      <c r="B246" s="17">
        <v>17</v>
      </c>
      <c r="C246" s="17">
        <v>84.7</v>
      </c>
      <c r="D246" s="17">
        <v>43</v>
      </c>
      <c r="E246" s="17">
        <v>88.7</v>
      </c>
      <c r="F246" s="17">
        <v>72.5</v>
      </c>
      <c r="G246" s="17">
        <v>13.1</v>
      </c>
      <c r="H246" s="17">
        <v>78.8</v>
      </c>
      <c r="I246" s="17"/>
      <c r="J246" s="17"/>
      <c r="K246" s="17"/>
      <c r="L246" s="17"/>
      <c r="M246" s="17"/>
      <c r="N246" s="17"/>
      <c r="O246" s="17"/>
    </row>
    <row r="247" spans="1:15" s="3" customFormat="1" x14ac:dyDescent="0.25">
      <c r="A247" s="3" t="s">
        <v>2</v>
      </c>
      <c r="B247" s="17">
        <v>34</v>
      </c>
      <c r="C247" s="17">
        <v>231.3</v>
      </c>
      <c r="D247" s="17">
        <v>186</v>
      </c>
      <c r="E247" s="17">
        <v>136.80000000000001</v>
      </c>
      <c r="F247" s="17">
        <v>237.5</v>
      </c>
      <c r="G247" s="17">
        <v>101.2</v>
      </c>
      <c r="H247" s="17">
        <v>238.3</v>
      </c>
      <c r="I247" s="17"/>
      <c r="J247" s="17"/>
      <c r="K247" s="17"/>
      <c r="L247" s="17"/>
      <c r="M247" s="17"/>
      <c r="N247" s="17"/>
      <c r="O247" s="17"/>
    </row>
    <row r="248" spans="1:15" s="3" customFormat="1" x14ac:dyDescent="0.25">
      <c r="A248" s="3" t="s">
        <v>3</v>
      </c>
      <c r="B248" s="17">
        <v>262.39999999999998</v>
      </c>
      <c r="C248" s="17"/>
      <c r="D248" s="17"/>
      <c r="E248" s="17"/>
      <c r="F248" s="17"/>
      <c r="G248" s="17">
        <v>406.8</v>
      </c>
      <c r="H248" s="17"/>
      <c r="I248" s="17"/>
      <c r="J248" s="17"/>
      <c r="K248" s="17"/>
      <c r="L248" s="17"/>
      <c r="M248" s="17"/>
      <c r="N248" s="17"/>
      <c r="O248" s="17"/>
    </row>
    <row r="249" spans="1:15" s="3" customFormat="1" ht="15.75" thickBot="1" x14ac:dyDescent="0.3"/>
    <row r="250" spans="1:15" s="166" customFormat="1" ht="31.5" customHeight="1" thickBot="1" x14ac:dyDescent="0.3">
      <c r="A250" s="166" t="s">
        <v>21</v>
      </c>
      <c r="B250" s="166" t="s">
        <v>145</v>
      </c>
      <c r="C250" s="166" t="s">
        <v>931</v>
      </c>
      <c r="D250" s="166" t="s">
        <v>37</v>
      </c>
      <c r="E250" s="166" t="s">
        <v>190</v>
      </c>
      <c r="F250" s="166" t="s">
        <v>38</v>
      </c>
      <c r="G250" s="166" t="s">
        <v>146</v>
      </c>
      <c r="H250" s="166" t="s">
        <v>89</v>
      </c>
    </row>
    <row r="251" spans="1:15" s="3" customFormat="1" x14ac:dyDescent="0.25">
      <c r="B251" s="3">
        <v>108</v>
      </c>
      <c r="C251" s="3">
        <v>72</v>
      </c>
      <c r="D251" s="3">
        <v>78</v>
      </c>
      <c r="E251" s="3">
        <v>82</v>
      </c>
      <c r="F251" s="3">
        <v>79</v>
      </c>
      <c r="G251" s="3">
        <v>94</v>
      </c>
      <c r="H251" s="3">
        <v>80</v>
      </c>
    </row>
    <row r="252" spans="1:15" s="3" customFormat="1" ht="15.75" thickBot="1" x14ac:dyDescent="0.3"/>
    <row r="253" spans="1:15" s="166" customFormat="1" ht="31.5" customHeight="1" thickBot="1" x14ac:dyDescent="0.3">
      <c r="A253" s="202" t="s">
        <v>55</v>
      </c>
      <c r="B253" s="166">
        <v>2013</v>
      </c>
      <c r="C253" s="166">
        <v>2014</v>
      </c>
      <c r="D253" s="166">
        <v>2015</v>
      </c>
      <c r="E253" s="166">
        <v>2016</v>
      </c>
      <c r="F253" s="166">
        <v>2017</v>
      </c>
      <c r="G253" s="166">
        <v>2018</v>
      </c>
      <c r="H253" s="166">
        <v>2019</v>
      </c>
    </row>
    <row r="254" spans="1:15" s="3" customFormat="1" ht="15" customHeight="1" x14ac:dyDescent="0.25">
      <c r="A254" s="3" t="s">
        <v>2</v>
      </c>
      <c r="B254" s="17">
        <v>0</v>
      </c>
      <c r="C254" s="17">
        <v>1.6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/>
      <c r="J254" s="17"/>
      <c r="K254" s="17"/>
    </row>
    <row r="255" spans="1:15" s="3" customFormat="1" x14ac:dyDescent="0.25">
      <c r="A255" s="3" t="s">
        <v>3</v>
      </c>
      <c r="B255" s="17">
        <v>8.6</v>
      </c>
      <c r="C255" s="17">
        <v>0</v>
      </c>
      <c r="D255" s="17">
        <v>2.2000000000000002</v>
      </c>
      <c r="E255" s="17">
        <v>0.4</v>
      </c>
      <c r="F255" s="17">
        <v>0.6</v>
      </c>
      <c r="G255" s="17">
        <v>20</v>
      </c>
      <c r="H255" s="17">
        <v>6.7</v>
      </c>
      <c r="I255" s="17"/>
      <c r="J255" s="17"/>
      <c r="K255" s="17"/>
    </row>
    <row r="256" spans="1:15" s="3" customFormat="1" x14ac:dyDescent="0.25">
      <c r="A256" s="3" t="s">
        <v>4</v>
      </c>
      <c r="B256" s="17">
        <v>11.4</v>
      </c>
      <c r="C256" s="17">
        <v>26</v>
      </c>
      <c r="D256" s="17">
        <v>11.7</v>
      </c>
      <c r="E256" s="17">
        <v>32.200000000000003</v>
      </c>
      <c r="F256" s="17">
        <v>48.9</v>
      </c>
      <c r="G256" s="17">
        <v>73.099999999999994</v>
      </c>
      <c r="H256" s="17">
        <v>14.9</v>
      </c>
      <c r="I256" s="17"/>
      <c r="J256" s="17"/>
      <c r="K256" s="17"/>
    </row>
    <row r="257" spans="1:13" s="3" customFormat="1" x14ac:dyDescent="0.25">
      <c r="A257" s="3" t="s">
        <v>5</v>
      </c>
      <c r="B257" s="17">
        <v>66.599999999999994</v>
      </c>
      <c r="C257" s="17">
        <v>65.5</v>
      </c>
      <c r="D257" s="17">
        <v>66.7</v>
      </c>
      <c r="E257" s="17">
        <v>96.8</v>
      </c>
      <c r="F257" s="17">
        <v>114</v>
      </c>
      <c r="G257" s="17">
        <v>116.1</v>
      </c>
      <c r="H257" s="17">
        <v>203.3</v>
      </c>
      <c r="I257" s="17"/>
      <c r="J257" s="17"/>
      <c r="K257" s="17"/>
    </row>
    <row r="258" spans="1:13" s="3" customFormat="1" x14ac:dyDescent="0.25">
      <c r="A258" s="3" t="s">
        <v>6</v>
      </c>
      <c r="B258" s="17">
        <v>147.80000000000001</v>
      </c>
      <c r="C258" s="17">
        <v>162</v>
      </c>
      <c r="D258" s="17">
        <v>182.2</v>
      </c>
      <c r="E258" s="17">
        <v>142</v>
      </c>
      <c r="F258" s="17">
        <v>136</v>
      </c>
      <c r="G258" s="17"/>
      <c r="H258" s="17"/>
      <c r="I258" s="17"/>
      <c r="J258" s="17"/>
      <c r="K258" s="17"/>
    </row>
    <row r="259" spans="1:13" s="3" customFormat="1" x14ac:dyDescent="0.25">
      <c r="A259" s="3" t="s">
        <v>7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</row>
    <row r="260" spans="1:13" s="157" customFormat="1" ht="15.75" thickBot="1" x14ac:dyDescent="0.3">
      <c r="B260" s="17"/>
      <c r="C260" s="17"/>
      <c r="D260" s="17"/>
      <c r="E260" s="17"/>
      <c r="F260" s="17"/>
      <c r="G260" s="17"/>
      <c r="H260" s="17"/>
      <c r="I260" s="17"/>
      <c r="J260" s="17"/>
      <c r="K260" s="17"/>
    </row>
    <row r="261" spans="1:13" s="166" customFormat="1" ht="30" customHeight="1" thickBot="1" x14ac:dyDescent="0.3">
      <c r="A261" s="166" t="s">
        <v>21</v>
      </c>
      <c r="B261" s="166" t="s">
        <v>147</v>
      </c>
      <c r="C261" s="166" t="s">
        <v>88</v>
      </c>
      <c r="D261" s="166" t="s">
        <v>201</v>
      </c>
      <c r="E261" s="166" t="s">
        <v>69</v>
      </c>
      <c r="F261" s="166" t="s">
        <v>96</v>
      </c>
      <c r="G261" s="166" t="s">
        <v>68</v>
      </c>
      <c r="H261" s="166" t="s">
        <v>1702</v>
      </c>
    </row>
    <row r="262" spans="1:13" s="3" customFormat="1" x14ac:dyDescent="0.25">
      <c r="A262" s="20"/>
      <c r="B262" s="3">
        <v>208</v>
      </c>
      <c r="C262" s="3">
        <v>202</v>
      </c>
      <c r="D262" s="3">
        <v>200</v>
      </c>
      <c r="E262" s="3">
        <v>202</v>
      </c>
      <c r="F262" s="3">
        <v>190</v>
      </c>
      <c r="G262" s="3">
        <v>181</v>
      </c>
      <c r="H262" s="3">
        <v>178</v>
      </c>
    </row>
    <row r="263" spans="1:13" s="3" customFormat="1" ht="15.75" thickBot="1" x14ac:dyDescent="0.3">
      <c r="A263" s="20"/>
    </row>
    <row r="264" spans="1:13" s="166" customFormat="1" ht="31.5" customHeight="1" thickBot="1" x14ac:dyDescent="0.3">
      <c r="A264" s="206" t="s">
        <v>57</v>
      </c>
      <c r="B264" s="166">
        <v>2013</v>
      </c>
      <c r="C264" s="166">
        <v>2014</v>
      </c>
      <c r="D264" s="166">
        <v>2015</v>
      </c>
      <c r="E264" s="166">
        <v>2016</v>
      </c>
      <c r="F264" s="166">
        <v>2017</v>
      </c>
      <c r="G264" s="166">
        <v>2018</v>
      </c>
      <c r="H264" s="166">
        <v>2019</v>
      </c>
    </row>
    <row r="265" spans="1:13" s="3" customFormat="1" x14ac:dyDescent="0.25">
      <c r="A265" s="17" t="s">
        <v>3</v>
      </c>
      <c r="B265" s="155">
        <v>0</v>
      </c>
      <c r="C265" s="155">
        <v>0</v>
      </c>
      <c r="D265" s="155">
        <v>0</v>
      </c>
      <c r="E265" s="155">
        <v>0</v>
      </c>
      <c r="F265" s="155">
        <v>0</v>
      </c>
      <c r="G265" s="155">
        <v>0</v>
      </c>
      <c r="H265" s="17">
        <v>0</v>
      </c>
      <c r="I265" s="17"/>
      <c r="J265" s="17"/>
      <c r="K265" s="17"/>
      <c r="L265" s="17"/>
      <c r="M265" s="17"/>
    </row>
    <row r="266" spans="1:13" s="3" customFormat="1" x14ac:dyDescent="0.25">
      <c r="A266" s="20" t="s">
        <v>4</v>
      </c>
      <c r="B266" s="17">
        <v>0</v>
      </c>
      <c r="C266" s="17">
        <v>1.6</v>
      </c>
      <c r="D266" s="17">
        <v>0</v>
      </c>
      <c r="E266" s="17">
        <v>0.7</v>
      </c>
      <c r="F266" s="17">
        <v>7.1</v>
      </c>
      <c r="G266" s="17">
        <v>12.8</v>
      </c>
      <c r="H266" s="17">
        <v>0</v>
      </c>
      <c r="I266" s="17"/>
      <c r="J266" s="17"/>
      <c r="K266" s="17"/>
      <c r="L266" s="17"/>
      <c r="M266" s="17"/>
    </row>
    <row r="267" spans="1:13" s="3" customFormat="1" x14ac:dyDescent="0.25">
      <c r="A267" s="20" t="s">
        <v>5</v>
      </c>
      <c r="B267" s="17">
        <v>16.2</v>
      </c>
      <c r="C267" s="17">
        <v>17.8</v>
      </c>
      <c r="D267" s="17">
        <v>8.3000000000000007</v>
      </c>
      <c r="E267" s="17">
        <v>12.8</v>
      </c>
      <c r="F267" s="17">
        <v>13.2</v>
      </c>
      <c r="G267" s="17">
        <v>14.1</v>
      </c>
      <c r="H267" s="17">
        <v>62.8</v>
      </c>
      <c r="I267" s="17"/>
      <c r="J267" s="17"/>
      <c r="K267" s="17"/>
      <c r="L267" s="17"/>
      <c r="M267" s="17"/>
    </row>
    <row r="268" spans="1:13" s="3" customFormat="1" x14ac:dyDescent="0.25">
      <c r="A268" s="20" t="s">
        <v>6</v>
      </c>
      <c r="B268" s="17">
        <v>24.7</v>
      </c>
      <c r="C268" s="17">
        <v>41</v>
      </c>
      <c r="D268" s="17">
        <v>64.8</v>
      </c>
      <c r="E268" s="17">
        <v>24.5</v>
      </c>
      <c r="F268" s="17">
        <v>25.6</v>
      </c>
      <c r="G268" s="17">
        <v>65.5</v>
      </c>
      <c r="H268" s="17">
        <v>54.7</v>
      </c>
      <c r="I268" s="17"/>
      <c r="J268" s="17"/>
      <c r="K268" s="17"/>
      <c r="L268" s="17"/>
      <c r="M268" s="17"/>
    </row>
    <row r="269" spans="1:13" s="3" customFormat="1" x14ac:dyDescent="0.25">
      <c r="A269" s="20" t="s">
        <v>7</v>
      </c>
      <c r="B269" s="17">
        <v>29.1</v>
      </c>
      <c r="C269" s="17">
        <v>7.3</v>
      </c>
      <c r="D269" s="17">
        <v>89.1</v>
      </c>
      <c r="E269" s="17">
        <v>18.7</v>
      </c>
      <c r="F269" s="17">
        <v>23.7</v>
      </c>
      <c r="G269" s="17">
        <v>68.3</v>
      </c>
      <c r="H269" s="17">
        <v>43.1</v>
      </c>
      <c r="I269" s="17"/>
      <c r="J269" s="17"/>
      <c r="K269" s="17"/>
      <c r="L269" s="17"/>
      <c r="M269" s="17"/>
    </row>
    <row r="270" spans="1:13" s="3" customFormat="1" x14ac:dyDescent="0.25">
      <c r="A270" s="20" t="s">
        <v>8</v>
      </c>
      <c r="B270" s="17">
        <v>0</v>
      </c>
      <c r="C270" s="17">
        <v>0</v>
      </c>
      <c r="D270" s="17">
        <v>2.8</v>
      </c>
      <c r="E270" s="17">
        <v>8.1</v>
      </c>
      <c r="F270" s="17">
        <v>0</v>
      </c>
      <c r="G270" s="17">
        <v>9.1</v>
      </c>
      <c r="H270" s="17">
        <v>2.2000000000000002</v>
      </c>
      <c r="I270" s="17"/>
      <c r="J270" s="17"/>
      <c r="K270" s="17"/>
      <c r="L270" s="17"/>
      <c r="M270" s="17"/>
    </row>
    <row r="271" spans="1:13" s="3" customFormat="1" ht="15.75" thickBot="1" x14ac:dyDescent="0.3">
      <c r="A271" s="20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</row>
    <row r="272" spans="1:13" s="166" customFormat="1" ht="30.75" thickBot="1" x14ac:dyDescent="0.3">
      <c r="A272" s="167" t="s">
        <v>59</v>
      </c>
      <c r="B272" s="168">
        <f t="shared" ref="B272:H272" si="16">SUM(B265:B270)</f>
        <v>70</v>
      </c>
      <c r="C272" s="168">
        <f t="shared" si="16"/>
        <v>67.7</v>
      </c>
      <c r="D272" s="168">
        <f t="shared" si="16"/>
        <v>165</v>
      </c>
      <c r="E272" s="168">
        <f t="shared" si="16"/>
        <v>64.8</v>
      </c>
      <c r="F272" s="168">
        <f t="shared" si="16"/>
        <v>69.599999999999994</v>
      </c>
      <c r="G272" s="168">
        <f t="shared" si="16"/>
        <v>169.79999999999998</v>
      </c>
      <c r="H272" s="168">
        <f t="shared" si="16"/>
        <v>162.79999999999998</v>
      </c>
      <c r="I272" s="168"/>
      <c r="J272" s="168"/>
      <c r="K272" s="168"/>
      <c r="L272" s="168"/>
      <c r="M272" s="168"/>
    </row>
    <row r="273" spans="1:17" s="3" customFormat="1" x14ac:dyDescent="0.25">
      <c r="A273" s="20"/>
    </row>
    <row r="274" spans="1:17" s="3" customFormat="1" ht="15.75" thickBot="1" x14ac:dyDescent="0.3">
      <c r="A274" s="20"/>
    </row>
    <row r="275" spans="1:17" s="166" customFormat="1" ht="31.5" customHeight="1" thickBot="1" x14ac:dyDescent="0.3">
      <c r="A275" s="202" t="s">
        <v>49</v>
      </c>
      <c r="B275" s="166">
        <v>2013</v>
      </c>
      <c r="C275" s="166">
        <v>2014</v>
      </c>
      <c r="D275" s="166">
        <v>2015</v>
      </c>
      <c r="E275" s="166">
        <v>2016</v>
      </c>
      <c r="F275" s="166">
        <v>2017</v>
      </c>
      <c r="G275" s="166">
        <v>2018</v>
      </c>
      <c r="H275" s="166">
        <v>2019</v>
      </c>
    </row>
    <row r="276" spans="1:17" s="3" customFormat="1" x14ac:dyDescent="0.25">
      <c r="A276" s="3" t="s">
        <v>0</v>
      </c>
      <c r="B276" s="17">
        <v>1014.7</v>
      </c>
      <c r="C276" s="17">
        <v>1011.9</v>
      </c>
      <c r="D276" s="17">
        <v>1014.8</v>
      </c>
      <c r="E276" s="17">
        <v>1014.1</v>
      </c>
      <c r="F276" s="17">
        <v>1023.8</v>
      </c>
      <c r="G276" s="17">
        <v>1014.5</v>
      </c>
      <c r="H276" s="56">
        <v>1012.9</v>
      </c>
      <c r="I276" s="17"/>
      <c r="J276" s="17"/>
      <c r="K276" s="17"/>
      <c r="L276" s="17"/>
      <c r="M276" s="17"/>
      <c r="N276" s="17"/>
      <c r="O276" s="17"/>
      <c r="P276" s="17"/>
      <c r="Q276" s="17"/>
    </row>
    <row r="277" spans="1:17" s="3" customFormat="1" x14ac:dyDescent="0.25">
      <c r="A277" s="3" t="s">
        <v>1</v>
      </c>
      <c r="B277" s="17">
        <v>1015.8</v>
      </c>
      <c r="C277" s="17">
        <v>1010.7</v>
      </c>
      <c r="D277" s="17">
        <v>1017.5</v>
      </c>
      <c r="E277" s="17">
        <v>1011</v>
      </c>
      <c r="F277" s="17">
        <v>1018.7</v>
      </c>
      <c r="G277" s="17">
        <v>1019.8</v>
      </c>
      <c r="H277" s="17">
        <v>1023.3</v>
      </c>
      <c r="I277" s="17"/>
      <c r="J277" s="17"/>
      <c r="K277" s="17"/>
      <c r="L277" s="17"/>
      <c r="M277" s="17"/>
      <c r="N277" s="17"/>
      <c r="O277" s="17"/>
      <c r="P277" s="17"/>
      <c r="Q277" s="17"/>
    </row>
    <row r="278" spans="1:17" s="3" customFormat="1" x14ac:dyDescent="0.25">
      <c r="A278" s="3" t="s">
        <v>2</v>
      </c>
      <c r="B278" s="17">
        <v>1012</v>
      </c>
      <c r="C278" s="17">
        <v>1017.2</v>
      </c>
      <c r="D278" s="17">
        <v>1019.9</v>
      </c>
      <c r="E278" s="17">
        <v>1015.3</v>
      </c>
      <c r="F278" s="17">
        <v>1017</v>
      </c>
      <c r="G278" s="17">
        <v>1007.3</v>
      </c>
      <c r="H278" s="17">
        <v>1016.8</v>
      </c>
      <c r="I278" s="17"/>
      <c r="J278" s="17"/>
      <c r="K278" s="17"/>
      <c r="L278" s="17"/>
      <c r="M278" s="17"/>
      <c r="N278" s="17"/>
      <c r="O278" s="17"/>
      <c r="P278" s="17"/>
      <c r="Q278" s="17"/>
    </row>
    <row r="279" spans="1:17" s="3" customFormat="1" x14ac:dyDescent="0.25">
      <c r="A279" s="3" t="s">
        <v>3</v>
      </c>
      <c r="B279" s="17">
        <v>1016.3</v>
      </c>
      <c r="C279" s="17">
        <v>1014.3</v>
      </c>
      <c r="D279" s="17">
        <v>1019.4</v>
      </c>
      <c r="E279" s="17">
        <v>1013.1</v>
      </c>
      <c r="F279" s="17">
        <v>1018.7</v>
      </c>
      <c r="G279" s="17">
        <v>1013.4</v>
      </c>
      <c r="H279" s="17">
        <v>1016.1</v>
      </c>
      <c r="I279" s="17"/>
      <c r="J279" s="17"/>
      <c r="K279" s="17"/>
      <c r="L279" s="17"/>
      <c r="M279" s="17"/>
      <c r="N279" s="17"/>
      <c r="O279" s="17"/>
      <c r="P279" s="17"/>
      <c r="Q279" s="17"/>
    </row>
    <row r="280" spans="1:17" s="3" customFormat="1" x14ac:dyDescent="0.25">
      <c r="A280" s="3" t="s">
        <v>4</v>
      </c>
      <c r="B280" s="17">
        <v>1010.5</v>
      </c>
      <c r="C280" s="17">
        <v>1015.1</v>
      </c>
      <c r="D280" s="17">
        <v>1015.8</v>
      </c>
      <c r="E280" s="17">
        <v>1014</v>
      </c>
      <c r="F280" s="17">
        <v>1016.9</v>
      </c>
      <c r="G280" s="17">
        <v>1016.6</v>
      </c>
      <c r="H280" s="17">
        <v>1014.3</v>
      </c>
      <c r="I280" s="17"/>
      <c r="J280" s="17"/>
      <c r="K280" s="17"/>
      <c r="L280" s="17"/>
      <c r="M280" s="17"/>
      <c r="N280" s="17"/>
      <c r="O280" s="17"/>
      <c r="P280" s="17"/>
      <c r="Q280" s="17"/>
    </row>
    <row r="281" spans="1:17" s="3" customFormat="1" x14ac:dyDescent="0.25">
      <c r="A281" s="3" t="s">
        <v>5</v>
      </c>
      <c r="B281" s="17">
        <v>1016.6</v>
      </c>
      <c r="C281" s="17">
        <v>1016.6</v>
      </c>
      <c r="D281" s="17">
        <v>1018.6</v>
      </c>
      <c r="E281" s="17">
        <v>1013.5</v>
      </c>
      <c r="F281" s="17">
        <v>1014</v>
      </c>
      <c r="G281" s="17">
        <v>1016</v>
      </c>
      <c r="H281" s="17">
        <v>1016.6</v>
      </c>
      <c r="I281" s="17"/>
      <c r="J281" s="17"/>
      <c r="K281" s="17"/>
      <c r="L281" s="17"/>
      <c r="M281" s="17"/>
      <c r="N281" s="17"/>
      <c r="O281" s="17"/>
      <c r="P281" s="17"/>
      <c r="Q281" s="17"/>
    </row>
    <row r="282" spans="1:17" s="3" customFormat="1" x14ac:dyDescent="0.25">
      <c r="A282" s="3" t="s">
        <v>6</v>
      </c>
      <c r="B282" s="17">
        <v>1019.1</v>
      </c>
      <c r="C282" s="17">
        <v>1013.1</v>
      </c>
      <c r="D282" s="17">
        <v>1014.7</v>
      </c>
      <c r="E282" s="17">
        <v>1016.3</v>
      </c>
      <c r="F282" s="17">
        <v>1013.7</v>
      </c>
      <c r="G282" s="17">
        <v>1015</v>
      </c>
      <c r="H282" s="17">
        <v>1014.5</v>
      </c>
      <c r="I282" s="17"/>
      <c r="J282" s="17"/>
      <c r="K282" s="17"/>
      <c r="L282" s="17"/>
      <c r="M282" s="17"/>
      <c r="N282" s="17"/>
      <c r="O282" s="17"/>
      <c r="P282" s="17"/>
      <c r="Q282" s="17"/>
    </row>
    <row r="283" spans="1:17" s="3" customFormat="1" x14ac:dyDescent="0.25">
      <c r="A283" s="3" t="s">
        <v>7</v>
      </c>
      <c r="B283" s="17">
        <v>1017.5</v>
      </c>
      <c r="C283" s="17">
        <v>1013.3</v>
      </c>
      <c r="D283" s="17">
        <v>1015.8</v>
      </c>
      <c r="E283" s="17">
        <v>1019.1</v>
      </c>
      <c r="F283" s="17">
        <v>1017.1</v>
      </c>
      <c r="G283" s="17">
        <v>1016.1</v>
      </c>
      <c r="H283" s="17">
        <v>1016.3</v>
      </c>
      <c r="I283" s="17"/>
      <c r="J283" s="17"/>
      <c r="K283" s="17"/>
      <c r="L283" s="17"/>
      <c r="M283" s="17"/>
      <c r="N283" s="17"/>
      <c r="O283" s="17"/>
      <c r="P283" s="17"/>
      <c r="Q283" s="17"/>
    </row>
    <row r="284" spans="1:17" s="3" customFormat="1" x14ac:dyDescent="0.25">
      <c r="A284" s="3" t="s">
        <v>8</v>
      </c>
      <c r="B284" s="17">
        <v>1015.2</v>
      </c>
      <c r="C284" s="17">
        <v>1017.9</v>
      </c>
      <c r="D284" s="17">
        <v>1018.3</v>
      </c>
      <c r="E284" s="17">
        <v>1018.3</v>
      </c>
      <c r="F284" s="17">
        <v>1015.8</v>
      </c>
      <c r="G284" s="17">
        <v>1020.5</v>
      </c>
      <c r="H284" s="17">
        <v>1018</v>
      </c>
      <c r="I284" s="17"/>
      <c r="J284" s="17"/>
      <c r="K284" s="17"/>
      <c r="L284" s="17"/>
      <c r="M284" s="17"/>
      <c r="N284" s="17"/>
      <c r="O284" s="17"/>
      <c r="P284" s="17"/>
      <c r="Q284" s="17"/>
    </row>
    <row r="285" spans="1:17" s="3" customFormat="1" x14ac:dyDescent="0.25">
      <c r="A285" s="3" t="s">
        <v>9</v>
      </c>
      <c r="B285" s="17">
        <v>1017.3</v>
      </c>
      <c r="C285" s="17">
        <v>1018</v>
      </c>
      <c r="D285" s="17">
        <v>1020.3</v>
      </c>
      <c r="E285" s="17">
        <v>1021.2</v>
      </c>
      <c r="F285" s="17">
        <v>1017.8</v>
      </c>
      <c r="G285" s="17">
        <v>1018</v>
      </c>
      <c r="H285" s="17">
        <v>1015.3</v>
      </c>
      <c r="I285" s="17"/>
      <c r="J285" s="17"/>
      <c r="K285" s="17"/>
      <c r="L285" s="17"/>
      <c r="M285" s="17"/>
      <c r="N285" s="17"/>
      <c r="O285" s="17"/>
      <c r="P285" s="17"/>
      <c r="Q285" s="17"/>
    </row>
    <row r="286" spans="1:17" s="3" customFormat="1" x14ac:dyDescent="0.25">
      <c r="A286" s="3" t="s">
        <v>10</v>
      </c>
      <c r="B286" s="17">
        <v>1015.7</v>
      </c>
      <c r="C286" s="17">
        <v>1015.4</v>
      </c>
      <c r="D286" s="17">
        <v>1017.4</v>
      </c>
      <c r="E286" s="17">
        <v>1017.2</v>
      </c>
      <c r="F286" s="17">
        <v>1015.2</v>
      </c>
      <c r="G286" s="17">
        <v>1020.9</v>
      </c>
      <c r="H286" s="17">
        <v>1007</v>
      </c>
      <c r="I286" s="17"/>
      <c r="J286" s="17"/>
      <c r="K286" s="17"/>
      <c r="L286" s="17"/>
      <c r="M286" s="17"/>
      <c r="N286" s="17"/>
      <c r="O286" s="17"/>
      <c r="P286" s="17"/>
      <c r="Q286" s="17"/>
    </row>
    <row r="287" spans="1:17" s="3" customFormat="1" ht="15.75" thickBot="1" x14ac:dyDescent="0.3">
      <c r="A287" s="3" t="s">
        <v>11</v>
      </c>
      <c r="B287" s="17">
        <v>1021.4</v>
      </c>
      <c r="C287" s="17">
        <v>1018.4</v>
      </c>
      <c r="D287" s="17">
        <v>1027</v>
      </c>
      <c r="E287" s="17">
        <v>1029.0999999999999</v>
      </c>
      <c r="F287" s="17">
        <v>1013.9</v>
      </c>
      <c r="G287" s="17">
        <v>1018.7</v>
      </c>
      <c r="H287" s="17"/>
      <c r="I287" s="17"/>
      <c r="J287" s="17"/>
      <c r="K287" s="17"/>
      <c r="L287" s="17"/>
      <c r="M287" s="17"/>
      <c r="N287" s="17"/>
      <c r="O287" s="17"/>
      <c r="P287" s="17"/>
      <c r="Q287" s="17"/>
    </row>
    <row r="288" spans="1:17" s="164" customFormat="1" x14ac:dyDescent="0.25">
      <c r="A288" s="164" t="s">
        <v>50</v>
      </c>
      <c r="B288" s="163">
        <f t="shared" ref="B288:H288" si="17">AVERAGE(B276:B287)</f>
        <v>1016.0083333333333</v>
      </c>
      <c r="C288" s="163">
        <f t="shared" si="17"/>
        <v>1015.1583333333334</v>
      </c>
      <c r="D288" s="163">
        <f t="shared" si="17"/>
        <v>1018.2916666666665</v>
      </c>
      <c r="E288" s="163">
        <f t="shared" si="17"/>
        <v>1016.8500000000003</v>
      </c>
      <c r="F288" s="163">
        <f t="shared" si="17"/>
        <v>1016.8833333333332</v>
      </c>
      <c r="G288" s="163">
        <f t="shared" si="17"/>
        <v>1016.4000000000001</v>
      </c>
      <c r="H288" s="163">
        <f t="shared" si="17"/>
        <v>1015.5545454545453</v>
      </c>
      <c r="I288" s="163"/>
      <c r="J288" s="163"/>
      <c r="K288" s="163"/>
      <c r="L288" s="163"/>
      <c r="M288" s="163"/>
      <c r="N288" s="163"/>
      <c r="O288" s="163"/>
      <c r="P288" s="163"/>
      <c r="Q288" s="163"/>
    </row>
    <row r="289" spans="1:15" s="3" customFormat="1" ht="15.75" thickBot="1" x14ac:dyDescent="0.3"/>
    <row r="290" spans="1:15" s="166" customFormat="1" ht="30.75" thickBot="1" x14ac:dyDescent="0.3">
      <c r="A290" s="198" t="s">
        <v>52</v>
      </c>
      <c r="B290" s="166">
        <v>2013</v>
      </c>
      <c r="C290" s="166">
        <v>2014</v>
      </c>
      <c r="D290" s="166">
        <v>2015</v>
      </c>
      <c r="E290" s="166">
        <v>2016</v>
      </c>
      <c r="F290" s="166">
        <v>2017</v>
      </c>
      <c r="G290" s="166">
        <v>2018</v>
      </c>
      <c r="H290" s="166">
        <v>2019</v>
      </c>
    </row>
    <row r="291" spans="1:15" s="3" customFormat="1" x14ac:dyDescent="0.25">
      <c r="A291" s="3" t="s">
        <v>0</v>
      </c>
      <c r="B291" s="3">
        <v>89</v>
      </c>
      <c r="C291" s="3">
        <v>88</v>
      </c>
      <c r="D291" s="3">
        <v>86</v>
      </c>
      <c r="E291" s="3">
        <v>87</v>
      </c>
      <c r="F291" s="3">
        <v>89</v>
      </c>
      <c r="G291" s="3">
        <v>82</v>
      </c>
      <c r="H291" s="66">
        <v>85</v>
      </c>
    </row>
    <row r="292" spans="1:15" s="3" customFormat="1" x14ac:dyDescent="0.25">
      <c r="A292" s="3" t="s">
        <v>1</v>
      </c>
      <c r="B292" s="3">
        <v>90</v>
      </c>
      <c r="C292" s="3">
        <v>79</v>
      </c>
      <c r="D292" s="3">
        <v>83</v>
      </c>
      <c r="E292" s="3">
        <v>84</v>
      </c>
      <c r="F292" s="3">
        <v>83</v>
      </c>
      <c r="G292" s="3">
        <v>76</v>
      </c>
      <c r="H292" s="219">
        <v>76</v>
      </c>
    </row>
    <row r="293" spans="1:15" s="3" customFormat="1" x14ac:dyDescent="0.25">
      <c r="A293" s="3" t="s">
        <v>2</v>
      </c>
      <c r="B293" s="3">
        <v>82</v>
      </c>
      <c r="C293" s="3">
        <v>77</v>
      </c>
      <c r="D293" s="3">
        <v>78</v>
      </c>
      <c r="E293" s="3">
        <v>84</v>
      </c>
      <c r="F293" s="3">
        <v>77</v>
      </c>
      <c r="G293" s="3">
        <v>74</v>
      </c>
      <c r="H293" s="3">
        <v>75</v>
      </c>
    </row>
    <row r="294" spans="1:15" s="3" customFormat="1" x14ac:dyDescent="0.25">
      <c r="A294" s="3" t="s">
        <v>3</v>
      </c>
      <c r="B294" s="3">
        <v>76</v>
      </c>
      <c r="C294" s="3">
        <v>79</v>
      </c>
      <c r="D294" s="3">
        <v>72</v>
      </c>
      <c r="E294" s="3">
        <v>75</v>
      </c>
      <c r="F294" s="3">
        <v>77</v>
      </c>
      <c r="G294" s="3">
        <v>67</v>
      </c>
      <c r="H294" s="3">
        <v>68</v>
      </c>
    </row>
    <row r="295" spans="1:15" s="3" customFormat="1" x14ac:dyDescent="0.25">
      <c r="A295" s="3" t="s">
        <v>4</v>
      </c>
      <c r="B295" s="3">
        <v>83</v>
      </c>
      <c r="C295" s="3">
        <v>80</v>
      </c>
      <c r="D295" s="3">
        <v>71</v>
      </c>
      <c r="E295" s="3">
        <v>75</v>
      </c>
      <c r="F295" s="3">
        <v>76</v>
      </c>
      <c r="G295" s="3">
        <v>69</v>
      </c>
      <c r="H295" s="3">
        <v>75</v>
      </c>
    </row>
    <row r="296" spans="1:15" s="3" customFormat="1" x14ac:dyDescent="0.25">
      <c r="A296" s="3" t="s">
        <v>5</v>
      </c>
      <c r="B296" s="3">
        <v>82</v>
      </c>
      <c r="C296" s="3">
        <v>72</v>
      </c>
      <c r="D296" s="3">
        <v>76</v>
      </c>
      <c r="E296" s="3">
        <v>81</v>
      </c>
      <c r="F296" s="3">
        <v>70</v>
      </c>
      <c r="G296" s="3">
        <v>70</v>
      </c>
      <c r="H296" s="3">
        <v>69</v>
      </c>
    </row>
    <row r="297" spans="1:15" s="3" customFormat="1" x14ac:dyDescent="0.25">
      <c r="A297" s="3" t="s">
        <v>6</v>
      </c>
      <c r="B297" s="3">
        <v>74</v>
      </c>
      <c r="C297" s="3">
        <v>75</v>
      </c>
      <c r="D297" s="3">
        <v>67</v>
      </c>
      <c r="E297" s="3">
        <v>77</v>
      </c>
      <c r="F297" s="3">
        <v>74</v>
      </c>
      <c r="G297" s="3">
        <v>59</v>
      </c>
      <c r="H297" s="3">
        <v>65</v>
      </c>
    </row>
    <row r="298" spans="1:15" s="3" customFormat="1" x14ac:dyDescent="0.25">
      <c r="A298" s="3" t="s">
        <v>7</v>
      </c>
      <c r="B298" s="3">
        <v>76</v>
      </c>
      <c r="C298" s="3">
        <v>78</v>
      </c>
      <c r="D298" s="3">
        <v>70</v>
      </c>
      <c r="E298" s="3">
        <v>75</v>
      </c>
      <c r="F298" s="3">
        <v>73</v>
      </c>
      <c r="G298" s="3">
        <v>63</v>
      </c>
      <c r="H298" s="3">
        <v>71</v>
      </c>
    </row>
    <row r="299" spans="1:15" s="3" customFormat="1" x14ac:dyDescent="0.25">
      <c r="A299" s="3" t="s">
        <v>8</v>
      </c>
      <c r="B299" s="3">
        <v>83</v>
      </c>
      <c r="C299" s="3">
        <v>89</v>
      </c>
      <c r="D299" s="3">
        <v>83</v>
      </c>
      <c r="E299" s="3">
        <v>80</v>
      </c>
      <c r="F299" s="3">
        <v>79</v>
      </c>
      <c r="G299" s="3">
        <v>70</v>
      </c>
      <c r="H299" s="3">
        <v>74</v>
      </c>
    </row>
    <row r="300" spans="1:15" s="3" customFormat="1" x14ac:dyDescent="0.25">
      <c r="A300" s="3" t="s">
        <v>9</v>
      </c>
      <c r="B300" s="3">
        <v>82</v>
      </c>
      <c r="C300" s="3">
        <v>90</v>
      </c>
      <c r="D300" s="3">
        <v>89</v>
      </c>
      <c r="E300" s="3">
        <v>92</v>
      </c>
      <c r="F300" s="3">
        <v>81</v>
      </c>
      <c r="G300" s="3">
        <v>74</v>
      </c>
      <c r="H300" s="3">
        <v>82</v>
      </c>
    </row>
    <row r="301" spans="1:15" s="3" customFormat="1" x14ac:dyDescent="0.25">
      <c r="A301" s="3" t="s">
        <v>10</v>
      </c>
      <c r="B301" s="3">
        <v>88</v>
      </c>
      <c r="C301" s="3">
        <v>92</v>
      </c>
      <c r="D301" s="3">
        <v>84</v>
      </c>
      <c r="E301" s="3">
        <v>89</v>
      </c>
      <c r="F301" s="3">
        <v>83</v>
      </c>
      <c r="G301" s="3">
        <v>85</v>
      </c>
      <c r="H301" s="3">
        <v>86</v>
      </c>
    </row>
    <row r="302" spans="1:15" s="3" customFormat="1" ht="15.75" thickBot="1" x14ac:dyDescent="0.3">
      <c r="A302" s="3" t="s">
        <v>11</v>
      </c>
      <c r="B302" s="3">
        <v>88</v>
      </c>
      <c r="C302" s="3">
        <v>87</v>
      </c>
      <c r="D302" s="3">
        <v>85</v>
      </c>
      <c r="E302" s="3">
        <v>90</v>
      </c>
      <c r="F302" s="3">
        <v>82</v>
      </c>
      <c r="G302" s="3">
        <v>87</v>
      </c>
    </row>
    <row r="303" spans="1:15" s="164" customFormat="1" x14ac:dyDescent="0.25">
      <c r="A303" s="164" t="s">
        <v>50</v>
      </c>
      <c r="B303" s="165">
        <f t="shared" ref="B303:H303" si="18">AVERAGE(B291:B302)</f>
        <v>82.75</v>
      </c>
      <c r="C303" s="165">
        <f t="shared" si="18"/>
        <v>82.166666666666671</v>
      </c>
      <c r="D303" s="165">
        <f t="shared" si="18"/>
        <v>78.666666666666671</v>
      </c>
      <c r="E303" s="165">
        <f t="shared" si="18"/>
        <v>82.416666666666671</v>
      </c>
      <c r="F303" s="165">
        <f t="shared" si="18"/>
        <v>78.666666666666671</v>
      </c>
      <c r="G303" s="165">
        <f t="shared" si="18"/>
        <v>73</v>
      </c>
      <c r="H303" s="165">
        <f t="shared" si="18"/>
        <v>75.090909090909093</v>
      </c>
      <c r="I303" s="165"/>
      <c r="J303" s="165"/>
      <c r="K303" s="165"/>
      <c r="L303" s="165"/>
      <c r="M303" s="165"/>
      <c r="N303" s="165"/>
      <c r="O303" s="165"/>
    </row>
    <row r="304" spans="1:15" s="3" customFormat="1" ht="15.75" thickBot="1" x14ac:dyDescent="0.3"/>
    <row r="305" spans="1:8" s="166" customFormat="1" ht="30" customHeight="1" thickBot="1" x14ac:dyDescent="0.3">
      <c r="A305" s="202" t="s">
        <v>264</v>
      </c>
      <c r="B305" s="166">
        <v>2013</v>
      </c>
      <c r="C305" s="166">
        <v>2014</v>
      </c>
      <c r="D305" s="166">
        <v>2015</v>
      </c>
      <c r="E305" s="166">
        <v>2016</v>
      </c>
      <c r="F305" s="166">
        <v>2017</v>
      </c>
      <c r="G305" s="166">
        <v>2018</v>
      </c>
      <c r="H305" s="166">
        <v>2019</v>
      </c>
    </row>
    <row r="306" spans="1:8" s="3" customFormat="1" x14ac:dyDescent="0.25">
      <c r="A306" s="3" t="s">
        <v>0</v>
      </c>
      <c r="B306" s="20">
        <v>0</v>
      </c>
      <c r="C306" s="3">
        <v>1</v>
      </c>
      <c r="D306" s="3">
        <v>2</v>
      </c>
      <c r="E306" s="3">
        <v>0</v>
      </c>
      <c r="F306" s="3">
        <v>1</v>
      </c>
      <c r="G306" s="3">
        <v>3</v>
      </c>
      <c r="H306" s="3">
        <v>0</v>
      </c>
    </row>
    <row r="307" spans="1:8" s="3" customFormat="1" x14ac:dyDescent="0.25">
      <c r="A307" s="3" t="s">
        <v>1</v>
      </c>
      <c r="B307" s="20">
        <v>5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</row>
    <row r="308" spans="1:8" s="3" customFormat="1" x14ac:dyDescent="0.25">
      <c r="A308" s="3" t="s">
        <v>2</v>
      </c>
      <c r="B308" s="20">
        <v>2</v>
      </c>
      <c r="C308" s="3">
        <v>0</v>
      </c>
      <c r="D308" s="3">
        <v>1</v>
      </c>
      <c r="E308" s="3">
        <v>1</v>
      </c>
      <c r="F308" s="3">
        <v>0</v>
      </c>
      <c r="G308" s="3">
        <v>0</v>
      </c>
      <c r="H308" s="3">
        <v>0</v>
      </c>
    </row>
    <row r="309" spans="1:8" s="3" customFormat="1" x14ac:dyDescent="0.25">
      <c r="A309" s="3" t="s">
        <v>3</v>
      </c>
      <c r="B309" s="20">
        <v>0</v>
      </c>
      <c r="C309" s="3">
        <v>1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</row>
    <row r="310" spans="1:8" s="3" customFormat="1" x14ac:dyDescent="0.25">
      <c r="A310" s="3" t="s">
        <v>4</v>
      </c>
      <c r="B310" s="20">
        <v>3</v>
      </c>
      <c r="C310" s="3">
        <v>0</v>
      </c>
      <c r="D310" s="3">
        <v>0</v>
      </c>
      <c r="E310" s="3">
        <v>0</v>
      </c>
      <c r="F310" s="3">
        <v>2</v>
      </c>
      <c r="G310" s="3">
        <v>0</v>
      </c>
      <c r="H310" s="3">
        <v>0</v>
      </c>
    </row>
    <row r="311" spans="1:8" s="3" customFormat="1" x14ac:dyDescent="0.25">
      <c r="A311" s="3" t="s">
        <v>5</v>
      </c>
      <c r="B311" s="20">
        <v>1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</row>
    <row r="312" spans="1:8" s="3" customFormat="1" x14ac:dyDescent="0.25">
      <c r="A312" s="3" t="s">
        <v>6</v>
      </c>
      <c r="B312" s="20">
        <v>0</v>
      </c>
      <c r="C312" s="3">
        <v>2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</row>
    <row r="313" spans="1:8" s="3" customFormat="1" x14ac:dyDescent="0.25">
      <c r="A313" s="3" t="s">
        <v>7</v>
      </c>
      <c r="B313" s="158">
        <v>0</v>
      </c>
      <c r="C313" s="156">
        <v>0</v>
      </c>
      <c r="D313" s="156">
        <v>0</v>
      </c>
      <c r="E313" s="156">
        <v>0</v>
      </c>
      <c r="F313" s="156">
        <v>0</v>
      </c>
      <c r="G313" s="156">
        <v>0</v>
      </c>
      <c r="H313" s="3">
        <v>0</v>
      </c>
    </row>
    <row r="314" spans="1:8" s="3" customFormat="1" x14ac:dyDescent="0.25">
      <c r="A314" s="3" t="s">
        <v>8</v>
      </c>
      <c r="B314" s="20">
        <v>1</v>
      </c>
      <c r="C314" s="3">
        <v>0</v>
      </c>
      <c r="D314" s="3">
        <v>1</v>
      </c>
      <c r="E314" s="3">
        <v>0</v>
      </c>
      <c r="F314" s="3">
        <v>1</v>
      </c>
      <c r="G314" s="3">
        <v>2</v>
      </c>
      <c r="H314" s="3">
        <v>0</v>
      </c>
    </row>
    <row r="315" spans="1:8" s="3" customFormat="1" x14ac:dyDescent="0.25">
      <c r="A315" s="3" t="s">
        <v>9</v>
      </c>
      <c r="B315" s="20">
        <v>2</v>
      </c>
      <c r="C315" s="3">
        <v>1</v>
      </c>
      <c r="D315" s="3">
        <v>2</v>
      </c>
      <c r="E315" s="3">
        <v>1</v>
      </c>
      <c r="F315" s="3">
        <v>0</v>
      </c>
      <c r="G315" s="3">
        <v>2</v>
      </c>
      <c r="H315" s="3">
        <v>1</v>
      </c>
    </row>
    <row r="316" spans="1:8" s="3" customFormat="1" x14ac:dyDescent="0.25">
      <c r="A316" s="3" t="s">
        <v>10</v>
      </c>
      <c r="B316" s="20">
        <v>6</v>
      </c>
      <c r="C316" s="3">
        <v>2</v>
      </c>
      <c r="D316" s="3">
        <v>1</v>
      </c>
      <c r="E316" s="3">
        <v>3</v>
      </c>
      <c r="F316" s="3">
        <v>1</v>
      </c>
      <c r="G316" s="3">
        <v>2</v>
      </c>
      <c r="H316" s="3">
        <v>3</v>
      </c>
    </row>
    <row r="317" spans="1:8" s="3" customFormat="1" ht="15.75" thickBot="1" x14ac:dyDescent="0.3">
      <c r="A317" s="3" t="s">
        <v>11</v>
      </c>
      <c r="B317" s="20">
        <v>2</v>
      </c>
      <c r="C317" s="3">
        <v>1</v>
      </c>
      <c r="D317" s="3">
        <v>0</v>
      </c>
      <c r="E317" s="3">
        <v>1</v>
      </c>
      <c r="F317" s="3">
        <v>0</v>
      </c>
      <c r="G317" s="3">
        <v>0</v>
      </c>
    </row>
    <row r="318" spans="1:8" s="164" customFormat="1" x14ac:dyDescent="0.25">
      <c r="A318" s="164" t="s">
        <v>13</v>
      </c>
      <c r="B318" s="165">
        <f t="shared" ref="B318:G318" si="19">SUM(B306:B317)</f>
        <v>22</v>
      </c>
      <c r="C318" s="165">
        <f t="shared" si="19"/>
        <v>8</v>
      </c>
      <c r="D318" s="165">
        <f t="shared" si="19"/>
        <v>7</v>
      </c>
      <c r="E318" s="165">
        <f t="shared" si="19"/>
        <v>6</v>
      </c>
      <c r="F318" s="165">
        <f t="shared" si="19"/>
        <v>5</v>
      </c>
      <c r="G318" s="165">
        <f t="shared" si="19"/>
        <v>9</v>
      </c>
      <c r="H318" s="165"/>
    </row>
    <row r="319" spans="1:8" s="3" customFormat="1" ht="15.75" thickBot="1" x14ac:dyDescent="0.3">
      <c r="B319" s="20"/>
      <c r="C319" s="20"/>
      <c r="D319" s="20"/>
    </row>
    <row r="320" spans="1:8" s="166" customFormat="1" ht="30" customHeight="1" thickBot="1" x14ac:dyDescent="0.3">
      <c r="A320" s="202" t="s">
        <v>972</v>
      </c>
      <c r="B320" s="166">
        <v>2013</v>
      </c>
      <c r="C320" s="166">
        <v>2014</v>
      </c>
      <c r="D320" s="166">
        <v>2015</v>
      </c>
      <c r="E320" s="166">
        <v>2016</v>
      </c>
      <c r="F320" s="166">
        <v>2017</v>
      </c>
      <c r="G320" s="166">
        <v>2018</v>
      </c>
      <c r="H320" s="166">
        <v>2019</v>
      </c>
    </row>
    <row r="321" spans="1:8" s="3" customFormat="1" x14ac:dyDescent="0.25">
      <c r="A321" s="3" t="s">
        <v>0</v>
      </c>
      <c r="B321" s="20">
        <v>1</v>
      </c>
      <c r="C321" s="20">
        <v>5</v>
      </c>
      <c r="D321" s="20">
        <v>9</v>
      </c>
      <c r="E321" s="3">
        <v>8</v>
      </c>
      <c r="F321" s="3">
        <v>1</v>
      </c>
      <c r="G321" s="3">
        <v>13</v>
      </c>
      <c r="H321" s="219">
        <v>10</v>
      </c>
    </row>
    <row r="322" spans="1:8" s="3" customFormat="1" x14ac:dyDescent="0.25">
      <c r="A322" s="3" t="s">
        <v>1</v>
      </c>
      <c r="B322" s="20">
        <v>0</v>
      </c>
      <c r="C322" s="20">
        <v>13</v>
      </c>
      <c r="D322" s="20">
        <v>1</v>
      </c>
      <c r="E322" s="3">
        <v>7</v>
      </c>
      <c r="F322" s="3">
        <v>4</v>
      </c>
      <c r="G322" s="3">
        <v>3</v>
      </c>
      <c r="H322" s="219">
        <v>8</v>
      </c>
    </row>
    <row r="323" spans="1:8" s="3" customFormat="1" x14ac:dyDescent="0.25">
      <c r="A323" s="3" t="s">
        <v>2</v>
      </c>
      <c r="B323" s="20">
        <v>0</v>
      </c>
      <c r="C323" s="20">
        <v>2</v>
      </c>
      <c r="D323" s="20">
        <v>5</v>
      </c>
      <c r="E323" s="3">
        <v>3</v>
      </c>
      <c r="F323" s="3">
        <v>8</v>
      </c>
      <c r="G323" s="3">
        <v>4</v>
      </c>
      <c r="H323" s="3">
        <v>19</v>
      </c>
    </row>
    <row r="324" spans="1:8" s="3" customFormat="1" x14ac:dyDescent="0.25">
      <c r="A324" s="3" t="s">
        <v>3</v>
      </c>
      <c r="B324" s="20">
        <v>2</v>
      </c>
      <c r="C324" s="20">
        <v>5</v>
      </c>
      <c r="D324" s="20">
        <v>11</v>
      </c>
      <c r="E324" s="3">
        <v>15</v>
      </c>
      <c r="F324" s="3">
        <v>7</v>
      </c>
      <c r="G324" s="3">
        <v>16</v>
      </c>
      <c r="H324" s="3">
        <v>10</v>
      </c>
    </row>
    <row r="325" spans="1:8" s="3" customFormat="1" x14ac:dyDescent="0.25">
      <c r="A325" s="3" t="s">
        <v>4</v>
      </c>
      <c r="B325" s="20">
        <v>9</v>
      </c>
      <c r="C325" s="20">
        <v>15</v>
      </c>
      <c r="D325" s="20">
        <v>16</v>
      </c>
      <c r="E325" s="3">
        <v>11</v>
      </c>
      <c r="F325" s="3">
        <v>8</v>
      </c>
      <c r="G325" s="3">
        <v>15</v>
      </c>
      <c r="H325" s="3">
        <v>21</v>
      </c>
    </row>
    <row r="326" spans="1:8" s="3" customFormat="1" x14ac:dyDescent="0.25">
      <c r="A326" s="3" t="s">
        <v>5</v>
      </c>
      <c r="B326" s="20">
        <v>13</v>
      </c>
      <c r="C326" s="20">
        <v>19</v>
      </c>
      <c r="D326" s="20">
        <v>5</v>
      </c>
      <c r="E326" s="3">
        <v>16</v>
      </c>
      <c r="F326" s="3">
        <v>24</v>
      </c>
      <c r="G326" s="3">
        <v>17</v>
      </c>
      <c r="H326" s="3">
        <v>26</v>
      </c>
    </row>
    <row r="327" spans="1:8" s="3" customFormat="1" x14ac:dyDescent="0.25">
      <c r="A327" s="3" t="s">
        <v>6</v>
      </c>
      <c r="B327" s="20">
        <v>16</v>
      </c>
      <c r="C327" s="20">
        <v>14</v>
      </c>
      <c r="D327" s="20">
        <v>20</v>
      </c>
      <c r="E327" s="3">
        <v>16</v>
      </c>
      <c r="F327" s="3">
        <v>17</v>
      </c>
      <c r="G327" s="3">
        <v>21</v>
      </c>
      <c r="H327" s="3">
        <v>21</v>
      </c>
    </row>
    <row r="328" spans="1:8" s="3" customFormat="1" x14ac:dyDescent="0.25">
      <c r="A328" s="3" t="s">
        <v>7</v>
      </c>
      <c r="B328" s="20">
        <v>10</v>
      </c>
      <c r="C328" s="20">
        <v>15</v>
      </c>
      <c r="D328" s="20">
        <v>8</v>
      </c>
      <c r="E328" s="3">
        <v>17</v>
      </c>
      <c r="F328" s="3">
        <v>19</v>
      </c>
      <c r="G328" s="3">
        <v>19</v>
      </c>
      <c r="H328" s="3">
        <v>20</v>
      </c>
    </row>
    <row r="329" spans="1:8" s="3" customFormat="1" x14ac:dyDescent="0.25">
      <c r="A329" s="3" t="s">
        <v>8</v>
      </c>
      <c r="B329" s="20">
        <v>5</v>
      </c>
      <c r="C329" s="20">
        <v>0</v>
      </c>
      <c r="D329" s="20">
        <v>16</v>
      </c>
      <c r="E329" s="3">
        <v>4</v>
      </c>
      <c r="F329" s="3">
        <v>12</v>
      </c>
      <c r="G329" s="3">
        <v>18</v>
      </c>
      <c r="H329" s="3">
        <v>25</v>
      </c>
    </row>
    <row r="330" spans="1:8" s="3" customFormat="1" x14ac:dyDescent="0.25">
      <c r="A330" s="3" t="s">
        <v>9</v>
      </c>
      <c r="B330" s="20">
        <v>9</v>
      </c>
      <c r="C330" s="20">
        <v>4</v>
      </c>
      <c r="D330" s="20">
        <v>2</v>
      </c>
      <c r="E330" s="3">
        <v>5</v>
      </c>
      <c r="F330" s="3">
        <v>7</v>
      </c>
      <c r="G330" s="3">
        <v>6</v>
      </c>
      <c r="H330" s="3">
        <v>18</v>
      </c>
    </row>
    <row r="331" spans="1:8" s="3" customFormat="1" x14ac:dyDescent="0.25">
      <c r="A331" s="3" t="s">
        <v>10</v>
      </c>
      <c r="B331" s="20">
        <v>1</v>
      </c>
      <c r="C331" s="20">
        <v>1</v>
      </c>
      <c r="D331" s="20">
        <v>10</v>
      </c>
      <c r="E331" s="3">
        <v>6</v>
      </c>
      <c r="F331" s="3">
        <v>1</v>
      </c>
      <c r="G331" s="3">
        <v>4</v>
      </c>
      <c r="H331" s="3">
        <v>6</v>
      </c>
    </row>
    <row r="332" spans="1:8" s="3" customFormat="1" ht="15.75" thickBot="1" x14ac:dyDescent="0.3">
      <c r="A332" s="3" t="s">
        <v>11</v>
      </c>
      <c r="B332" s="20">
        <v>4</v>
      </c>
      <c r="C332" s="20">
        <v>5</v>
      </c>
      <c r="D332" s="20">
        <v>10</v>
      </c>
      <c r="E332" s="3">
        <v>4</v>
      </c>
      <c r="F332" s="3">
        <v>7</v>
      </c>
      <c r="G332" s="3">
        <v>10</v>
      </c>
    </row>
    <row r="333" spans="1:8" s="164" customFormat="1" x14ac:dyDescent="0.25">
      <c r="A333" s="164" t="s">
        <v>13</v>
      </c>
      <c r="B333" s="165">
        <f>SUM(B321:B332)</f>
        <v>70</v>
      </c>
      <c r="C333" s="165">
        <f t="shared" ref="C333:H333" si="20">SUM(C321:C332)</f>
        <v>98</v>
      </c>
      <c r="D333" s="165">
        <f t="shared" si="20"/>
        <v>113</v>
      </c>
      <c r="E333" s="165">
        <f t="shared" si="20"/>
        <v>112</v>
      </c>
      <c r="F333" s="165">
        <f t="shared" si="20"/>
        <v>115</v>
      </c>
      <c r="G333" s="165">
        <f t="shared" si="20"/>
        <v>146</v>
      </c>
      <c r="H333" s="165">
        <f t="shared" si="20"/>
        <v>184</v>
      </c>
    </row>
    <row r="334" spans="1:8" s="3" customFormat="1" ht="15.75" thickBot="1" x14ac:dyDescent="0.3">
      <c r="B334" s="20"/>
      <c r="C334" s="20"/>
      <c r="D334" s="20"/>
    </row>
    <row r="335" spans="1:8" s="166" customFormat="1" ht="30" customHeight="1" thickBot="1" x14ac:dyDescent="0.3">
      <c r="A335" s="202" t="s">
        <v>970</v>
      </c>
      <c r="B335" s="166">
        <v>2013</v>
      </c>
      <c r="C335" s="166">
        <v>2014</v>
      </c>
      <c r="D335" s="166">
        <v>2015</v>
      </c>
      <c r="E335" s="166">
        <v>2016</v>
      </c>
      <c r="F335" s="166">
        <v>2017</v>
      </c>
      <c r="G335" s="166">
        <v>2018</v>
      </c>
      <c r="H335" s="166">
        <v>2019</v>
      </c>
    </row>
    <row r="336" spans="1:8" s="3" customFormat="1" x14ac:dyDescent="0.25">
      <c r="A336" s="3" t="s">
        <v>0</v>
      </c>
      <c r="B336" s="20">
        <v>1</v>
      </c>
      <c r="C336" s="20">
        <v>0</v>
      </c>
      <c r="D336" s="20">
        <v>0</v>
      </c>
      <c r="E336" s="3">
        <v>0</v>
      </c>
      <c r="F336" s="3">
        <v>0</v>
      </c>
      <c r="G336" s="3">
        <v>0</v>
      </c>
      <c r="H336" s="3">
        <v>0</v>
      </c>
    </row>
    <row r="337" spans="1:8" s="3" customFormat="1" x14ac:dyDescent="0.25">
      <c r="A337" s="3" t="s">
        <v>1</v>
      </c>
      <c r="B337" s="20">
        <v>0</v>
      </c>
      <c r="C337" s="20">
        <v>0</v>
      </c>
      <c r="D337" s="20">
        <v>1</v>
      </c>
      <c r="E337" s="3">
        <v>0</v>
      </c>
      <c r="F337" s="3">
        <v>0</v>
      </c>
      <c r="G337" s="3">
        <v>0</v>
      </c>
      <c r="H337" s="3">
        <v>0</v>
      </c>
    </row>
    <row r="338" spans="1:8" s="3" customFormat="1" x14ac:dyDescent="0.25">
      <c r="A338" s="3" t="s">
        <v>2</v>
      </c>
      <c r="B338" s="20">
        <v>0</v>
      </c>
      <c r="C338" s="20">
        <v>0</v>
      </c>
      <c r="D338" s="20">
        <v>1</v>
      </c>
      <c r="E338" s="3">
        <v>0</v>
      </c>
      <c r="F338" s="3">
        <v>0</v>
      </c>
      <c r="G338" s="3">
        <v>0</v>
      </c>
      <c r="H338" s="3">
        <v>0</v>
      </c>
    </row>
    <row r="339" spans="1:8" s="3" customFormat="1" x14ac:dyDescent="0.25">
      <c r="A339" s="3" t="s">
        <v>3</v>
      </c>
      <c r="B339" s="20">
        <v>1</v>
      </c>
      <c r="C339" s="20">
        <v>4</v>
      </c>
      <c r="D339" s="20">
        <v>3</v>
      </c>
      <c r="E339" s="3">
        <v>3</v>
      </c>
      <c r="F339" s="3">
        <v>0</v>
      </c>
      <c r="G339" s="3">
        <v>3</v>
      </c>
      <c r="H339" s="3">
        <v>1</v>
      </c>
    </row>
    <row r="340" spans="1:8" s="3" customFormat="1" x14ac:dyDescent="0.25">
      <c r="A340" s="3" t="s">
        <v>4</v>
      </c>
      <c r="B340" s="20">
        <v>4</v>
      </c>
      <c r="C340" s="20">
        <v>7</v>
      </c>
      <c r="D340" s="20">
        <v>3</v>
      </c>
      <c r="E340" s="3">
        <v>7</v>
      </c>
      <c r="F340" s="3">
        <v>4</v>
      </c>
      <c r="G340" s="3">
        <v>8</v>
      </c>
      <c r="H340" s="3">
        <v>0</v>
      </c>
    </row>
    <row r="341" spans="1:8" s="3" customFormat="1" x14ac:dyDescent="0.25">
      <c r="A341" s="3" t="s">
        <v>5</v>
      </c>
      <c r="B341" s="20">
        <v>4</v>
      </c>
      <c r="C341" s="20">
        <v>3</v>
      </c>
      <c r="D341" s="20">
        <v>4</v>
      </c>
      <c r="E341" s="3">
        <v>10</v>
      </c>
      <c r="F341" s="3">
        <v>4</v>
      </c>
      <c r="G341" s="3">
        <v>5</v>
      </c>
      <c r="H341" s="3">
        <v>6</v>
      </c>
    </row>
    <row r="342" spans="1:8" s="3" customFormat="1" x14ac:dyDescent="0.25">
      <c r="A342" s="3" t="s">
        <v>6</v>
      </c>
      <c r="B342" s="20">
        <v>2</v>
      </c>
      <c r="C342" s="20">
        <v>8</v>
      </c>
      <c r="D342" s="20">
        <v>8</v>
      </c>
      <c r="E342" s="3">
        <v>6</v>
      </c>
      <c r="F342" s="3">
        <v>6</v>
      </c>
      <c r="G342" s="3">
        <v>5</v>
      </c>
      <c r="H342" s="3">
        <v>6</v>
      </c>
    </row>
    <row r="343" spans="1:8" s="3" customFormat="1" x14ac:dyDescent="0.25">
      <c r="A343" s="3" t="s">
        <v>7</v>
      </c>
      <c r="B343" s="20">
        <v>2</v>
      </c>
      <c r="C343" s="20">
        <v>7</v>
      </c>
      <c r="D343" s="20">
        <v>4</v>
      </c>
      <c r="E343" s="3">
        <v>3</v>
      </c>
      <c r="F343" s="3">
        <v>6</v>
      </c>
      <c r="G343" s="3">
        <v>10</v>
      </c>
      <c r="H343" s="3">
        <v>8</v>
      </c>
    </row>
    <row r="344" spans="1:8" s="3" customFormat="1" x14ac:dyDescent="0.25">
      <c r="A344" s="3" t="s">
        <v>8</v>
      </c>
      <c r="B344" s="20">
        <v>1</v>
      </c>
      <c r="C344" s="20">
        <v>5</v>
      </c>
      <c r="D344" s="20">
        <v>4</v>
      </c>
      <c r="E344" s="3">
        <v>1</v>
      </c>
      <c r="F344" s="3">
        <v>0</v>
      </c>
      <c r="G344" s="3">
        <v>1</v>
      </c>
      <c r="H344" s="3">
        <v>1</v>
      </c>
    </row>
    <row r="345" spans="1:8" s="3" customFormat="1" x14ac:dyDescent="0.25">
      <c r="A345" s="3" t="s">
        <v>9</v>
      </c>
      <c r="B345" s="20">
        <v>0</v>
      </c>
      <c r="C345" s="20">
        <v>1</v>
      </c>
      <c r="D345" s="20">
        <v>0</v>
      </c>
      <c r="E345" s="3">
        <v>0</v>
      </c>
      <c r="F345" s="3">
        <v>1</v>
      </c>
      <c r="G345" s="3">
        <v>0</v>
      </c>
      <c r="H345" s="3">
        <v>0</v>
      </c>
    </row>
    <row r="346" spans="1:8" s="3" customFormat="1" x14ac:dyDescent="0.25">
      <c r="A346" s="3" t="s">
        <v>10</v>
      </c>
      <c r="B346" s="268">
        <v>0</v>
      </c>
      <c r="C346" s="268">
        <v>0</v>
      </c>
      <c r="D346" s="268">
        <v>0</v>
      </c>
      <c r="E346" s="269">
        <v>0</v>
      </c>
      <c r="F346" s="269">
        <v>0</v>
      </c>
      <c r="G346" s="269">
        <v>0</v>
      </c>
      <c r="H346" s="269">
        <v>0</v>
      </c>
    </row>
    <row r="347" spans="1:8" s="3" customFormat="1" ht="15.75" thickBot="1" x14ac:dyDescent="0.3">
      <c r="A347" s="3" t="s">
        <v>11</v>
      </c>
      <c r="B347" s="268">
        <v>0</v>
      </c>
      <c r="C347" s="268">
        <v>0</v>
      </c>
      <c r="D347" s="268">
        <v>0</v>
      </c>
      <c r="E347" s="269">
        <v>0</v>
      </c>
      <c r="F347" s="269">
        <v>0</v>
      </c>
      <c r="G347" s="269">
        <v>0</v>
      </c>
    </row>
    <row r="348" spans="1:8" s="164" customFormat="1" x14ac:dyDescent="0.25">
      <c r="A348" s="164" t="s">
        <v>13</v>
      </c>
      <c r="B348" s="165">
        <f>SUM(B336:B347)</f>
        <v>15</v>
      </c>
      <c r="C348" s="165">
        <f t="shared" ref="C348:G348" si="21">SUM(C336:C347)</f>
        <v>35</v>
      </c>
      <c r="D348" s="165">
        <f t="shared" si="21"/>
        <v>28</v>
      </c>
      <c r="E348" s="165">
        <f t="shared" si="21"/>
        <v>30</v>
      </c>
      <c r="F348" s="165">
        <f t="shared" si="21"/>
        <v>21</v>
      </c>
      <c r="G348" s="165">
        <f t="shared" si="21"/>
        <v>32</v>
      </c>
      <c r="H348" s="165">
        <f>SUM(H336:H347)</f>
        <v>22</v>
      </c>
    </row>
    <row r="349" spans="1:8" s="3" customFormat="1" ht="15.75" thickBot="1" x14ac:dyDescent="0.3">
      <c r="B349" s="20"/>
      <c r="C349" s="20"/>
      <c r="D349" s="20"/>
    </row>
    <row r="350" spans="1:8" s="166" customFormat="1" ht="30" customHeight="1" thickBot="1" x14ac:dyDescent="0.3">
      <c r="A350" s="202" t="s">
        <v>971</v>
      </c>
      <c r="B350" s="166">
        <v>2013</v>
      </c>
      <c r="C350" s="166">
        <v>2014</v>
      </c>
      <c r="D350" s="166">
        <v>2015</v>
      </c>
      <c r="E350" s="166">
        <v>2016</v>
      </c>
      <c r="F350" s="166">
        <v>2017</v>
      </c>
      <c r="G350" s="166">
        <v>2018</v>
      </c>
      <c r="H350" s="166">
        <v>2019</v>
      </c>
    </row>
    <row r="351" spans="1:8" s="3" customFormat="1" x14ac:dyDescent="0.25">
      <c r="A351" s="3" t="s">
        <v>0</v>
      </c>
      <c r="B351" s="20">
        <v>1</v>
      </c>
      <c r="C351" s="20">
        <v>0</v>
      </c>
      <c r="D351" s="20">
        <v>0</v>
      </c>
      <c r="E351" s="3">
        <v>0</v>
      </c>
      <c r="F351" s="3">
        <v>0</v>
      </c>
      <c r="G351" s="3">
        <v>0</v>
      </c>
      <c r="H351" s="3">
        <v>0</v>
      </c>
    </row>
    <row r="352" spans="1:8" s="3" customFormat="1" x14ac:dyDescent="0.25">
      <c r="A352" s="3" t="s">
        <v>1</v>
      </c>
      <c r="B352" s="20">
        <v>0</v>
      </c>
      <c r="C352" s="20">
        <v>0</v>
      </c>
      <c r="D352" s="20">
        <v>1</v>
      </c>
      <c r="E352" s="3">
        <v>0</v>
      </c>
      <c r="F352" s="3">
        <v>0</v>
      </c>
      <c r="G352" s="3">
        <v>0</v>
      </c>
      <c r="H352" s="3">
        <v>0</v>
      </c>
    </row>
    <row r="353" spans="1:14" s="3" customFormat="1" x14ac:dyDescent="0.25">
      <c r="A353" s="3" t="s">
        <v>2</v>
      </c>
      <c r="B353" s="20">
        <v>0</v>
      </c>
      <c r="C353" s="20">
        <v>0</v>
      </c>
      <c r="D353" s="20">
        <v>1</v>
      </c>
      <c r="E353" s="3">
        <v>0</v>
      </c>
      <c r="F353" s="3">
        <v>0</v>
      </c>
      <c r="G353" s="3">
        <v>0</v>
      </c>
      <c r="H353" s="3">
        <v>0</v>
      </c>
    </row>
    <row r="354" spans="1:14" s="3" customFormat="1" x14ac:dyDescent="0.25">
      <c r="A354" s="3" t="s">
        <v>3</v>
      </c>
      <c r="B354" s="20">
        <v>1</v>
      </c>
      <c r="C354" s="20">
        <v>4</v>
      </c>
      <c r="D354" s="20">
        <v>4</v>
      </c>
      <c r="E354" s="3">
        <v>3</v>
      </c>
      <c r="F354" s="3">
        <v>0</v>
      </c>
      <c r="G354" s="3">
        <v>6</v>
      </c>
      <c r="H354" s="3">
        <v>2</v>
      </c>
    </row>
    <row r="355" spans="1:14" s="3" customFormat="1" x14ac:dyDescent="0.25">
      <c r="A355" s="3" t="s">
        <v>4</v>
      </c>
      <c r="B355" s="20">
        <v>7</v>
      </c>
      <c r="C355" s="20">
        <v>10</v>
      </c>
      <c r="D355" s="20">
        <v>4</v>
      </c>
      <c r="E355" s="3">
        <v>7</v>
      </c>
      <c r="F355" s="3">
        <v>7</v>
      </c>
      <c r="G355" s="3">
        <v>12</v>
      </c>
      <c r="H355" s="3">
        <v>0</v>
      </c>
    </row>
    <row r="356" spans="1:14" s="3" customFormat="1" x14ac:dyDescent="0.25">
      <c r="A356" s="3" t="s">
        <v>5</v>
      </c>
      <c r="B356" s="20">
        <v>5</v>
      </c>
      <c r="C356" s="20">
        <v>3</v>
      </c>
      <c r="D356" s="20">
        <v>5</v>
      </c>
      <c r="E356" s="3">
        <v>14</v>
      </c>
      <c r="F356" s="3">
        <v>6</v>
      </c>
      <c r="G356" s="3">
        <v>10</v>
      </c>
      <c r="H356" s="3">
        <v>11</v>
      </c>
    </row>
    <row r="357" spans="1:14" s="3" customFormat="1" x14ac:dyDescent="0.25">
      <c r="A357" s="3" t="s">
        <v>6</v>
      </c>
      <c r="B357" s="20">
        <v>5</v>
      </c>
      <c r="C357" s="20">
        <v>14</v>
      </c>
      <c r="D357" s="20">
        <v>11</v>
      </c>
      <c r="E357" s="3">
        <v>8</v>
      </c>
      <c r="F357" s="3">
        <v>9</v>
      </c>
      <c r="G357" s="3">
        <v>6</v>
      </c>
      <c r="H357" s="3">
        <v>8</v>
      </c>
    </row>
    <row r="358" spans="1:14" s="3" customFormat="1" x14ac:dyDescent="0.25">
      <c r="A358" s="3" t="s">
        <v>7</v>
      </c>
      <c r="B358" s="20">
        <v>6</v>
      </c>
      <c r="C358" s="20">
        <v>12</v>
      </c>
      <c r="D358" s="20">
        <v>5</v>
      </c>
      <c r="E358" s="3">
        <v>3</v>
      </c>
      <c r="F358" s="3">
        <v>7</v>
      </c>
      <c r="G358" s="3">
        <v>14</v>
      </c>
      <c r="H358" s="3">
        <v>9</v>
      </c>
    </row>
    <row r="359" spans="1:14" s="3" customFormat="1" x14ac:dyDescent="0.25">
      <c r="A359" s="3" t="s">
        <v>8</v>
      </c>
      <c r="B359" s="20">
        <v>1</v>
      </c>
      <c r="C359" s="20">
        <v>8</v>
      </c>
      <c r="D359" s="20">
        <v>5</v>
      </c>
      <c r="E359" s="3">
        <v>1</v>
      </c>
      <c r="F359" s="3">
        <v>0</v>
      </c>
      <c r="G359" s="3">
        <v>2</v>
      </c>
      <c r="H359" s="3">
        <v>2</v>
      </c>
    </row>
    <row r="360" spans="1:14" s="3" customFormat="1" x14ac:dyDescent="0.25">
      <c r="A360" s="3" t="s">
        <v>9</v>
      </c>
      <c r="B360" s="20">
        <v>0</v>
      </c>
      <c r="C360" s="20">
        <v>1</v>
      </c>
      <c r="D360" s="20">
        <v>0</v>
      </c>
      <c r="E360" s="3">
        <v>0</v>
      </c>
      <c r="F360" s="3">
        <v>1</v>
      </c>
      <c r="G360" s="3">
        <v>0</v>
      </c>
      <c r="H360" s="3">
        <v>0</v>
      </c>
    </row>
    <row r="361" spans="1:14" s="3" customFormat="1" x14ac:dyDescent="0.25">
      <c r="A361" s="3" t="s">
        <v>10</v>
      </c>
      <c r="B361" s="268">
        <v>0</v>
      </c>
      <c r="C361" s="268">
        <v>0</v>
      </c>
      <c r="D361" s="268">
        <v>0</v>
      </c>
      <c r="E361" s="269">
        <v>0</v>
      </c>
      <c r="F361" s="269">
        <v>0</v>
      </c>
      <c r="G361" s="269">
        <v>0</v>
      </c>
      <c r="H361" s="269">
        <v>0</v>
      </c>
    </row>
    <row r="362" spans="1:14" s="3" customFormat="1" ht="15.75" thickBot="1" x14ac:dyDescent="0.3">
      <c r="A362" s="3" t="s">
        <v>11</v>
      </c>
      <c r="B362" s="268">
        <v>0</v>
      </c>
      <c r="C362" s="268">
        <v>0</v>
      </c>
      <c r="D362" s="268">
        <v>0</v>
      </c>
      <c r="E362" s="269">
        <v>0</v>
      </c>
      <c r="F362" s="269">
        <v>0</v>
      </c>
      <c r="G362" s="269">
        <v>0</v>
      </c>
    </row>
    <row r="363" spans="1:14" s="164" customFormat="1" x14ac:dyDescent="0.25">
      <c r="A363" s="164" t="s">
        <v>13</v>
      </c>
      <c r="B363" s="165">
        <f>SUM(B351:B362)</f>
        <v>26</v>
      </c>
      <c r="C363" s="165">
        <f t="shared" ref="C363:H363" si="22">SUM(C351:C362)</f>
        <v>52</v>
      </c>
      <c r="D363" s="165">
        <f t="shared" si="22"/>
        <v>36</v>
      </c>
      <c r="E363" s="165">
        <f t="shared" si="22"/>
        <v>36</v>
      </c>
      <c r="F363" s="165">
        <f t="shared" si="22"/>
        <v>30</v>
      </c>
      <c r="G363" s="165">
        <f t="shared" si="22"/>
        <v>50</v>
      </c>
      <c r="H363" s="165">
        <f t="shared" si="22"/>
        <v>32</v>
      </c>
    </row>
    <row r="364" spans="1:14" s="3" customFormat="1" ht="15.75" thickBot="1" x14ac:dyDescent="0.3"/>
    <row r="365" spans="1:14" s="166" customFormat="1" ht="30" customHeight="1" thickBot="1" x14ac:dyDescent="0.3">
      <c r="A365" s="202" t="s">
        <v>203</v>
      </c>
      <c r="B365" s="166">
        <v>2013</v>
      </c>
      <c r="C365" s="166">
        <v>2014</v>
      </c>
      <c r="D365" s="166">
        <v>2015</v>
      </c>
      <c r="E365" s="166">
        <v>2016</v>
      </c>
      <c r="F365" s="166">
        <v>2017</v>
      </c>
      <c r="G365" s="166">
        <v>2018</v>
      </c>
      <c r="H365" s="166">
        <v>2019</v>
      </c>
    </row>
    <row r="366" spans="1:14" s="3" customFormat="1" x14ac:dyDescent="0.25">
      <c r="A366" s="3" t="s">
        <v>0</v>
      </c>
      <c r="B366" s="17">
        <v>13.9</v>
      </c>
      <c r="C366" s="17">
        <v>13.6</v>
      </c>
      <c r="D366" s="17">
        <v>15.6</v>
      </c>
      <c r="E366" s="17">
        <v>14.3</v>
      </c>
      <c r="F366" s="17">
        <v>5.2</v>
      </c>
      <c r="G366" s="17">
        <v>11.6</v>
      </c>
      <c r="H366" s="17">
        <v>7.9</v>
      </c>
      <c r="I366" s="17"/>
      <c r="J366" s="17"/>
      <c r="K366" s="17"/>
      <c r="L366" s="17"/>
      <c r="M366" s="17"/>
      <c r="N366" s="17"/>
    </row>
    <row r="367" spans="1:14" s="3" customFormat="1" x14ac:dyDescent="0.25">
      <c r="A367" s="3" t="s">
        <v>1</v>
      </c>
      <c r="B367" s="17">
        <v>8.3000000000000007</v>
      </c>
      <c r="C367" s="17">
        <v>12.5</v>
      </c>
      <c r="D367" s="17">
        <v>9.9</v>
      </c>
      <c r="E367" s="17">
        <v>14.3</v>
      </c>
      <c r="F367" s="17">
        <v>13.6</v>
      </c>
      <c r="G367" s="17">
        <v>8.1999999999999993</v>
      </c>
      <c r="H367" s="17">
        <v>15.6</v>
      </c>
      <c r="I367" s="17"/>
      <c r="J367" s="17"/>
      <c r="K367" s="17"/>
      <c r="L367" s="17"/>
      <c r="M367" s="17"/>
      <c r="N367" s="17"/>
    </row>
    <row r="368" spans="1:14" s="3" customFormat="1" x14ac:dyDescent="0.25">
      <c r="A368" s="3" t="s">
        <v>2</v>
      </c>
      <c r="B368" s="17">
        <v>11.7</v>
      </c>
      <c r="C368" s="17">
        <v>22.3</v>
      </c>
      <c r="D368" s="17">
        <v>18.2</v>
      </c>
      <c r="E368" s="17">
        <v>17.899999999999999</v>
      </c>
      <c r="F368" s="17">
        <v>22.1</v>
      </c>
      <c r="G368" s="17">
        <v>17.2</v>
      </c>
      <c r="H368" s="17">
        <v>20.399999999999999</v>
      </c>
      <c r="I368" s="17"/>
      <c r="J368" s="17"/>
      <c r="K368" s="17"/>
      <c r="L368" s="17"/>
      <c r="M368" s="17"/>
      <c r="N368" s="17"/>
    </row>
    <row r="369" spans="1:14" s="3" customFormat="1" x14ac:dyDescent="0.25">
      <c r="A369" s="3" t="s">
        <v>3</v>
      </c>
      <c r="B369" s="17">
        <v>26.2</v>
      </c>
      <c r="C369" s="17">
        <v>22.5</v>
      </c>
      <c r="D369" s="17">
        <v>24.8</v>
      </c>
      <c r="E369" s="17">
        <v>24.7</v>
      </c>
      <c r="F369" s="17">
        <v>22.7</v>
      </c>
      <c r="G369" s="17">
        <v>26.9</v>
      </c>
      <c r="H369" s="17">
        <v>26.3</v>
      </c>
      <c r="I369" s="17"/>
      <c r="J369" s="17"/>
      <c r="K369" s="17"/>
      <c r="L369" s="17"/>
      <c r="M369" s="17"/>
      <c r="N369" s="17"/>
    </row>
    <row r="370" spans="1:14" s="3" customFormat="1" x14ac:dyDescent="0.25">
      <c r="A370" s="3" t="s">
        <v>4</v>
      </c>
      <c r="B370" s="17">
        <v>24.6</v>
      </c>
      <c r="C370" s="17">
        <v>27.9</v>
      </c>
      <c r="D370" s="17">
        <v>23.9</v>
      </c>
      <c r="E370" s="17">
        <v>28.3</v>
      </c>
      <c r="F370" s="17">
        <v>30.3</v>
      </c>
      <c r="G370" s="17">
        <v>31.1</v>
      </c>
      <c r="H370" s="17">
        <v>24.9</v>
      </c>
      <c r="I370" s="17"/>
      <c r="J370" s="17"/>
      <c r="K370" s="17"/>
      <c r="L370" s="17"/>
      <c r="M370" s="17"/>
      <c r="N370" s="17"/>
    </row>
    <row r="371" spans="1:14" s="3" customFormat="1" x14ac:dyDescent="0.25">
      <c r="A371" s="3" t="s">
        <v>5</v>
      </c>
      <c r="B371" s="17">
        <v>33.200000000000003</v>
      </c>
      <c r="C371" s="17">
        <v>32.6</v>
      </c>
      <c r="D371" s="17">
        <v>31.8</v>
      </c>
      <c r="E371" s="17">
        <v>32.6</v>
      </c>
      <c r="F371" s="17">
        <v>32.9</v>
      </c>
      <c r="G371" s="17">
        <v>30.8</v>
      </c>
      <c r="H371" s="17">
        <v>37.200000000000003</v>
      </c>
      <c r="I371" s="17"/>
      <c r="J371" s="17"/>
      <c r="K371" s="17"/>
      <c r="L371" s="17"/>
      <c r="M371" s="17"/>
      <c r="N371" s="17"/>
    </row>
    <row r="372" spans="1:14" s="3" customFormat="1" x14ac:dyDescent="0.25">
      <c r="A372" s="3" t="s">
        <v>6</v>
      </c>
      <c r="B372" s="17">
        <v>34.700000000000003</v>
      </c>
      <c r="C372" s="17">
        <v>33.4</v>
      </c>
      <c r="D372" s="17">
        <v>35.700000000000003</v>
      </c>
      <c r="E372" s="17">
        <v>32.1</v>
      </c>
      <c r="F372" s="17">
        <v>32.5</v>
      </c>
      <c r="G372" s="17">
        <v>36.1</v>
      </c>
      <c r="H372" s="17">
        <v>35.6</v>
      </c>
      <c r="I372" s="17"/>
      <c r="J372" s="17"/>
      <c r="K372" s="17"/>
      <c r="L372" s="17"/>
      <c r="M372" s="17"/>
      <c r="N372" s="17"/>
    </row>
    <row r="373" spans="1:14" s="3" customFormat="1" x14ac:dyDescent="0.25">
      <c r="A373" s="3" t="s">
        <v>7</v>
      </c>
      <c r="B373" s="17">
        <v>33.799999999999997</v>
      </c>
      <c r="C373" s="17" t="s">
        <v>942</v>
      </c>
      <c r="D373" s="17">
        <v>38</v>
      </c>
      <c r="E373" s="17">
        <v>32.1</v>
      </c>
      <c r="F373" s="17">
        <v>33.9</v>
      </c>
      <c r="G373" s="17">
        <v>36</v>
      </c>
      <c r="H373" s="17">
        <v>32.299999999999997</v>
      </c>
      <c r="I373" s="17"/>
      <c r="J373" s="17"/>
      <c r="K373" s="17"/>
      <c r="L373" s="17"/>
      <c r="M373" s="17"/>
      <c r="N373" s="17"/>
    </row>
    <row r="374" spans="1:14" s="3" customFormat="1" x14ac:dyDescent="0.25">
      <c r="A374" s="3" t="s">
        <v>8</v>
      </c>
      <c r="B374" s="17">
        <v>27.2</v>
      </c>
      <c r="C374" s="17">
        <v>27.2</v>
      </c>
      <c r="D374" s="17">
        <v>31.4</v>
      </c>
      <c r="E374" s="17">
        <v>30.6</v>
      </c>
      <c r="F374" s="17">
        <v>23.2</v>
      </c>
      <c r="G374" s="17">
        <v>31.2</v>
      </c>
      <c r="H374" s="17">
        <v>31.4</v>
      </c>
      <c r="I374" s="17"/>
      <c r="J374" s="17"/>
      <c r="K374" s="17"/>
      <c r="L374" s="17"/>
      <c r="M374" s="17"/>
      <c r="N374" s="17"/>
    </row>
    <row r="375" spans="1:14" s="3" customFormat="1" x14ac:dyDescent="0.25">
      <c r="A375" s="3" t="s">
        <v>9</v>
      </c>
      <c r="B375" s="17">
        <v>23.6</v>
      </c>
      <c r="C375" s="17">
        <v>20.2</v>
      </c>
      <c r="D375" s="17">
        <v>19.8</v>
      </c>
      <c r="E375" s="17">
        <v>23.4</v>
      </c>
      <c r="F375" s="17">
        <v>22.6</v>
      </c>
      <c r="G375" s="17">
        <v>24.3</v>
      </c>
      <c r="H375" s="17">
        <v>24.4</v>
      </c>
      <c r="I375" s="17"/>
      <c r="J375" s="17"/>
      <c r="K375" s="17"/>
      <c r="L375" s="17"/>
      <c r="M375" s="17"/>
      <c r="N375" s="17"/>
    </row>
    <row r="376" spans="1:14" s="3" customFormat="1" x14ac:dyDescent="0.25">
      <c r="A376" s="3" t="s">
        <v>10</v>
      </c>
      <c r="B376" s="17">
        <v>16.600000000000001</v>
      </c>
      <c r="C376" s="17">
        <v>15.3</v>
      </c>
      <c r="D376" s="17">
        <v>17.8</v>
      </c>
      <c r="E376" s="17">
        <v>14.9</v>
      </c>
      <c r="F376" s="17">
        <v>14.4</v>
      </c>
      <c r="G376" s="17">
        <v>17.600000000000001</v>
      </c>
      <c r="H376" s="17">
        <v>14.8</v>
      </c>
      <c r="I376" s="17"/>
      <c r="J376" s="17"/>
      <c r="K376" s="17"/>
      <c r="L376" s="17"/>
      <c r="M376" s="17"/>
      <c r="N376" s="17"/>
    </row>
    <row r="377" spans="1:14" s="3" customFormat="1" ht="15.75" thickBot="1" x14ac:dyDescent="0.3">
      <c r="A377" s="3" t="s">
        <v>11</v>
      </c>
      <c r="B377" s="17">
        <v>10.9</v>
      </c>
      <c r="C377" s="17">
        <v>13.1</v>
      </c>
      <c r="D377" s="17">
        <v>15.5</v>
      </c>
      <c r="E377" s="17">
        <v>12.2</v>
      </c>
      <c r="F377" s="17">
        <v>13.2</v>
      </c>
      <c r="G377" s="17">
        <v>14.1</v>
      </c>
      <c r="H377" s="17"/>
      <c r="I377" s="17"/>
      <c r="J377" s="17"/>
      <c r="K377" s="17"/>
      <c r="L377" s="17"/>
      <c r="M377" s="17"/>
      <c r="N377" s="17"/>
    </row>
    <row r="378" spans="1:14" s="164" customFormat="1" x14ac:dyDescent="0.25">
      <c r="A378" s="164" t="s">
        <v>445</v>
      </c>
      <c r="B378" s="163">
        <f t="shared" ref="B378:H378" si="23">MAX(B366:B377)</f>
        <v>34.700000000000003</v>
      </c>
      <c r="C378" s="163">
        <f t="shared" si="23"/>
        <v>33.4</v>
      </c>
      <c r="D378" s="163">
        <f t="shared" si="23"/>
        <v>38</v>
      </c>
      <c r="E378" s="163">
        <f t="shared" si="23"/>
        <v>32.6</v>
      </c>
      <c r="F378" s="163">
        <f t="shared" si="23"/>
        <v>33.9</v>
      </c>
      <c r="G378" s="163">
        <f t="shared" si="23"/>
        <v>36.1</v>
      </c>
      <c r="H378" s="163">
        <f t="shared" si="23"/>
        <v>37.200000000000003</v>
      </c>
      <c r="I378" s="163"/>
      <c r="J378" s="163"/>
      <c r="K378" s="163"/>
      <c r="L378" s="163"/>
      <c r="M378" s="163"/>
      <c r="N378" s="163"/>
    </row>
    <row r="379" spans="1:14" s="3" customFormat="1" ht="15.75" thickBot="1" x14ac:dyDescent="0.3"/>
    <row r="380" spans="1:14" s="166" customFormat="1" ht="30" customHeight="1" thickBot="1" x14ac:dyDescent="0.3">
      <c r="A380" s="202" t="s">
        <v>51</v>
      </c>
      <c r="B380" s="166">
        <v>2013</v>
      </c>
      <c r="C380" s="166">
        <v>2014</v>
      </c>
      <c r="D380" s="166">
        <v>2015</v>
      </c>
      <c r="E380" s="166">
        <v>2016</v>
      </c>
      <c r="F380" s="166">
        <v>2017</v>
      </c>
      <c r="G380" s="166">
        <v>2018</v>
      </c>
      <c r="H380" s="166">
        <v>2019</v>
      </c>
    </row>
    <row r="381" spans="1:14" s="3" customFormat="1" x14ac:dyDescent="0.25">
      <c r="A381" s="3" t="s">
        <v>0</v>
      </c>
      <c r="B381" s="17">
        <v>-13.4</v>
      </c>
      <c r="C381" s="17">
        <v>-14.7</v>
      </c>
      <c r="D381" s="17">
        <v>-1.8</v>
      </c>
      <c r="E381" s="17">
        <v>-12.8</v>
      </c>
      <c r="F381" s="17">
        <v>-12</v>
      </c>
      <c r="G381" s="17">
        <v>-5.0999999999999996</v>
      </c>
      <c r="H381" s="3">
        <v>-9.4</v>
      </c>
    </row>
    <row r="382" spans="1:14" s="3" customFormat="1" x14ac:dyDescent="0.25">
      <c r="A382" s="3" t="s">
        <v>1</v>
      </c>
      <c r="B382" s="17">
        <v>-8.3000000000000007</v>
      </c>
      <c r="C382" s="17">
        <v>-2</v>
      </c>
      <c r="D382" s="17">
        <v>-5.5</v>
      </c>
      <c r="E382" s="17">
        <v>-3.9</v>
      </c>
      <c r="F382" s="17">
        <v>-6.2</v>
      </c>
      <c r="G382" s="17">
        <v>-15.1</v>
      </c>
      <c r="H382" s="3">
        <v>-6.6</v>
      </c>
    </row>
    <row r="383" spans="1:14" s="3" customFormat="1" x14ac:dyDescent="0.25">
      <c r="A383" s="3" t="s">
        <v>2</v>
      </c>
      <c r="B383" s="17">
        <v>-12.7</v>
      </c>
      <c r="C383" s="17">
        <v>-2.8</v>
      </c>
      <c r="D383" s="17">
        <v>-3.5</v>
      </c>
      <c r="E383" s="17">
        <v>-4.9000000000000004</v>
      </c>
      <c r="F383" s="17">
        <v>-2.2000000000000002</v>
      </c>
      <c r="G383" s="17">
        <v>-14.2</v>
      </c>
      <c r="H383" s="3">
        <v>0.7</v>
      </c>
    </row>
    <row r="384" spans="1:14" s="3" customFormat="1" x14ac:dyDescent="0.25">
      <c r="A384" s="3" t="s">
        <v>3</v>
      </c>
      <c r="B384" s="17">
        <v>-5.8</v>
      </c>
      <c r="C384" s="17">
        <v>-1.6</v>
      </c>
      <c r="D384" s="17">
        <v>-1.6</v>
      </c>
      <c r="E384" s="17">
        <v>-0.8</v>
      </c>
      <c r="F384" s="17">
        <v>-1.3</v>
      </c>
      <c r="G384" s="17">
        <v>0.6</v>
      </c>
      <c r="H384" s="3">
        <v>-1.2</v>
      </c>
    </row>
    <row r="385" spans="1:15" s="3" customFormat="1" x14ac:dyDescent="0.25">
      <c r="A385" s="3" t="s">
        <v>4</v>
      </c>
      <c r="B385" s="17">
        <v>3.7</v>
      </c>
      <c r="C385" s="17">
        <v>-0.1</v>
      </c>
      <c r="D385" s="17">
        <v>2</v>
      </c>
      <c r="E385" s="17">
        <v>3.9</v>
      </c>
      <c r="F385" s="17">
        <v>-0.1</v>
      </c>
      <c r="G385" s="17">
        <v>4.0999999999999996</v>
      </c>
      <c r="H385" s="3">
        <v>1.2</v>
      </c>
    </row>
    <row r="386" spans="1:15" s="3" customFormat="1" x14ac:dyDescent="0.25">
      <c r="A386" s="3" t="s">
        <v>5</v>
      </c>
      <c r="B386" s="17">
        <v>6.2</v>
      </c>
      <c r="C386" s="17">
        <v>6.3</v>
      </c>
      <c r="D386" s="17">
        <v>6.6</v>
      </c>
      <c r="E386" s="17">
        <v>10</v>
      </c>
      <c r="F386" s="17">
        <v>7.6</v>
      </c>
      <c r="G386" s="17">
        <v>9</v>
      </c>
      <c r="H386" s="3">
        <v>8.5</v>
      </c>
    </row>
    <row r="387" spans="1:15" s="3" customFormat="1" x14ac:dyDescent="0.25">
      <c r="A387" s="3" t="s">
        <v>6</v>
      </c>
      <c r="B387" s="17">
        <v>9.8000000000000007</v>
      </c>
      <c r="C387" s="17">
        <v>8.9</v>
      </c>
      <c r="D387" s="17">
        <v>7.6</v>
      </c>
      <c r="E387" s="17">
        <v>8.6</v>
      </c>
      <c r="F387" s="17">
        <v>8.4</v>
      </c>
      <c r="G387" s="17">
        <v>6.7</v>
      </c>
      <c r="H387" s="3">
        <v>8.8000000000000007</v>
      </c>
    </row>
    <row r="388" spans="1:15" s="3" customFormat="1" x14ac:dyDescent="0.25">
      <c r="A388" s="3" t="s">
        <v>7</v>
      </c>
      <c r="B388" s="17">
        <v>7.1</v>
      </c>
      <c r="C388" s="17">
        <v>6.3</v>
      </c>
      <c r="D388" s="17">
        <v>8.6</v>
      </c>
      <c r="E388" s="17">
        <v>7.1</v>
      </c>
      <c r="F388" s="17">
        <v>6.9</v>
      </c>
      <c r="G388" s="17">
        <v>7.9</v>
      </c>
      <c r="H388" s="3">
        <v>9.3000000000000007</v>
      </c>
    </row>
    <row r="389" spans="1:15" s="3" customFormat="1" x14ac:dyDescent="0.25">
      <c r="A389" s="3" t="s">
        <v>8</v>
      </c>
      <c r="B389" s="17">
        <v>1</v>
      </c>
      <c r="C389" s="17">
        <v>3.1</v>
      </c>
      <c r="D389" s="17">
        <v>2.6</v>
      </c>
      <c r="E389" s="17">
        <v>5.7</v>
      </c>
      <c r="F389" s="17">
        <v>4.3</v>
      </c>
      <c r="G389" s="17">
        <v>0.8</v>
      </c>
      <c r="H389" s="3">
        <v>3.8</v>
      </c>
    </row>
    <row r="390" spans="1:15" s="3" customFormat="1" x14ac:dyDescent="0.25">
      <c r="A390" s="3" t="s">
        <v>9</v>
      </c>
      <c r="B390" s="17">
        <v>-0.2</v>
      </c>
      <c r="C390" s="17">
        <v>1.2</v>
      </c>
      <c r="D390" s="17">
        <v>-2.8</v>
      </c>
      <c r="E390" s="17">
        <v>0.7</v>
      </c>
      <c r="F390" s="17">
        <v>3.4</v>
      </c>
      <c r="G390" s="17">
        <v>2.1</v>
      </c>
      <c r="H390" s="3">
        <v>-3.4</v>
      </c>
    </row>
    <row r="391" spans="1:15" s="3" customFormat="1" x14ac:dyDescent="0.25">
      <c r="A391" s="3" t="s">
        <v>10</v>
      </c>
      <c r="B391" s="17">
        <v>-5.8</v>
      </c>
      <c r="C391" s="17">
        <v>-1.4</v>
      </c>
      <c r="D391" s="17">
        <v>-3.8</v>
      </c>
      <c r="E391" s="17">
        <v>-6.3</v>
      </c>
      <c r="F391" s="17">
        <v>-1.5</v>
      </c>
      <c r="G391" s="17">
        <v>-7.9</v>
      </c>
      <c r="H391" s="3">
        <v>-2.4</v>
      </c>
    </row>
    <row r="392" spans="1:15" s="3" customFormat="1" ht="15.75" thickBot="1" x14ac:dyDescent="0.3">
      <c r="A392" s="3" t="s">
        <v>11</v>
      </c>
      <c r="B392" s="17">
        <v>-4.2</v>
      </c>
      <c r="C392" s="17">
        <v>-9.1</v>
      </c>
      <c r="D392" s="17">
        <v>-2.7</v>
      </c>
      <c r="E392" s="17">
        <v>-6.7</v>
      </c>
      <c r="F392" s="17">
        <v>-5.3</v>
      </c>
      <c r="G392" s="17">
        <v>-3.5</v>
      </c>
    </row>
    <row r="393" spans="1:15" s="164" customFormat="1" x14ac:dyDescent="0.25">
      <c r="A393" s="164" t="s">
        <v>443</v>
      </c>
      <c r="B393" s="163">
        <f t="shared" ref="B393:G393" si="24">MIN(B381:B392)</f>
        <v>-13.4</v>
      </c>
      <c r="C393" s="163">
        <f t="shared" si="24"/>
        <v>-14.7</v>
      </c>
      <c r="D393" s="163">
        <f t="shared" si="24"/>
        <v>-5.5</v>
      </c>
      <c r="E393" s="163">
        <f t="shared" si="24"/>
        <v>-12.8</v>
      </c>
      <c r="F393" s="163">
        <f t="shared" si="24"/>
        <v>-12</v>
      </c>
      <c r="G393" s="163">
        <f t="shared" si="24"/>
        <v>-15.1</v>
      </c>
      <c r="H393" s="163"/>
    </row>
    <row r="394" spans="1:15" s="3" customFormat="1" ht="15.75" thickBot="1" x14ac:dyDescent="0.3">
      <c r="B394" s="17"/>
      <c r="C394" s="17"/>
      <c r="D394" s="17"/>
      <c r="E394" s="17"/>
      <c r="F394" s="17"/>
      <c r="G394" s="17"/>
    </row>
    <row r="395" spans="1:15" s="166" customFormat="1" ht="30" customHeight="1" thickBot="1" x14ac:dyDescent="0.3">
      <c r="A395" s="198" t="s">
        <v>1379</v>
      </c>
      <c r="C395" s="166">
        <v>2014</v>
      </c>
      <c r="D395" s="166">
        <v>2015</v>
      </c>
      <c r="E395" s="166">
        <v>2016</v>
      </c>
      <c r="F395" s="166">
        <v>2017</v>
      </c>
      <c r="G395" s="166">
        <v>2018</v>
      </c>
      <c r="H395" s="166">
        <v>2019</v>
      </c>
    </row>
    <row r="396" spans="1:15" s="3" customFormat="1" x14ac:dyDescent="0.25">
      <c r="A396" s="3" t="s">
        <v>0</v>
      </c>
      <c r="B396" s="17"/>
      <c r="C396" s="20">
        <v>8</v>
      </c>
      <c r="D396" s="20">
        <v>10</v>
      </c>
      <c r="E396" s="20">
        <v>9</v>
      </c>
      <c r="F396" s="20">
        <v>8</v>
      </c>
      <c r="G396" s="20">
        <v>9</v>
      </c>
      <c r="H396" s="20">
        <v>10</v>
      </c>
      <c r="I396" s="20"/>
      <c r="J396" s="20"/>
      <c r="K396" s="20"/>
      <c r="L396" s="20"/>
      <c r="M396" s="20"/>
      <c r="N396" s="20"/>
      <c r="O396" s="20"/>
    </row>
    <row r="397" spans="1:15" s="3" customFormat="1" x14ac:dyDescent="0.25">
      <c r="A397" s="3" t="s">
        <v>1</v>
      </c>
      <c r="B397" s="17"/>
      <c r="C397" s="20">
        <v>9</v>
      </c>
      <c r="D397" s="20">
        <v>7</v>
      </c>
      <c r="E397" s="20">
        <v>9</v>
      </c>
      <c r="F397" s="20">
        <v>8</v>
      </c>
      <c r="G397" s="20">
        <v>4</v>
      </c>
      <c r="H397" s="278">
        <v>7</v>
      </c>
      <c r="I397" s="20"/>
      <c r="J397" s="20"/>
      <c r="K397" s="20"/>
      <c r="L397" s="20"/>
      <c r="M397" s="20"/>
      <c r="N397" s="20"/>
      <c r="O397" s="20"/>
    </row>
    <row r="398" spans="1:15" s="3" customFormat="1" x14ac:dyDescent="0.25">
      <c r="A398" s="3" t="s">
        <v>2</v>
      </c>
      <c r="B398" s="17"/>
      <c r="C398" s="20">
        <v>7</v>
      </c>
      <c r="D398" s="20">
        <v>9</v>
      </c>
      <c r="E398" s="20">
        <v>6</v>
      </c>
      <c r="F398" s="20">
        <v>8</v>
      </c>
      <c r="G398" s="20">
        <v>7</v>
      </c>
      <c r="H398" s="20">
        <v>11</v>
      </c>
      <c r="I398" s="20"/>
      <c r="J398" s="20"/>
      <c r="K398" s="20"/>
      <c r="L398" s="20"/>
      <c r="M398" s="20"/>
      <c r="N398" s="20"/>
      <c r="O398" s="20"/>
    </row>
    <row r="399" spans="1:15" s="3" customFormat="1" x14ac:dyDescent="0.25">
      <c r="A399" s="3" t="s">
        <v>3</v>
      </c>
      <c r="B399" s="17"/>
      <c r="C399" s="20">
        <v>5</v>
      </c>
      <c r="D399" s="20">
        <v>7</v>
      </c>
      <c r="E399" s="20">
        <v>7</v>
      </c>
      <c r="F399" s="20">
        <v>8</v>
      </c>
      <c r="G399" s="20">
        <v>7</v>
      </c>
      <c r="H399" s="20">
        <v>7</v>
      </c>
      <c r="I399" s="20"/>
      <c r="J399" s="20"/>
      <c r="K399" s="20"/>
      <c r="L399" s="20"/>
      <c r="M399" s="20"/>
      <c r="N399" s="20"/>
      <c r="O399" s="20"/>
    </row>
    <row r="400" spans="1:15" x14ac:dyDescent="0.25">
      <c r="A400" s="3" t="s">
        <v>4</v>
      </c>
      <c r="C400" s="20">
        <v>7</v>
      </c>
      <c r="D400" s="27">
        <v>6</v>
      </c>
      <c r="E400" s="27">
        <v>6</v>
      </c>
      <c r="F400" s="27">
        <v>5</v>
      </c>
      <c r="G400" s="27">
        <v>5</v>
      </c>
      <c r="H400" s="27">
        <v>7</v>
      </c>
      <c r="I400" s="27"/>
      <c r="J400" s="27"/>
      <c r="K400" s="27"/>
      <c r="L400" s="27"/>
      <c r="M400" s="27"/>
      <c r="N400" s="27"/>
      <c r="O400" s="27"/>
    </row>
    <row r="401" spans="1:16" x14ac:dyDescent="0.25">
      <c r="A401" s="3" t="s">
        <v>5</v>
      </c>
      <c r="C401" s="20">
        <v>5</v>
      </c>
      <c r="D401" s="27">
        <v>5</v>
      </c>
      <c r="E401" s="27">
        <v>4</v>
      </c>
      <c r="F401" s="27">
        <v>7</v>
      </c>
      <c r="G401" s="27">
        <v>5</v>
      </c>
      <c r="H401" s="27">
        <v>6</v>
      </c>
      <c r="I401" s="27"/>
      <c r="J401" s="27"/>
      <c r="K401" s="27"/>
      <c r="L401" s="27"/>
      <c r="M401" s="27"/>
      <c r="N401" s="27"/>
      <c r="O401" s="27"/>
    </row>
    <row r="402" spans="1:16" x14ac:dyDescent="0.25">
      <c r="A402" s="3" t="s">
        <v>6</v>
      </c>
      <c r="C402" s="20">
        <v>4</v>
      </c>
      <c r="D402" s="27">
        <v>7</v>
      </c>
      <c r="E402" s="27">
        <v>5</v>
      </c>
      <c r="F402" s="27">
        <v>5</v>
      </c>
      <c r="G402" s="27">
        <v>5</v>
      </c>
      <c r="H402" s="27">
        <v>7</v>
      </c>
      <c r="I402" s="27"/>
      <c r="J402" s="27"/>
      <c r="K402" s="27"/>
      <c r="L402" s="27"/>
      <c r="M402" s="27"/>
      <c r="N402" s="27"/>
      <c r="O402" s="27"/>
    </row>
    <row r="403" spans="1:16" x14ac:dyDescent="0.25">
      <c r="A403" s="3" t="s">
        <v>7</v>
      </c>
      <c r="C403" s="20">
        <v>5</v>
      </c>
      <c r="D403" s="27">
        <v>5</v>
      </c>
      <c r="E403" s="27">
        <v>5</v>
      </c>
      <c r="F403" s="27">
        <v>4</v>
      </c>
      <c r="G403" s="27">
        <v>4</v>
      </c>
      <c r="H403" s="27">
        <v>6</v>
      </c>
      <c r="I403" s="27"/>
      <c r="J403" s="27"/>
      <c r="K403" s="27"/>
      <c r="L403" s="27"/>
      <c r="M403" s="27"/>
      <c r="N403" s="27"/>
      <c r="O403" s="27"/>
    </row>
    <row r="404" spans="1:16" x14ac:dyDescent="0.25">
      <c r="A404" s="3" t="s">
        <v>8</v>
      </c>
      <c r="C404" s="20">
        <v>5</v>
      </c>
      <c r="D404" s="27">
        <v>5</v>
      </c>
      <c r="E404" s="27">
        <v>4</v>
      </c>
      <c r="F404" s="27">
        <v>5</v>
      </c>
      <c r="G404" s="27">
        <v>4</v>
      </c>
      <c r="H404" s="27">
        <v>7</v>
      </c>
      <c r="I404" s="27"/>
      <c r="J404" s="27"/>
      <c r="K404" s="27"/>
      <c r="L404" s="27"/>
      <c r="M404" s="27"/>
      <c r="N404" s="27"/>
      <c r="O404" s="27"/>
    </row>
    <row r="405" spans="1:16" x14ac:dyDescent="0.25">
      <c r="A405" s="3" t="s">
        <v>9</v>
      </c>
      <c r="C405" s="20">
        <v>6</v>
      </c>
      <c r="D405" s="27">
        <v>4</v>
      </c>
      <c r="E405" s="27">
        <v>3</v>
      </c>
      <c r="F405" s="27">
        <v>8</v>
      </c>
      <c r="G405" s="27">
        <v>7</v>
      </c>
      <c r="H405" s="27">
        <v>7</v>
      </c>
      <c r="I405" s="27"/>
      <c r="J405" s="27"/>
      <c r="K405" s="27"/>
      <c r="L405" s="27"/>
      <c r="M405" s="27"/>
      <c r="N405" s="27"/>
      <c r="O405" s="27"/>
    </row>
    <row r="406" spans="1:16" x14ac:dyDescent="0.25">
      <c r="A406" s="3" t="s">
        <v>10</v>
      </c>
      <c r="C406" s="20">
        <v>7</v>
      </c>
      <c r="D406" s="27">
        <v>12</v>
      </c>
      <c r="E406" s="27">
        <v>6</v>
      </c>
      <c r="F406" s="27">
        <v>6</v>
      </c>
      <c r="G406" s="27">
        <v>6</v>
      </c>
      <c r="H406" s="27">
        <v>8</v>
      </c>
      <c r="I406" s="27"/>
      <c r="J406" s="27"/>
      <c r="K406" s="27"/>
      <c r="L406" s="27"/>
      <c r="M406" s="27"/>
      <c r="N406" s="27"/>
      <c r="O406" s="27"/>
    </row>
    <row r="407" spans="1:16" ht="15.75" thickBot="1" x14ac:dyDescent="0.3">
      <c r="A407" s="3" t="s">
        <v>11</v>
      </c>
      <c r="C407" s="20">
        <v>9</v>
      </c>
      <c r="D407" s="27">
        <v>10</v>
      </c>
      <c r="E407" s="27">
        <v>8</v>
      </c>
      <c r="F407" s="27">
        <v>9</v>
      </c>
      <c r="G407" s="27">
        <v>8</v>
      </c>
      <c r="H407" s="27"/>
      <c r="I407" s="27"/>
      <c r="J407" s="27"/>
      <c r="K407" s="27"/>
      <c r="L407" s="27"/>
      <c r="M407" s="27"/>
      <c r="N407" s="27"/>
      <c r="O407" s="27"/>
    </row>
    <row r="408" spans="1:16" s="170" customFormat="1" x14ac:dyDescent="0.25">
      <c r="A408" s="164" t="s">
        <v>50</v>
      </c>
      <c r="B408" s="163"/>
      <c r="C408" s="165">
        <f>AVERAGE(C396:C407)</f>
        <v>6.416666666666667</v>
      </c>
      <c r="D408" s="165">
        <f t="shared" ref="D408:H408" si="25">AVERAGE(D396:D407)</f>
        <v>7.25</v>
      </c>
      <c r="E408" s="165">
        <f t="shared" si="25"/>
        <v>6</v>
      </c>
      <c r="F408" s="165">
        <f t="shared" si="25"/>
        <v>6.75</v>
      </c>
      <c r="G408" s="165">
        <f t="shared" si="25"/>
        <v>5.916666666666667</v>
      </c>
      <c r="H408" s="165">
        <f t="shared" si="25"/>
        <v>7.5454545454545459</v>
      </c>
      <c r="I408" s="169"/>
      <c r="J408" s="169"/>
      <c r="K408" s="169"/>
      <c r="L408" s="169"/>
      <c r="M408" s="169"/>
      <c r="N408" s="169"/>
      <c r="O408" s="169"/>
    </row>
    <row r="409" spans="1:16" ht="15.75" thickBot="1" x14ac:dyDescent="0.3"/>
    <row r="410" spans="1:16" s="166" customFormat="1" ht="30.75" thickBot="1" x14ac:dyDescent="0.3">
      <c r="A410" s="198" t="s">
        <v>1380</v>
      </c>
      <c r="C410" s="171">
        <v>2014</v>
      </c>
      <c r="D410" s="171">
        <v>2015</v>
      </c>
      <c r="E410" s="171">
        <v>2016</v>
      </c>
      <c r="F410" s="171">
        <v>2017</v>
      </c>
      <c r="G410" s="171">
        <v>2018</v>
      </c>
      <c r="H410" s="171">
        <v>2019</v>
      </c>
      <c r="I410" s="171"/>
      <c r="J410" s="171"/>
      <c r="K410" s="171"/>
      <c r="L410" s="171"/>
      <c r="M410" s="171"/>
      <c r="N410" s="171"/>
      <c r="O410" s="171"/>
      <c r="P410" s="171"/>
    </row>
    <row r="411" spans="1:16" x14ac:dyDescent="0.25">
      <c r="A411" s="3" t="s">
        <v>0</v>
      </c>
      <c r="C411" s="27">
        <v>56</v>
      </c>
      <c r="D411" s="27">
        <v>71</v>
      </c>
      <c r="E411" s="27">
        <v>56</v>
      </c>
      <c r="F411" s="27">
        <v>77</v>
      </c>
      <c r="G411" s="27">
        <v>82</v>
      </c>
      <c r="H411" s="245">
        <v>72</v>
      </c>
      <c r="I411" s="27"/>
      <c r="J411" s="27"/>
      <c r="K411" s="27"/>
      <c r="L411" s="27"/>
      <c r="M411" s="27"/>
      <c r="N411" s="27"/>
      <c r="O411" s="27"/>
      <c r="P411" s="27"/>
    </row>
    <row r="412" spans="1:16" x14ac:dyDescent="0.25">
      <c r="A412" s="3" t="s">
        <v>1</v>
      </c>
      <c r="C412" s="27">
        <v>56</v>
      </c>
      <c r="D412" s="27">
        <v>56</v>
      </c>
      <c r="E412" s="27">
        <v>69</v>
      </c>
      <c r="F412" s="27">
        <v>77</v>
      </c>
      <c r="G412" s="27">
        <v>40</v>
      </c>
      <c r="H412" s="245">
        <v>61</v>
      </c>
      <c r="I412" s="27"/>
      <c r="J412" s="27"/>
      <c r="K412" s="27"/>
      <c r="L412" s="27"/>
      <c r="M412" s="27"/>
      <c r="N412" s="27"/>
      <c r="O412" s="27"/>
      <c r="P412" s="27"/>
    </row>
    <row r="413" spans="1:16" x14ac:dyDescent="0.25">
      <c r="A413" s="3" t="s">
        <v>2</v>
      </c>
      <c r="C413" s="27">
        <v>56</v>
      </c>
      <c r="D413" s="27">
        <v>72</v>
      </c>
      <c r="E413" s="27">
        <v>60</v>
      </c>
      <c r="F413" s="27">
        <v>71</v>
      </c>
      <c r="G413" s="27">
        <v>45</v>
      </c>
      <c r="H413" s="274">
        <v>103</v>
      </c>
      <c r="I413" s="27"/>
      <c r="J413" s="27"/>
      <c r="K413" s="27"/>
      <c r="L413" s="271"/>
      <c r="M413" s="27"/>
      <c r="N413" s="27"/>
      <c r="O413" s="27"/>
      <c r="P413" s="27"/>
    </row>
    <row r="414" spans="1:16" x14ac:dyDescent="0.25">
      <c r="A414" s="3" t="s">
        <v>3</v>
      </c>
      <c r="C414" s="27">
        <v>56</v>
      </c>
      <c r="D414" s="27">
        <v>68</v>
      </c>
      <c r="E414" s="27">
        <v>52</v>
      </c>
      <c r="F414" s="27">
        <v>52</v>
      </c>
      <c r="G414" s="27">
        <v>63</v>
      </c>
      <c r="H414" s="245">
        <v>64</v>
      </c>
      <c r="I414" s="27"/>
      <c r="J414" s="27"/>
      <c r="K414" s="27"/>
      <c r="L414" s="27"/>
      <c r="M414" s="27"/>
      <c r="N414" s="27"/>
      <c r="O414" s="27"/>
      <c r="P414" s="27"/>
    </row>
    <row r="415" spans="1:16" x14ac:dyDescent="0.25">
      <c r="A415" s="3" t="s">
        <v>4</v>
      </c>
      <c r="C415" s="27">
        <v>58</v>
      </c>
      <c r="D415" s="27">
        <v>47</v>
      </c>
      <c r="E415" s="27">
        <v>53</v>
      </c>
      <c r="F415" s="27">
        <v>58</v>
      </c>
      <c r="G415" s="27">
        <v>42</v>
      </c>
      <c r="H415" s="245">
        <v>44</v>
      </c>
      <c r="I415" s="27"/>
      <c r="J415" s="27"/>
      <c r="K415" s="27"/>
      <c r="L415" s="27"/>
      <c r="M415" s="27"/>
      <c r="N415" s="27"/>
      <c r="O415" s="27"/>
      <c r="P415" s="27"/>
    </row>
    <row r="416" spans="1:16" x14ac:dyDescent="0.25">
      <c r="A416" s="3" t="s">
        <v>5</v>
      </c>
      <c r="C416" s="27">
        <v>35</v>
      </c>
      <c r="D416" s="27">
        <v>44</v>
      </c>
      <c r="E416" s="27">
        <v>40</v>
      </c>
      <c r="F416" s="27">
        <v>66</v>
      </c>
      <c r="G416" s="27">
        <v>56</v>
      </c>
      <c r="H416" s="245">
        <v>81</v>
      </c>
      <c r="I416" s="27"/>
      <c r="J416" s="27"/>
      <c r="K416" s="27"/>
      <c r="L416" s="27"/>
      <c r="M416" s="27"/>
      <c r="N416" s="27"/>
      <c r="O416" s="27"/>
      <c r="P416" s="27"/>
    </row>
    <row r="417" spans="1:16" x14ac:dyDescent="0.25">
      <c r="A417" s="3" t="s">
        <v>6</v>
      </c>
      <c r="C417" s="27">
        <v>44</v>
      </c>
      <c r="D417" s="27">
        <v>63</v>
      </c>
      <c r="E417" s="27">
        <v>53</v>
      </c>
      <c r="F417" s="27">
        <v>61</v>
      </c>
      <c r="G417" s="27">
        <v>47</v>
      </c>
      <c r="H417" s="245">
        <v>44</v>
      </c>
      <c r="I417" s="27"/>
      <c r="J417" s="27"/>
      <c r="K417" s="27"/>
      <c r="L417" s="27"/>
      <c r="M417" s="27"/>
      <c r="N417" s="27"/>
      <c r="O417" s="27"/>
      <c r="P417" s="27"/>
    </row>
    <row r="418" spans="1:16" x14ac:dyDescent="0.25">
      <c r="A418" s="3" t="s">
        <v>7</v>
      </c>
      <c r="C418" s="27">
        <v>56</v>
      </c>
      <c r="D418" s="27">
        <v>45</v>
      </c>
      <c r="E418" s="27">
        <v>40</v>
      </c>
      <c r="F418" s="27">
        <v>68</v>
      </c>
      <c r="G418" s="27">
        <v>66</v>
      </c>
      <c r="H418" s="245">
        <v>52</v>
      </c>
      <c r="I418" s="27"/>
      <c r="J418" s="27"/>
      <c r="K418" s="27"/>
      <c r="L418" s="27"/>
      <c r="M418" s="27"/>
      <c r="N418" s="27"/>
      <c r="O418" s="27"/>
      <c r="P418" s="27"/>
    </row>
    <row r="419" spans="1:16" x14ac:dyDescent="0.25">
      <c r="A419" s="3" t="s">
        <v>8</v>
      </c>
      <c r="C419" s="27">
        <v>48</v>
      </c>
      <c r="D419" s="27">
        <v>48</v>
      </c>
      <c r="E419" s="27">
        <v>42</v>
      </c>
      <c r="F419" s="27">
        <v>56</v>
      </c>
      <c r="G419" s="27">
        <v>58</v>
      </c>
      <c r="H419" s="245">
        <v>68</v>
      </c>
      <c r="I419" s="27"/>
      <c r="J419" s="27"/>
      <c r="K419" s="27"/>
      <c r="L419" s="27"/>
      <c r="M419" s="27"/>
      <c r="N419" s="27"/>
      <c r="O419" s="27"/>
      <c r="P419" s="27"/>
    </row>
    <row r="420" spans="1:16" x14ac:dyDescent="0.25">
      <c r="A420" s="3" t="s">
        <v>9</v>
      </c>
      <c r="C420" s="27">
        <v>52</v>
      </c>
      <c r="D420" s="27">
        <v>42</v>
      </c>
      <c r="E420" s="27">
        <v>42</v>
      </c>
      <c r="F420" s="160">
        <v>122</v>
      </c>
      <c r="G420" s="27">
        <v>79</v>
      </c>
      <c r="H420" s="245">
        <v>50</v>
      </c>
      <c r="I420" s="27"/>
      <c r="J420" s="27"/>
      <c r="K420" s="27"/>
      <c r="L420" s="27"/>
      <c r="M420" s="27"/>
      <c r="N420" s="27"/>
      <c r="O420" s="27"/>
      <c r="P420" s="27"/>
    </row>
    <row r="421" spans="1:16" x14ac:dyDescent="0.25">
      <c r="A421" s="3" t="s">
        <v>10</v>
      </c>
      <c r="C421" s="27">
        <v>42</v>
      </c>
      <c r="D421" s="27">
        <v>35</v>
      </c>
      <c r="E421" s="27">
        <v>63</v>
      </c>
      <c r="F421" s="27">
        <v>56</v>
      </c>
      <c r="G421" s="27">
        <v>47</v>
      </c>
      <c r="H421" s="245">
        <v>55</v>
      </c>
      <c r="I421" s="27"/>
      <c r="J421" s="27"/>
      <c r="K421" s="27"/>
      <c r="L421" s="27"/>
      <c r="M421" s="27"/>
      <c r="N421" s="27"/>
      <c r="O421" s="27"/>
      <c r="P421" s="27"/>
    </row>
    <row r="422" spans="1:16" ht="15.75" thickBot="1" x14ac:dyDescent="0.3">
      <c r="A422" s="3" t="s">
        <v>11</v>
      </c>
      <c r="C422" s="27">
        <v>64</v>
      </c>
      <c r="D422" s="27">
        <v>62</v>
      </c>
      <c r="E422" s="27">
        <v>69</v>
      </c>
      <c r="F422" s="27">
        <v>64</v>
      </c>
      <c r="G422" s="27">
        <v>64</v>
      </c>
      <c r="H422" s="246"/>
      <c r="I422" s="27"/>
      <c r="J422" s="27"/>
      <c r="K422" s="27"/>
      <c r="L422" s="27"/>
      <c r="M422" s="27"/>
      <c r="N422" s="27"/>
      <c r="O422" s="27"/>
      <c r="P422" s="27"/>
    </row>
    <row r="423" spans="1:16" s="173" customFormat="1" ht="15.75" thickBot="1" x14ac:dyDescent="0.3">
      <c r="A423" s="166" t="s">
        <v>50</v>
      </c>
      <c r="B423" s="166"/>
      <c r="C423" s="171">
        <f t="shared" ref="C423:H423" si="26">AVERAGE(C411:C422)</f>
        <v>51.916666666666664</v>
      </c>
      <c r="D423" s="171">
        <f t="shared" si="26"/>
        <v>54.416666666666664</v>
      </c>
      <c r="E423" s="171">
        <f t="shared" si="26"/>
        <v>53.25</v>
      </c>
      <c r="F423" s="171">
        <f t="shared" si="26"/>
        <v>69</v>
      </c>
      <c r="G423" s="171">
        <f t="shared" si="26"/>
        <v>57.416666666666664</v>
      </c>
      <c r="H423" s="171">
        <f t="shared" si="26"/>
        <v>63.090909090909093</v>
      </c>
      <c r="I423" s="172"/>
      <c r="J423" s="172"/>
      <c r="K423" s="172"/>
      <c r="L423" s="172"/>
      <c r="M423" s="172"/>
      <c r="N423" s="172"/>
      <c r="O423" s="172"/>
      <c r="P423" s="172"/>
    </row>
    <row r="424" spans="1:16" x14ac:dyDescent="0.25">
      <c r="A424" s="3" t="s">
        <v>1381</v>
      </c>
      <c r="C424" s="20">
        <f t="shared" ref="C424:G424" si="27">MAX(C411:C422)</f>
        <v>64</v>
      </c>
      <c r="D424" s="20">
        <f t="shared" si="27"/>
        <v>72</v>
      </c>
      <c r="E424" s="20">
        <f t="shared" si="27"/>
        <v>69</v>
      </c>
      <c r="F424" s="20">
        <f t="shared" si="27"/>
        <v>122</v>
      </c>
      <c r="G424" s="20">
        <f t="shared" si="27"/>
        <v>82</v>
      </c>
      <c r="H424" s="20">
        <f t="shared" ref="H424" si="28">MAX(H411:H422)</f>
        <v>103</v>
      </c>
      <c r="I424" s="27"/>
      <c r="J424" s="27"/>
      <c r="K424" s="27"/>
      <c r="L424" s="27"/>
      <c r="M424" s="27"/>
      <c r="N424" s="27"/>
      <c r="O424" s="27"/>
      <c r="P424" s="27"/>
    </row>
    <row r="425" spans="1:16" ht="15.75" thickBot="1" x14ac:dyDescent="0.3">
      <c r="H425" s="249"/>
    </row>
    <row r="426" spans="1:16" s="166" customFormat="1" ht="30" customHeight="1" thickBot="1" x14ac:dyDescent="0.3">
      <c r="A426" s="198" t="s">
        <v>1382</v>
      </c>
      <c r="B426" s="166">
        <v>2013</v>
      </c>
      <c r="C426" s="171">
        <v>2014</v>
      </c>
      <c r="D426" s="171">
        <v>2015</v>
      </c>
      <c r="E426" s="171">
        <v>2016</v>
      </c>
      <c r="F426" s="171">
        <v>2017</v>
      </c>
      <c r="G426" s="171">
        <v>2018</v>
      </c>
      <c r="H426" s="248">
        <v>2019</v>
      </c>
    </row>
    <row r="427" spans="1:16" x14ac:dyDescent="0.25">
      <c r="A427" s="3" t="s">
        <v>0</v>
      </c>
      <c r="B427" s="20">
        <v>48</v>
      </c>
      <c r="C427" s="27">
        <v>57</v>
      </c>
      <c r="D427" s="27">
        <v>44</v>
      </c>
      <c r="E427" s="27">
        <v>44</v>
      </c>
      <c r="F427" s="27">
        <v>59</v>
      </c>
      <c r="G427" s="27">
        <v>49</v>
      </c>
      <c r="H427" s="245">
        <v>62</v>
      </c>
      <c r="I427" s="27"/>
      <c r="J427" s="27"/>
      <c r="K427" s="27"/>
      <c r="L427" s="27"/>
      <c r="M427" s="27"/>
      <c r="N427" s="27"/>
      <c r="O427" s="27"/>
      <c r="P427" s="27"/>
    </row>
    <row r="428" spans="1:16" x14ac:dyDescent="0.25">
      <c r="A428" s="3" t="s">
        <v>1</v>
      </c>
      <c r="B428" s="20">
        <v>56</v>
      </c>
      <c r="C428" s="27">
        <v>36</v>
      </c>
      <c r="D428" s="27">
        <v>49</v>
      </c>
      <c r="E428" s="27">
        <v>59</v>
      </c>
      <c r="F428" s="27">
        <v>35</v>
      </c>
      <c r="G428" s="27">
        <v>42</v>
      </c>
      <c r="H428" s="245">
        <v>22</v>
      </c>
      <c r="I428" s="27"/>
      <c r="J428" s="27"/>
      <c r="K428" s="27"/>
      <c r="L428" s="27"/>
      <c r="M428" s="27"/>
      <c r="N428" s="27"/>
      <c r="O428" s="27"/>
      <c r="P428" s="27"/>
    </row>
    <row r="429" spans="1:16" x14ac:dyDescent="0.25">
      <c r="A429" s="3" t="s">
        <v>2</v>
      </c>
      <c r="B429" s="20">
        <v>41</v>
      </c>
      <c r="C429" s="236">
        <v>25</v>
      </c>
      <c r="D429" s="27">
        <v>37</v>
      </c>
      <c r="E429" s="27">
        <v>37</v>
      </c>
      <c r="F429" s="27">
        <v>30</v>
      </c>
      <c r="G429" s="27">
        <v>35</v>
      </c>
      <c r="H429" s="245">
        <v>32</v>
      </c>
      <c r="I429" s="27"/>
      <c r="J429" s="27"/>
      <c r="K429" s="27"/>
      <c r="L429" s="27"/>
      <c r="M429" s="27"/>
      <c r="N429" s="27"/>
      <c r="O429" s="27"/>
      <c r="P429" s="27"/>
    </row>
    <row r="430" spans="1:16" x14ac:dyDescent="0.25">
      <c r="A430" s="3" t="s">
        <v>3</v>
      </c>
      <c r="B430" s="20">
        <v>32</v>
      </c>
      <c r="C430" s="27">
        <v>34</v>
      </c>
      <c r="D430" s="27">
        <v>28</v>
      </c>
      <c r="E430" s="27">
        <v>32</v>
      </c>
      <c r="F430" s="27">
        <v>36</v>
      </c>
      <c r="G430" s="27">
        <v>28</v>
      </c>
      <c r="H430" s="245">
        <v>21</v>
      </c>
      <c r="I430" s="27"/>
      <c r="J430" s="27"/>
      <c r="K430" s="27"/>
      <c r="L430" s="27"/>
      <c r="M430" s="27"/>
      <c r="N430" s="27"/>
      <c r="O430" s="27"/>
      <c r="P430" s="27"/>
    </row>
    <row r="431" spans="1:16" x14ac:dyDescent="0.25">
      <c r="A431" s="3" t="s">
        <v>4</v>
      </c>
      <c r="B431" s="20">
        <v>42</v>
      </c>
      <c r="C431" s="27">
        <v>39</v>
      </c>
      <c r="D431" s="27">
        <v>34</v>
      </c>
      <c r="E431" s="27">
        <v>32</v>
      </c>
      <c r="F431" s="27">
        <v>38</v>
      </c>
      <c r="G431" s="27">
        <v>33</v>
      </c>
      <c r="H431" s="245">
        <v>38</v>
      </c>
      <c r="I431" s="27"/>
      <c r="J431" s="27"/>
      <c r="K431" s="27"/>
      <c r="L431" s="27"/>
      <c r="M431" s="27"/>
      <c r="N431" s="27"/>
      <c r="O431" s="27"/>
      <c r="P431" s="27"/>
    </row>
    <row r="432" spans="1:16" x14ac:dyDescent="0.25">
      <c r="A432" s="3" t="s">
        <v>5</v>
      </c>
      <c r="B432" s="20">
        <v>39</v>
      </c>
      <c r="C432" s="27">
        <v>30</v>
      </c>
      <c r="D432" s="27">
        <v>35</v>
      </c>
      <c r="E432" s="27">
        <v>35</v>
      </c>
      <c r="F432" s="236">
        <v>28</v>
      </c>
      <c r="G432" s="27">
        <v>31</v>
      </c>
      <c r="H432" s="245">
        <v>19</v>
      </c>
      <c r="I432" s="27"/>
      <c r="J432" s="27"/>
      <c r="K432" s="27"/>
      <c r="L432" s="27"/>
      <c r="M432" s="27"/>
      <c r="N432" s="27"/>
      <c r="O432" s="27"/>
      <c r="P432" s="27"/>
    </row>
    <row r="433" spans="1:16" x14ac:dyDescent="0.25">
      <c r="A433" s="3" t="s">
        <v>6</v>
      </c>
      <c r="B433" s="237">
        <v>26</v>
      </c>
      <c r="C433" s="27">
        <v>28</v>
      </c>
      <c r="D433" s="27">
        <v>30</v>
      </c>
      <c r="E433" s="27">
        <v>39</v>
      </c>
      <c r="F433" s="27">
        <v>39</v>
      </c>
      <c r="G433" s="247">
        <v>18</v>
      </c>
      <c r="H433" s="245">
        <v>23</v>
      </c>
      <c r="I433" s="27"/>
      <c r="J433" s="27"/>
      <c r="K433" s="27"/>
      <c r="L433" s="27"/>
      <c r="M433" s="27"/>
      <c r="N433" s="27"/>
      <c r="O433" s="27"/>
      <c r="P433" s="27"/>
    </row>
    <row r="434" spans="1:16" x14ac:dyDescent="0.25">
      <c r="A434" s="3" t="s">
        <v>7</v>
      </c>
      <c r="B434" s="20">
        <v>32</v>
      </c>
      <c r="C434" s="27">
        <v>39</v>
      </c>
      <c r="D434" s="236">
        <v>22</v>
      </c>
      <c r="E434" s="27">
        <v>38</v>
      </c>
      <c r="F434" s="27">
        <v>35</v>
      </c>
      <c r="G434" s="27">
        <v>23</v>
      </c>
      <c r="H434" s="245">
        <v>36</v>
      </c>
      <c r="I434" s="27"/>
      <c r="J434" s="27"/>
      <c r="K434" s="27"/>
      <c r="L434" s="27"/>
      <c r="M434" s="27"/>
      <c r="N434" s="27"/>
      <c r="O434" s="27"/>
      <c r="P434" s="27"/>
    </row>
    <row r="435" spans="1:16" x14ac:dyDescent="0.25">
      <c r="A435" s="3" t="s">
        <v>8</v>
      </c>
      <c r="B435" s="20">
        <v>40</v>
      </c>
      <c r="C435" s="27">
        <v>49</v>
      </c>
      <c r="D435" s="27">
        <v>44</v>
      </c>
      <c r="E435" s="236">
        <v>26</v>
      </c>
      <c r="F435" s="27">
        <v>47</v>
      </c>
      <c r="G435" s="27">
        <v>22</v>
      </c>
      <c r="H435" s="245">
        <v>33</v>
      </c>
      <c r="I435" s="27"/>
      <c r="J435" s="27"/>
      <c r="K435" s="27"/>
      <c r="L435" s="27"/>
      <c r="M435" s="27"/>
      <c r="N435" s="27"/>
      <c r="O435" s="27"/>
      <c r="P435" s="27"/>
    </row>
    <row r="436" spans="1:16" x14ac:dyDescent="0.25">
      <c r="A436" s="3" t="s">
        <v>9</v>
      </c>
      <c r="B436" s="20">
        <v>41</v>
      </c>
      <c r="C436" s="27">
        <v>54</v>
      </c>
      <c r="D436" s="27">
        <v>50</v>
      </c>
      <c r="E436" s="27">
        <v>52</v>
      </c>
      <c r="F436" s="27">
        <v>54</v>
      </c>
      <c r="G436" s="27">
        <v>33</v>
      </c>
      <c r="H436" s="245">
        <v>45</v>
      </c>
      <c r="I436" s="27"/>
      <c r="J436" s="27"/>
      <c r="K436" s="27"/>
      <c r="L436" s="27"/>
      <c r="M436" s="27"/>
      <c r="N436" s="27"/>
      <c r="O436" s="27"/>
      <c r="P436" s="27"/>
    </row>
    <row r="437" spans="1:16" x14ac:dyDescent="0.25">
      <c r="A437" s="3" t="s">
        <v>10</v>
      </c>
      <c r="B437" s="225">
        <v>58</v>
      </c>
      <c r="C437" s="27">
        <v>61</v>
      </c>
      <c r="D437" s="235">
        <v>53</v>
      </c>
      <c r="E437" s="27">
        <v>45</v>
      </c>
      <c r="F437" s="235">
        <v>62</v>
      </c>
      <c r="G437" s="27">
        <v>58</v>
      </c>
      <c r="H437" s="245">
        <v>62</v>
      </c>
      <c r="I437" s="27"/>
      <c r="J437" s="27"/>
      <c r="K437" s="27"/>
      <c r="L437" s="27"/>
      <c r="M437" s="27"/>
      <c r="N437" s="27"/>
      <c r="O437" s="27"/>
      <c r="P437" s="27"/>
    </row>
    <row r="438" spans="1:16" ht="15.75" thickBot="1" x14ac:dyDescent="0.3">
      <c r="A438" s="3" t="s">
        <v>11</v>
      </c>
      <c r="B438" s="20">
        <v>51</v>
      </c>
      <c r="C438" s="235">
        <v>64</v>
      </c>
      <c r="D438" s="27">
        <v>38</v>
      </c>
      <c r="E438" s="235">
        <v>64</v>
      </c>
      <c r="F438" s="27">
        <v>57</v>
      </c>
      <c r="G438" s="235">
        <v>62</v>
      </c>
      <c r="H438" s="245"/>
      <c r="I438" s="27"/>
      <c r="J438" s="27"/>
      <c r="K438" s="27"/>
      <c r="L438" s="27"/>
      <c r="M438" s="27"/>
      <c r="N438" s="27"/>
      <c r="O438" s="27"/>
      <c r="P438" s="27"/>
    </row>
    <row r="439" spans="1:16" s="173" customFormat="1" ht="15.75" thickBot="1" x14ac:dyDescent="0.3">
      <c r="A439" s="166" t="s">
        <v>50</v>
      </c>
      <c r="B439" s="171">
        <f>AVERAGE(B427:B438)</f>
        <v>42.166666666666664</v>
      </c>
      <c r="C439" s="171">
        <f t="shared" ref="C439:H439" si="29">AVERAGE(C427:C438)</f>
        <v>43</v>
      </c>
      <c r="D439" s="171">
        <f t="shared" si="29"/>
        <v>38.666666666666664</v>
      </c>
      <c r="E439" s="171">
        <f t="shared" si="29"/>
        <v>41.916666666666664</v>
      </c>
      <c r="F439" s="171">
        <f t="shared" si="29"/>
        <v>43.333333333333336</v>
      </c>
      <c r="G439" s="171">
        <f t="shared" si="29"/>
        <v>36.166666666666664</v>
      </c>
      <c r="H439" s="171">
        <f t="shared" si="29"/>
        <v>35.727272727272727</v>
      </c>
      <c r="I439" s="172"/>
      <c r="J439" s="172"/>
      <c r="K439" s="172"/>
      <c r="L439" s="172"/>
      <c r="M439" s="172"/>
      <c r="N439" s="172"/>
      <c r="O439" s="172"/>
      <c r="P439" s="172"/>
    </row>
    <row r="440" spans="1:16" x14ac:dyDescent="0.25">
      <c r="A440" s="3" t="s">
        <v>1383</v>
      </c>
      <c r="B440" s="20">
        <f>MIN(B427:B438)</f>
        <v>26</v>
      </c>
      <c r="C440" s="20">
        <f t="shared" ref="C440:G440" si="30">MIN(C427:C438)</f>
        <v>25</v>
      </c>
      <c r="D440" s="20">
        <f t="shared" si="30"/>
        <v>22</v>
      </c>
      <c r="E440" s="20">
        <f t="shared" si="30"/>
        <v>26</v>
      </c>
      <c r="F440" s="20">
        <f t="shared" si="30"/>
        <v>28</v>
      </c>
      <c r="G440" s="20">
        <f t="shared" si="30"/>
        <v>18</v>
      </c>
      <c r="H440" s="20">
        <f t="shared" ref="H440" si="31">MIN(H427:H438)</f>
        <v>19</v>
      </c>
      <c r="I440" s="27"/>
      <c r="J440" s="27"/>
      <c r="K440" s="27"/>
      <c r="L440" s="27"/>
      <c r="M440" s="27"/>
      <c r="N440" s="27"/>
      <c r="O440" s="27"/>
      <c r="P440" s="27"/>
    </row>
    <row r="442" spans="1:16" x14ac:dyDescent="0.25">
      <c r="A442" s="18" t="s">
        <v>1705</v>
      </c>
    </row>
  </sheetData>
  <conditionalFormatting sqref="B62:Z62">
    <cfRule type="colorScale" priority="3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63:Z63">
    <cfRule type="colorScale" priority="29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64:Z64">
    <cfRule type="colorScale" priority="492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65:Z65">
    <cfRule type="colorScale" priority="491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66:Z66">
    <cfRule type="colorScale" priority="49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67:Z67">
    <cfRule type="colorScale" priority="489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68:Z68">
    <cfRule type="colorScale" priority="48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69:Z69">
    <cfRule type="colorScale" priority="487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70:Z70">
    <cfRule type="colorScale" priority="486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71:Z71">
    <cfRule type="colorScale" priority="485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72:Z72">
    <cfRule type="colorScale" priority="484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73:Z73">
    <cfRule type="colorScale" priority="483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74:Z74">
    <cfRule type="colorScale" priority="482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62:B74">
    <cfRule type="top10" dxfId="148" priority="451" percent="1" bottom="1" rank="1"/>
    <cfRule type="top10" dxfId="147" priority="481" percent="1" rank="1"/>
  </conditionalFormatting>
  <conditionalFormatting sqref="C62:C74">
    <cfRule type="top10" dxfId="146" priority="450" percent="1" bottom="1" rank="1"/>
    <cfRule type="top10" dxfId="145" priority="480" percent="1" rank="1"/>
  </conditionalFormatting>
  <conditionalFormatting sqref="D62:D74">
    <cfRule type="top10" dxfId="144" priority="449" percent="1" bottom="1" rank="1"/>
    <cfRule type="top10" dxfId="143" priority="479" percent="1" rank="1"/>
  </conditionalFormatting>
  <conditionalFormatting sqref="E62:E74">
    <cfRule type="top10" dxfId="142" priority="448" percent="1" bottom="1" rank="1"/>
    <cfRule type="top10" dxfId="141" priority="478" percent="1" rank="1"/>
  </conditionalFormatting>
  <conditionalFormatting sqref="F62:F74">
    <cfRule type="top10" dxfId="140" priority="447" percent="1" bottom="1" rank="1"/>
    <cfRule type="top10" dxfId="139" priority="477" percent="1" rank="1"/>
  </conditionalFormatting>
  <conditionalFormatting sqref="B78:Z78">
    <cfRule type="colorScale" priority="473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79:Z79">
    <cfRule type="colorScale" priority="472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80:Z80">
    <cfRule type="colorScale" priority="471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81:Z81">
    <cfRule type="colorScale" priority="47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82:Z82">
    <cfRule type="colorScale" priority="469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83:Z83">
    <cfRule type="colorScale" priority="46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84:Z84">
    <cfRule type="colorScale" priority="467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85:Z85">
    <cfRule type="colorScale" priority="466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86:Z86">
    <cfRule type="colorScale" priority="465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87:Z87">
    <cfRule type="colorScale" priority="464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88:Z88">
    <cfRule type="colorScale" priority="2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89:Z89">
    <cfRule type="colorScale" priority="27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78:B89">
    <cfRule type="top10" dxfId="138" priority="452" percent="1" bottom="1" rank="1"/>
    <cfRule type="top10" dxfId="137" priority="463" percent="1" rank="1"/>
  </conditionalFormatting>
  <conditionalFormatting sqref="C78:C89">
    <cfRule type="top10" dxfId="136" priority="453" percent="1" bottom="1" rank="1"/>
    <cfRule type="top10" dxfId="135" priority="462" percent="1" rank="1"/>
  </conditionalFormatting>
  <conditionalFormatting sqref="D78:D89">
    <cfRule type="top10" dxfId="134" priority="454" percent="1" bottom="1" rank="1"/>
    <cfRule type="top10" dxfId="133" priority="461" percent="1" rank="1"/>
  </conditionalFormatting>
  <conditionalFormatting sqref="E78:E89">
    <cfRule type="top10" dxfId="132" priority="455" percent="1" bottom="1" rank="1"/>
    <cfRule type="top10" dxfId="131" priority="460" percent="1" rank="1"/>
  </conditionalFormatting>
  <conditionalFormatting sqref="F78:F89">
    <cfRule type="top10" dxfId="130" priority="456" percent="1" bottom="1" rank="1"/>
    <cfRule type="top10" dxfId="129" priority="459" percent="1" rank="1"/>
  </conditionalFormatting>
  <conditionalFormatting sqref="B90:Z90">
    <cfRule type="colorScale" priority="445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105:Z105">
    <cfRule type="colorScale" priority="444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93:B104">
    <cfRule type="top10" dxfId="128" priority="443" percent="1" rank="1"/>
  </conditionalFormatting>
  <conditionalFormatting sqref="C93:C104">
    <cfRule type="top10" dxfId="127" priority="442" percent="1" rank="1"/>
  </conditionalFormatting>
  <conditionalFormatting sqref="D93:D104">
    <cfRule type="top10" dxfId="126" priority="441" percent="1" rank="1"/>
  </conditionalFormatting>
  <conditionalFormatting sqref="E93:E104">
    <cfRule type="top10" dxfId="125" priority="440" percent="1" rank="1"/>
  </conditionalFormatting>
  <conditionalFormatting sqref="F93:F104">
    <cfRule type="top10" dxfId="124" priority="439" percent="1" rank="1"/>
  </conditionalFormatting>
  <conditionalFormatting sqref="G93:G104">
    <cfRule type="top10" dxfId="123" priority="438" percent="1" rank="1"/>
  </conditionalFormatting>
  <conditionalFormatting sqref="B2:Z2">
    <cfRule type="colorScale" priority="436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:Z3">
    <cfRule type="colorScale" priority="435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4:Z4">
    <cfRule type="colorScale" priority="434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5:Z5">
    <cfRule type="colorScale" priority="433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6:Z6">
    <cfRule type="colorScale" priority="432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7:Z7">
    <cfRule type="colorScale" priority="431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8:Z8">
    <cfRule type="colorScale" priority="430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9:Z9">
    <cfRule type="colorScale" priority="429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10:Z10">
    <cfRule type="colorScale" priority="428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11:Z11">
    <cfRule type="colorScale" priority="427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12:Z12">
    <cfRule type="colorScale" priority="426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13:Z13">
    <cfRule type="colorScale" priority="425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14:Z14">
    <cfRule type="colorScale" priority="424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17:Z17">
    <cfRule type="colorScale" priority="423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8:Z18">
    <cfRule type="colorScale" priority="422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9:Z19">
    <cfRule type="colorScale" priority="421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0:Z20">
    <cfRule type="colorScale" priority="420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6:Z26">
    <cfRule type="colorScale" priority="419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7:Z27">
    <cfRule type="colorScale" priority="418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8:Z28">
    <cfRule type="colorScale" priority="417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9:Z29">
    <cfRule type="colorScale" priority="416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36:Z36">
    <cfRule type="colorScale" priority="415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7:Z37">
    <cfRule type="colorScale" priority="414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8:Z38">
    <cfRule type="colorScale" priority="413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9:Z39">
    <cfRule type="colorScale" priority="412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40:Z40">
    <cfRule type="colorScale" priority="411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44:Z44">
    <cfRule type="colorScale" priority="410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47:Z47">
    <cfRule type="colorScale" priority="31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8:Z48">
    <cfRule type="colorScale" priority="40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9:Z49">
    <cfRule type="colorScale" priority="32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50:Z50">
    <cfRule type="colorScale" priority="406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51:Z51">
    <cfRule type="colorScale" priority="405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52:Z52">
    <cfRule type="colorScale" priority="404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53:Z53">
    <cfRule type="colorScale" priority="403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54:Z54">
    <cfRule type="colorScale" priority="402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55:Z55">
    <cfRule type="colorScale" priority="401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56:Z56">
    <cfRule type="colorScale" priority="40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57:Z57">
    <cfRule type="colorScale" priority="399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58:Z58">
    <cfRule type="colorScale" priority="39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59:H59">
    <cfRule type="colorScale" priority="397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7:B58">
    <cfRule type="top10" dxfId="122" priority="395" percent="1" bottom="1" rank="1"/>
    <cfRule type="top10" dxfId="121" priority="396" percent="1" rank="1"/>
  </conditionalFormatting>
  <conditionalFormatting sqref="C47:C58">
    <cfRule type="top10" dxfId="120" priority="393" percent="1" bottom="1" rank="1"/>
    <cfRule type="top10" dxfId="119" priority="394" percent="1" rank="1"/>
  </conditionalFormatting>
  <conditionalFormatting sqref="D47:D58">
    <cfRule type="top10" dxfId="118" priority="391" percent="1" bottom="1" rank="1"/>
    <cfRule type="top10" dxfId="117" priority="392" percent="1" rank="1"/>
  </conditionalFormatting>
  <conditionalFormatting sqref="E47:E58">
    <cfRule type="top10" dxfId="116" priority="389" percent="1" bottom="1" rank="1"/>
    <cfRule type="top10" dxfId="115" priority="390" percent="1" rank="1"/>
  </conditionalFormatting>
  <conditionalFormatting sqref="F47:F58">
    <cfRule type="top10" dxfId="114" priority="387" percent="1" bottom="1" rank="1"/>
    <cfRule type="top10" dxfId="113" priority="388" percent="1" rank="1"/>
  </conditionalFormatting>
  <conditionalFormatting sqref="B108:Z108">
    <cfRule type="colorScale" priority="384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09:Z109">
    <cfRule type="colorScale" priority="383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10:Z110">
    <cfRule type="colorScale" priority="382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11:Z111">
    <cfRule type="colorScale" priority="381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12:Z112">
    <cfRule type="colorScale" priority="380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13:Z113">
    <cfRule type="colorScale" priority="379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14:Z114">
    <cfRule type="colorScale" priority="378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15:Z115">
    <cfRule type="colorScale" priority="377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16:Z116">
    <cfRule type="colorScale" priority="376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17:Z117">
    <cfRule type="colorScale" priority="375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18:Z118">
    <cfRule type="colorScale" priority="374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19:Z119">
    <cfRule type="colorScale" priority="373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20:Z120">
    <cfRule type="colorScale" priority="372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23:Z123">
    <cfRule type="colorScale" priority="371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24:Z124">
    <cfRule type="colorScale" priority="370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25:Z125">
    <cfRule type="colorScale" priority="369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26:Z126">
    <cfRule type="colorScale" priority="368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27:Z127">
    <cfRule type="colorScale" priority="367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28:Z128">
    <cfRule type="colorScale" priority="366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29:Z129">
    <cfRule type="colorScale" priority="365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30:Z130">
    <cfRule type="colorScale" priority="364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31:Z131">
    <cfRule type="colorScale" priority="363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32:Z132">
    <cfRule type="colorScale" priority="362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33:Z133">
    <cfRule type="colorScale" priority="361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34:Z134">
    <cfRule type="colorScale" priority="360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35:Z135">
    <cfRule type="colorScale" priority="353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38:Z138">
    <cfRule type="colorScale" priority="352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39:Z139">
    <cfRule type="colorScale" priority="351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40:Z140">
    <cfRule type="colorScale" priority="350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41:Z141">
    <cfRule type="colorScale" priority="349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42:Z142">
    <cfRule type="colorScale" priority="348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43:Z143">
    <cfRule type="colorScale" priority="347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44:Z144">
    <cfRule type="colorScale" priority="346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45:Z145">
    <cfRule type="colorScale" priority="345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46:Z146">
    <cfRule type="colorScale" priority="344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47:Z147">
    <cfRule type="colorScale" priority="343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48:Z148">
    <cfRule type="colorScale" priority="342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49:Z149">
    <cfRule type="colorScale" priority="341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50:Z150">
    <cfRule type="colorScale" priority="340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153:Z153">
    <cfRule type="colorScale" priority="333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54:Z154">
    <cfRule type="colorScale" priority="332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55:Z155">
    <cfRule type="colorScale" priority="331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56:Z156">
    <cfRule type="colorScale" priority="330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57:Z157">
    <cfRule type="colorScale" priority="329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58:Z158">
    <cfRule type="colorScale" priority="328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59:Z159">
    <cfRule type="colorScale" priority="327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60:Z160">
    <cfRule type="colorScale" priority="326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61:Z161">
    <cfRule type="colorScale" priority="325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62:Z162">
    <cfRule type="colorScale" priority="324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63:Z163">
    <cfRule type="colorScale" priority="323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64:Z164">
    <cfRule type="colorScale" priority="322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65:Z165">
    <cfRule type="colorScale" priority="321">
      <colorScale>
        <cfvo type="min"/>
        <cfvo type="percentile" val="50"/>
        <cfvo type="max"/>
        <color rgb="FF0CD632"/>
        <color rgb="FFFFFF00"/>
        <color rgb="FFFF0000"/>
      </colorScale>
    </cfRule>
  </conditionalFormatting>
  <conditionalFormatting sqref="B168:Z168">
    <cfRule type="colorScale" priority="320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69:Z169">
    <cfRule type="colorScale" priority="319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70:Z170">
    <cfRule type="colorScale" priority="318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71:Z171">
    <cfRule type="colorScale" priority="317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72:Z172">
    <cfRule type="colorScale" priority="316">
      <colorScale>
        <cfvo type="min"/>
        <cfvo type="max"/>
        <color theme="0"/>
        <color theme="3"/>
      </colorScale>
    </cfRule>
  </conditionalFormatting>
  <conditionalFormatting sqref="B177:Z177">
    <cfRule type="colorScale" priority="315">
      <colorScale>
        <cfvo type="min"/>
        <cfvo type="max"/>
        <color theme="0"/>
        <color theme="3"/>
      </colorScale>
    </cfRule>
  </conditionalFormatting>
  <conditionalFormatting sqref="B178:Z178">
    <cfRule type="colorScale" priority="314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79:Z179">
    <cfRule type="colorScale" priority="313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80:Z180">
    <cfRule type="colorScale" priority="312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68:B179">
    <cfRule type="top10" dxfId="112" priority="311" percent="1" rank="1"/>
  </conditionalFormatting>
  <conditionalFormatting sqref="C168:C179">
    <cfRule type="top10" dxfId="111" priority="310" percent="1" rank="1"/>
  </conditionalFormatting>
  <conditionalFormatting sqref="D168:D179">
    <cfRule type="top10" dxfId="110" priority="309" percent="1" rank="1"/>
  </conditionalFormatting>
  <conditionalFormatting sqref="E168:E179">
    <cfRule type="top10" dxfId="109" priority="308" percent="1" rank="1"/>
  </conditionalFormatting>
  <conditionalFormatting sqref="F168:F179">
    <cfRule type="top10" dxfId="108" priority="307" percent="1" rank="1"/>
  </conditionalFormatting>
  <conditionalFormatting sqref="G168:G179">
    <cfRule type="top10" dxfId="107" priority="306" percent="1" rank="1"/>
  </conditionalFormatting>
  <conditionalFormatting sqref="B183:Z183">
    <cfRule type="colorScale" priority="303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84:Z184">
    <cfRule type="colorScale" priority="302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85:Z185">
    <cfRule type="colorScale" priority="24">
      <colorScale>
        <cfvo type="min"/>
        <cfvo type="max"/>
        <color theme="0"/>
        <color theme="3"/>
      </colorScale>
    </cfRule>
  </conditionalFormatting>
  <conditionalFormatting sqref="B194:Z194">
    <cfRule type="colorScale" priority="23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195:Z195">
    <cfRule type="colorScale" priority="301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01:Z201">
    <cfRule type="colorScale" priority="294">
      <colorScale>
        <cfvo type="min"/>
        <cfvo type="max"/>
        <color theme="0"/>
        <color rgb="FFFF0000"/>
      </colorScale>
    </cfRule>
  </conditionalFormatting>
  <conditionalFormatting sqref="B202:Z202">
    <cfRule type="colorScale" priority="293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03:Z203">
    <cfRule type="colorScale" priority="292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04:Z204">
    <cfRule type="colorScale" priority="291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05:Z205">
    <cfRule type="colorScale" priority="290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06:Z206">
    <cfRule type="colorScale" priority="289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10:Z210">
    <cfRule type="colorScale" priority="288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17:Z217">
    <cfRule type="colorScale" priority="281">
      <colorScale>
        <cfvo type="min"/>
        <cfvo type="max"/>
        <color theme="0"/>
        <color rgb="FFFF0000"/>
      </colorScale>
    </cfRule>
  </conditionalFormatting>
  <conditionalFormatting sqref="B218:Z218">
    <cfRule type="colorScale" priority="280">
      <colorScale>
        <cfvo type="min"/>
        <cfvo type="max"/>
        <color theme="0"/>
        <color rgb="FFFF0000"/>
      </colorScale>
    </cfRule>
  </conditionalFormatting>
  <conditionalFormatting sqref="B219:Z219">
    <cfRule type="colorScale" priority="279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20:Z220">
    <cfRule type="colorScale" priority="278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21:Z221">
    <cfRule type="colorScale" priority="277">
      <colorScale>
        <cfvo type="min"/>
        <cfvo type="max"/>
        <color theme="0"/>
        <color rgb="FFFF0000"/>
      </colorScale>
    </cfRule>
  </conditionalFormatting>
  <conditionalFormatting sqref="B225:Z225">
    <cfRule type="colorScale" priority="276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28:Z228">
    <cfRule type="colorScale" priority="275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29:Z229">
    <cfRule type="colorScale" priority="274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30:Z230">
    <cfRule type="colorScale" priority="273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31:G231">
    <cfRule type="colorScale" priority="272">
      <colorScale>
        <cfvo type="min"/>
        <cfvo type="max"/>
        <color theme="0"/>
        <color theme="3"/>
      </colorScale>
    </cfRule>
  </conditionalFormatting>
  <conditionalFormatting sqref="B238:Z238">
    <cfRule type="colorScale" priority="271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39:Z239">
    <cfRule type="colorScale" priority="270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42:Z242">
    <cfRule type="colorScale" priority="269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45:Z245">
    <cfRule type="colorScale" priority="268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46:Z246">
    <cfRule type="colorScale" priority="267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47:Z247">
    <cfRule type="colorScale" priority="266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48:Z248">
    <cfRule type="colorScale" priority="265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51:Z251">
    <cfRule type="colorScale" priority="264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54:H254">
    <cfRule type="colorScale" priority="263">
      <colorScale>
        <cfvo type="min"/>
        <cfvo type="max"/>
        <color theme="0"/>
        <color rgb="FFFF0000"/>
      </colorScale>
    </cfRule>
  </conditionalFormatting>
  <conditionalFormatting sqref="B255:H255">
    <cfRule type="colorScale" priority="262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56:H256">
    <cfRule type="colorScale" priority="261">
      <colorScale>
        <cfvo type="min"/>
        <cfvo type="percentile" val="50"/>
        <cfvo type="max"/>
        <color theme="3" tint="-0.249977111117893"/>
        <color theme="0"/>
        <color rgb="FFFF0000"/>
      </colorScale>
    </cfRule>
  </conditionalFormatting>
  <conditionalFormatting sqref="B257:H257">
    <cfRule type="colorScale" priority="260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58:Z258">
    <cfRule type="colorScale" priority="259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62:Z262">
    <cfRule type="colorScale" priority="258">
      <colorScale>
        <cfvo type="min"/>
        <cfvo type="percentile" val="50"/>
        <cfvo type="max"/>
        <color rgb="FFFF0000"/>
        <color theme="0"/>
        <color theme="3"/>
      </colorScale>
    </cfRule>
  </conditionalFormatting>
  <conditionalFormatting sqref="B266:Z266">
    <cfRule type="colorScale" priority="257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67:Z267">
    <cfRule type="colorScale" priority="256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68:Z268">
    <cfRule type="colorScale" priority="255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69:Z269">
    <cfRule type="colorScale" priority="254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70:Z270">
    <cfRule type="colorScale" priority="253">
      <colorScale>
        <cfvo type="min"/>
        <cfvo type="max"/>
        <color theme="0"/>
        <color rgb="FFFF0000"/>
      </colorScale>
    </cfRule>
  </conditionalFormatting>
  <conditionalFormatting sqref="B272:Z272">
    <cfRule type="colorScale" priority="252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276:Z276">
    <cfRule type="colorScale" priority="240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77:Z277">
    <cfRule type="colorScale" priority="250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78:Z278">
    <cfRule type="colorScale" priority="249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79:Z279">
    <cfRule type="colorScale" priority="248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80:Z280">
    <cfRule type="colorScale" priority="247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81:Z281">
    <cfRule type="colorScale" priority="246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82:Z282">
    <cfRule type="colorScale" priority="245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83:Z283">
    <cfRule type="colorScale" priority="244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84:Z284">
    <cfRule type="colorScale" priority="243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85:Z285">
    <cfRule type="colorScale" priority="242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86:Z286">
    <cfRule type="colorScale" priority="241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87:Z287">
    <cfRule type="colorScale" priority="21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88:Z288">
    <cfRule type="colorScale" priority="239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276:B287">
    <cfRule type="top10" dxfId="106" priority="237" percent="1" bottom="1" rank="10"/>
    <cfRule type="top10" dxfId="105" priority="238" percent="1" rank="10"/>
  </conditionalFormatting>
  <conditionalFormatting sqref="C276:C287">
    <cfRule type="top10" dxfId="104" priority="235" percent="1" bottom="1" rank="10"/>
    <cfRule type="top10" dxfId="103" priority="236" percent="1" rank="10"/>
  </conditionalFormatting>
  <conditionalFormatting sqref="D276:D287">
    <cfRule type="top10" dxfId="102" priority="233" percent="1" bottom="1" rank="10"/>
    <cfRule type="top10" dxfId="101" priority="234" percent="1" rank="10"/>
  </conditionalFormatting>
  <conditionalFormatting sqref="E276:E287">
    <cfRule type="top10" dxfId="100" priority="231" percent="1" bottom="1" rank="10"/>
    <cfRule type="top10" dxfId="99" priority="232" percent="1" rank="10"/>
  </conditionalFormatting>
  <conditionalFormatting sqref="F276:F287">
    <cfRule type="top10" dxfId="98" priority="229" percent="1" bottom="1" rank="10"/>
    <cfRule type="top10" dxfId="97" priority="230" percent="1" rank="10"/>
  </conditionalFormatting>
  <conditionalFormatting sqref="B291:Z291">
    <cfRule type="colorScale" priority="224">
      <colorScale>
        <cfvo type="min"/>
        <cfvo type="percentile" val="50"/>
        <cfvo type="max"/>
        <color rgb="FFFFFF00"/>
        <color theme="0"/>
        <color theme="3"/>
      </colorScale>
    </cfRule>
  </conditionalFormatting>
  <conditionalFormatting sqref="B292:Z292">
    <cfRule type="colorScale" priority="223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293:Z293">
    <cfRule type="colorScale" priority="222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294:Z294">
    <cfRule type="colorScale" priority="221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295:Z295">
    <cfRule type="colorScale" priority="22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296:Z296">
    <cfRule type="colorScale" priority="219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297:Z297">
    <cfRule type="colorScale" priority="21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298:Z298">
    <cfRule type="colorScale" priority="217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299:Z299">
    <cfRule type="colorScale" priority="216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300:Z300">
    <cfRule type="colorScale" priority="215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301:Z301">
    <cfRule type="colorScale" priority="2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302:Z302">
    <cfRule type="colorScale" priority="19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303:Z303">
    <cfRule type="colorScale" priority="214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291:B302">
    <cfRule type="top10" dxfId="96" priority="212" percent="1" bottom="1" rank="1"/>
    <cfRule type="top10" dxfId="95" priority="213" percent="1" rank="1"/>
  </conditionalFormatting>
  <conditionalFormatting sqref="C291:C302">
    <cfRule type="top10" dxfId="94" priority="206" percent="1" bottom="1" rank="10"/>
    <cfRule type="top10" dxfId="93" priority="211" percent="1" rank="1"/>
  </conditionalFormatting>
  <conditionalFormatting sqref="D291:D302">
    <cfRule type="top10" dxfId="92" priority="205" percent="1" bottom="1" rank="10"/>
    <cfRule type="top10" dxfId="91" priority="210" percent="1" rank="10"/>
  </conditionalFormatting>
  <conditionalFormatting sqref="E291:E302">
    <cfRule type="top10" dxfId="90" priority="204" percent="1" bottom="1" rank="10"/>
    <cfRule type="top10" dxfId="89" priority="209" percent="1" rank="10"/>
  </conditionalFormatting>
  <conditionalFormatting sqref="F291:F302">
    <cfRule type="top10" dxfId="88" priority="203" percent="1" bottom="1" rank="10"/>
    <cfRule type="top10" dxfId="87" priority="208" percent="1" rank="10"/>
  </conditionalFormatting>
  <conditionalFormatting sqref="B306:Z306">
    <cfRule type="colorScale" priority="201">
      <colorScale>
        <cfvo type="min"/>
        <cfvo type="max"/>
        <color theme="0"/>
        <color theme="3"/>
      </colorScale>
    </cfRule>
  </conditionalFormatting>
  <conditionalFormatting sqref="B307:Z307">
    <cfRule type="colorScale" priority="200">
      <colorScale>
        <cfvo type="min"/>
        <cfvo type="max"/>
        <color theme="0"/>
        <color theme="3"/>
      </colorScale>
    </cfRule>
  </conditionalFormatting>
  <conditionalFormatting sqref="B308:Z308">
    <cfRule type="colorScale" priority="199">
      <colorScale>
        <cfvo type="min"/>
        <cfvo type="max"/>
        <color theme="0"/>
        <color theme="3"/>
      </colorScale>
    </cfRule>
  </conditionalFormatting>
  <conditionalFormatting sqref="B309:Z309">
    <cfRule type="colorScale" priority="198">
      <colorScale>
        <cfvo type="min"/>
        <cfvo type="max"/>
        <color theme="0"/>
        <color theme="3"/>
      </colorScale>
    </cfRule>
  </conditionalFormatting>
  <conditionalFormatting sqref="B310:Z310">
    <cfRule type="colorScale" priority="197">
      <colorScale>
        <cfvo type="min"/>
        <cfvo type="max"/>
        <color theme="0"/>
        <color theme="3"/>
      </colorScale>
    </cfRule>
  </conditionalFormatting>
  <conditionalFormatting sqref="B311:Z311">
    <cfRule type="colorScale" priority="196">
      <colorScale>
        <cfvo type="min"/>
        <cfvo type="max"/>
        <color theme="0"/>
        <color theme="3"/>
      </colorScale>
    </cfRule>
  </conditionalFormatting>
  <conditionalFormatting sqref="B312:Z312">
    <cfRule type="colorScale" priority="195">
      <colorScale>
        <cfvo type="min"/>
        <cfvo type="max"/>
        <color theme="0"/>
        <color theme="3"/>
      </colorScale>
    </cfRule>
  </conditionalFormatting>
  <conditionalFormatting sqref="B314:Z314">
    <cfRule type="colorScale" priority="194">
      <colorScale>
        <cfvo type="min"/>
        <cfvo type="max"/>
        <color theme="0"/>
        <color theme="3"/>
      </colorScale>
    </cfRule>
  </conditionalFormatting>
  <conditionalFormatting sqref="B315:Z315">
    <cfRule type="colorScale" priority="193">
      <colorScale>
        <cfvo type="min"/>
        <cfvo type="max"/>
        <color theme="0"/>
        <color theme="3"/>
      </colorScale>
    </cfRule>
  </conditionalFormatting>
  <conditionalFormatting sqref="B316:Z316">
    <cfRule type="colorScale" priority="192">
      <colorScale>
        <cfvo type="min"/>
        <cfvo type="max"/>
        <color theme="0"/>
        <color theme="3"/>
      </colorScale>
    </cfRule>
  </conditionalFormatting>
  <conditionalFormatting sqref="B317:Z317">
    <cfRule type="colorScale" priority="191">
      <colorScale>
        <cfvo type="min"/>
        <cfvo type="max"/>
        <color theme="0"/>
        <color theme="3"/>
      </colorScale>
    </cfRule>
  </conditionalFormatting>
  <conditionalFormatting sqref="B318:Z318">
    <cfRule type="colorScale" priority="19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321:Z321">
    <cfRule type="colorScale" priority="187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22:Z322">
    <cfRule type="colorScale" priority="180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23:Z323">
    <cfRule type="colorScale" priority="179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06:B317">
    <cfRule type="top10" dxfId="86" priority="186" percent="1" rank="10"/>
  </conditionalFormatting>
  <conditionalFormatting sqref="C306:C317">
    <cfRule type="top10" dxfId="85" priority="185" percent="1" rank="10"/>
  </conditionalFormatting>
  <conditionalFormatting sqref="D306:D317">
    <cfRule type="top10" dxfId="84" priority="184" percent="1" rank="1"/>
  </conditionalFormatting>
  <conditionalFormatting sqref="E306:E317">
    <cfRule type="top10" dxfId="83" priority="183" percent="1" rank="10"/>
  </conditionalFormatting>
  <conditionalFormatting sqref="F306:F317">
    <cfRule type="top10" dxfId="82" priority="182" percent="1" rank="10"/>
  </conditionalFormatting>
  <conditionalFormatting sqref="G306:H317">
    <cfRule type="top10" dxfId="81" priority="181" percent="1" rank="10"/>
  </conditionalFormatting>
  <conditionalFormatting sqref="B324:Z324">
    <cfRule type="colorScale" priority="178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25:Z325">
    <cfRule type="colorScale" priority="177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26:Z326">
    <cfRule type="colorScale" priority="176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27:Z327">
    <cfRule type="colorScale" priority="175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28:Z328">
    <cfRule type="colorScale" priority="174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29:Z329">
    <cfRule type="colorScale" priority="173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30:Z330">
    <cfRule type="colorScale" priority="172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31:Z331">
    <cfRule type="colorScale" priority="17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32:Z332">
    <cfRule type="colorScale" priority="16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33:Z333">
    <cfRule type="colorScale" priority="171">
      <colorScale>
        <cfvo type="min"/>
        <cfvo type="percentile" val="50"/>
        <cfvo type="max"/>
        <color theme="3"/>
        <color rgb="FF0CD632"/>
        <color rgb="FFFFFF00"/>
      </colorScale>
    </cfRule>
  </conditionalFormatting>
  <conditionalFormatting sqref="B321:B332">
    <cfRule type="top10" dxfId="80" priority="169" percent="1" bottom="1" rank="10"/>
    <cfRule type="top10" dxfId="79" priority="170" percent="1" rank="10"/>
  </conditionalFormatting>
  <conditionalFormatting sqref="C321:C332">
    <cfRule type="top10" dxfId="78" priority="167" percent="1" rank="10"/>
    <cfRule type="top10" dxfId="77" priority="168" percent="1" bottom="1" rank="10"/>
  </conditionalFormatting>
  <conditionalFormatting sqref="D321:D332">
    <cfRule type="top10" dxfId="76" priority="165" percent="1" bottom="1" rank="10"/>
    <cfRule type="top10" dxfId="75" priority="166" percent="1" rank="10"/>
  </conditionalFormatting>
  <conditionalFormatting sqref="E321:E332">
    <cfRule type="top10" dxfId="74" priority="163" percent="1" rank="10"/>
    <cfRule type="top10" dxfId="73" priority="164" percent="1" bottom="1" rank="10"/>
  </conditionalFormatting>
  <conditionalFormatting sqref="F321:F332">
    <cfRule type="top10" dxfId="72" priority="161" percent="1" bottom="1" rank="10"/>
    <cfRule type="top10" dxfId="71" priority="162" percent="1" rank="10"/>
  </conditionalFormatting>
  <conditionalFormatting sqref="B336:Z336">
    <cfRule type="colorScale" priority="158">
      <colorScale>
        <cfvo type="min"/>
        <cfvo type="max"/>
        <color rgb="FF0CD632"/>
        <color rgb="FFD41BF9"/>
      </colorScale>
    </cfRule>
  </conditionalFormatting>
  <conditionalFormatting sqref="B338:CZ338">
    <cfRule type="colorScale" priority="156">
      <colorScale>
        <cfvo type="min"/>
        <cfvo type="max"/>
        <color rgb="FF0CD632"/>
        <color rgb="FFD41BF9"/>
      </colorScale>
    </cfRule>
  </conditionalFormatting>
  <conditionalFormatting sqref="B339:Z339">
    <cfRule type="colorScale" priority="13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40:Z340">
    <cfRule type="colorScale" priority="154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42:Z342">
    <cfRule type="colorScale" priority="152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43:Z343">
    <cfRule type="colorScale" priority="142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44:Z344">
    <cfRule type="colorScale" priority="150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45:Z345">
    <cfRule type="colorScale" priority="149">
      <colorScale>
        <cfvo type="min"/>
        <cfvo type="max"/>
        <color rgb="FF0CD632"/>
        <color rgb="FFD41BF9"/>
      </colorScale>
    </cfRule>
  </conditionalFormatting>
  <conditionalFormatting sqref="B348:Z348">
    <cfRule type="colorScale" priority="148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36:B347">
    <cfRule type="top10" dxfId="70" priority="147" percent="1" rank="10"/>
  </conditionalFormatting>
  <conditionalFormatting sqref="C336:C347">
    <cfRule type="top10" dxfId="69" priority="146" percent="1" rank="10"/>
  </conditionalFormatting>
  <conditionalFormatting sqref="D336:D347">
    <cfRule type="top10" dxfId="68" priority="145" percent="1" rank="10"/>
  </conditionalFormatting>
  <conditionalFormatting sqref="E336:E347">
    <cfRule type="top10" dxfId="67" priority="144" percent="1" rank="10"/>
  </conditionalFormatting>
  <conditionalFormatting sqref="F336:F347">
    <cfRule type="top10" dxfId="66" priority="143" percent="1" rank="10"/>
  </conditionalFormatting>
  <conditionalFormatting sqref="B351:Z351">
    <cfRule type="colorScale" priority="141">
      <colorScale>
        <cfvo type="min"/>
        <cfvo type="max"/>
        <color rgb="FF0CD632"/>
        <color rgb="FFD41BF9"/>
      </colorScale>
    </cfRule>
  </conditionalFormatting>
  <conditionalFormatting sqref="B352:Z352">
    <cfRule type="colorScale" priority="140">
      <colorScale>
        <cfvo type="min"/>
        <cfvo type="max"/>
        <color rgb="FF0CD632"/>
        <color rgb="FFD41BF9"/>
      </colorScale>
    </cfRule>
  </conditionalFormatting>
  <conditionalFormatting sqref="B353:Z353">
    <cfRule type="colorScale" priority="139">
      <colorScale>
        <cfvo type="min"/>
        <cfvo type="max"/>
        <color rgb="FF0CD632"/>
        <color rgb="FFD41BF9"/>
      </colorScale>
    </cfRule>
  </conditionalFormatting>
  <conditionalFormatting sqref="B354:Z354">
    <cfRule type="colorScale" priority="12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55:Z355">
    <cfRule type="colorScale" priority="137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56:Z356">
    <cfRule type="colorScale" priority="136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57:Z357">
    <cfRule type="colorScale" priority="135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58:Z358">
    <cfRule type="colorScale" priority="134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59:Z359">
    <cfRule type="colorScale" priority="133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60:Z360">
    <cfRule type="colorScale" priority="132">
      <colorScale>
        <cfvo type="min"/>
        <cfvo type="max"/>
        <color rgb="FF0CD632"/>
        <color rgb="FFD41BF9"/>
      </colorScale>
    </cfRule>
  </conditionalFormatting>
  <conditionalFormatting sqref="B363:Z363">
    <cfRule type="colorScale" priority="131">
      <colorScale>
        <cfvo type="min"/>
        <cfvo type="percentile" val="50"/>
        <cfvo type="max"/>
        <color rgb="FFFFFF00"/>
        <color rgb="FF0CD632"/>
        <color rgb="FFD41BF9"/>
      </colorScale>
    </cfRule>
  </conditionalFormatting>
  <conditionalFormatting sqref="B351:B362">
    <cfRule type="top10" dxfId="65" priority="130" percent="1" rank="10"/>
  </conditionalFormatting>
  <conditionalFormatting sqref="C351:C362">
    <cfRule type="top10" dxfId="64" priority="129" percent="1" rank="10"/>
  </conditionalFormatting>
  <conditionalFormatting sqref="E351:E362">
    <cfRule type="top10" dxfId="63" priority="128" percent="1" rank="10"/>
  </conditionalFormatting>
  <conditionalFormatting sqref="D351:D362">
    <cfRule type="top10" dxfId="62" priority="127" percent="1" rank="10"/>
  </conditionalFormatting>
  <conditionalFormatting sqref="F351:F362">
    <cfRule type="top10" dxfId="61" priority="126" percent="1" rank="10"/>
  </conditionalFormatting>
  <conditionalFormatting sqref="B366:Z366">
    <cfRule type="colorScale" priority="124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67:Z367">
    <cfRule type="colorScale" priority="123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68:Z368">
    <cfRule type="colorScale" priority="122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69:Z369">
    <cfRule type="colorScale" priority="121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70:Z370">
    <cfRule type="colorScale" priority="120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71:Z371">
    <cfRule type="colorScale" priority="119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72:Z372">
    <cfRule type="colorScale" priority="118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73:Z373">
    <cfRule type="colorScale" priority="117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74:Z374">
    <cfRule type="colorScale" priority="116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75:Z375">
    <cfRule type="colorScale" priority="115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76:Z376">
    <cfRule type="colorScale" priority="114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77:Z377">
    <cfRule type="colorScale" priority="113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78:Z378">
    <cfRule type="colorScale" priority="112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81:Z381">
    <cfRule type="colorScale" priority="111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82:Z382">
    <cfRule type="colorScale" priority="110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83:Z383">
    <cfRule type="colorScale" priority="109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84:Z384">
    <cfRule type="colorScale" priority="108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85:Z385">
    <cfRule type="colorScale" priority="107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86:Z386">
    <cfRule type="colorScale" priority="106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87:Z387">
    <cfRule type="colorScale" priority="105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88:Z388">
    <cfRule type="colorScale" priority="104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89:Z389">
    <cfRule type="colorScale" priority="103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90:Z390">
    <cfRule type="colorScale" priority="102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91:Z391">
    <cfRule type="colorScale" priority="101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92:Z392">
    <cfRule type="colorScale" priority="100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B393:Z393">
    <cfRule type="colorScale" priority="99">
      <colorScale>
        <cfvo type="min"/>
        <cfvo type="percentile" val="50"/>
        <cfvo type="max"/>
        <color theme="3"/>
        <color theme="0"/>
        <color rgb="FFFF0000"/>
      </colorScale>
    </cfRule>
  </conditionalFormatting>
  <conditionalFormatting sqref="C396:Z396">
    <cfRule type="colorScale" priority="9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397:Z397">
    <cfRule type="colorScale" priority="97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398:Z398">
    <cfRule type="colorScale" priority="96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399:Z399">
    <cfRule type="colorScale" priority="95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00:Z400">
    <cfRule type="colorScale" priority="94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01:Z401">
    <cfRule type="colorScale" priority="93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02:Z402">
    <cfRule type="colorScale" priority="92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03:Z403">
    <cfRule type="colorScale" priority="91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04:Z404">
    <cfRule type="colorScale" priority="9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05:Z405">
    <cfRule type="colorScale" priority="89">
      <colorScale>
        <cfvo type="min"/>
        <cfvo type="percentile" val="50"/>
        <cfvo type="max"/>
        <color rgb="FFFFFF00"/>
        <color rgb="FF0CD632"/>
        <color theme="3" tint="-0.249977111117893"/>
      </colorScale>
    </cfRule>
  </conditionalFormatting>
  <conditionalFormatting sqref="C406:Z406">
    <cfRule type="colorScale" priority="8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07:Z407">
    <cfRule type="colorScale" priority="87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08:Z408">
    <cfRule type="colorScale" priority="86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396:C407">
    <cfRule type="top10" dxfId="60" priority="84" percent="1" bottom="1" rank="10"/>
    <cfRule type="top10" dxfId="59" priority="85" percent="1" rank="10"/>
  </conditionalFormatting>
  <conditionalFormatting sqref="D396:D407">
    <cfRule type="top10" dxfId="58" priority="82" percent="1" bottom="1" rank="10"/>
    <cfRule type="top10" dxfId="57" priority="83" percent="1" rank="10"/>
  </conditionalFormatting>
  <conditionalFormatting sqref="E396:E407">
    <cfRule type="top10" dxfId="56" priority="80" percent="1" bottom="1" rank="10"/>
    <cfRule type="top10" dxfId="55" priority="81" percent="1" rank="10"/>
  </conditionalFormatting>
  <conditionalFormatting sqref="F396:F407">
    <cfRule type="top10" dxfId="54" priority="77" percent="1" bottom="1" rank="10"/>
    <cfRule type="top10" dxfId="53" priority="78" percent="1" bottom="1" rank="10"/>
    <cfRule type="top10" dxfId="52" priority="79" percent="1" rank="10"/>
  </conditionalFormatting>
  <conditionalFormatting sqref="C411:Z411">
    <cfRule type="colorScale" priority="72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12:Z412">
    <cfRule type="colorScale" priority="71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13:Z413">
    <cfRule type="colorScale" priority="7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14:Z414">
    <cfRule type="colorScale" priority="69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15:Z415">
    <cfRule type="colorScale" priority="6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16:Z416">
    <cfRule type="colorScale" priority="67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17:Z417">
    <cfRule type="colorScale" priority="66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18:Z418">
    <cfRule type="colorScale" priority="65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19:Z419">
    <cfRule type="colorScale" priority="63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20:G420">
    <cfRule type="cellIs" dxfId="51" priority="52" operator="between">
      <formula>121</formula>
      <formula>123</formula>
    </cfRule>
  </conditionalFormatting>
  <conditionalFormatting sqref="C421:Z421">
    <cfRule type="colorScale" priority="9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22:Z422">
    <cfRule type="colorScale" priority="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23:Z423">
    <cfRule type="colorScale" priority="61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C424:Z424">
    <cfRule type="colorScale" priority="6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F424">
    <cfRule type="cellIs" dxfId="50" priority="59" operator="between">
      <formula>121</formula>
      <formula>123</formula>
    </cfRule>
  </conditionalFormatting>
  <conditionalFormatting sqref="C411:C422">
    <cfRule type="top10" dxfId="49" priority="57" percent="1" bottom="1" rank="10"/>
    <cfRule type="top10" dxfId="48" priority="58" percent="1" rank="10"/>
  </conditionalFormatting>
  <conditionalFormatting sqref="D411:D422">
    <cfRule type="top10" dxfId="47" priority="55" percent="1" bottom="1" rank="10"/>
    <cfRule type="top10" dxfId="46" priority="56" percent="1" rank="10"/>
  </conditionalFormatting>
  <conditionalFormatting sqref="E411:E423">
    <cfRule type="top10" dxfId="45" priority="54" percent="1" rank="10"/>
  </conditionalFormatting>
  <conditionalFormatting sqref="E411:E422">
    <cfRule type="top10" dxfId="44" priority="53" percent="1" bottom="1" rank="10"/>
  </conditionalFormatting>
  <conditionalFormatting sqref="F411:F422">
    <cfRule type="top10" dxfId="43" priority="62" percent="1" bottom="1" rank="10"/>
  </conditionalFormatting>
  <conditionalFormatting sqref="B427:Z427">
    <cfRule type="colorScale" priority="47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28:Z428">
    <cfRule type="colorScale" priority="46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29:Z429">
    <cfRule type="colorScale" priority="45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30:Z430">
    <cfRule type="colorScale" priority="44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31:Z431">
    <cfRule type="colorScale" priority="6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32:Z432">
    <cfRule type="colorScale" priority="5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33:Z433">
    <cfRule type="colorScale" priority="43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34:Z434">
    <cfRule type="colorScale" priority="42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35:Z435">
    <cfRule type="colorScale" priority="41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36:Z436">
    <cfRule type="colorScale" priority="40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37:Z437">
    <cfRule type="colorScale" priority="39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38:Z438">
    <cfRule type="colorScale" priority="38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39:Z439">
    <cfRule type="colorScale" priority="37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440:Z440">
    <cfRule type="colorScale" priority="36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B34:H34">
    <cfRule type="colorScale" priority="35">
      <colorScale>
        <cfvo type="min"/>
        <cfvo type="max"/>
        <color theme="0"/>
        <color rgb="FFFF0000"/>
      </colorScale>
    </cfRule>
  </conditionalFormatting>
  <conditionalFormatting sqref="B35:Z35">
    <cfRule type="colorScale" priority="34">
      <colorScale>
        <cfvo type="min"/>
        <cfvo type="max"/>
        <color theme="0"/>
        <color rgb="FFFF0000"/>
      </colorScale>
    </cfRule>
  </conditionalFormatting>
  <conditionalFormatting sqref="B41:Z41">
    <cfRule type="colorScale" priority="33">
      <colorScale>
        <cfvo type="min"/>
        <cfvo type="percentile" val="50"/>
        <cfvo type="max"/>
        <color theme="3" tint="-0.249977111117893"/>
        <color theme="0"/>
        <color rgb="FFFF0000"/>
      </colorScale>
    </cfRule>
  </conditionalFormatting>
  <conditionalFormatting sqref="G47:G58">
    <cfRule type="top10" dxfId="42" priority="385" percent="1" bottom="1" rank="1"/>
    <cfRule type="top10" dxfId="41" priority="386" percent="1" rank="1"/>
  </conditionalFormatting>
  <conditionalFormatting sqref="H47:H58">
    <cfRule type="top10" dxfId="40" priority="407" percent="1" bottom="1" rank="1"/>
    <cfRule type="top10" dxfId="39" priority="409" percent="1" rank="1"/>
  </conditionalFormatting>
  <conditionalFormatting sqref="G62:G74 H74">
    <cfRule type="top10" dxfId="38" priority="446" percent="1" bottom="1" rank="1"/>
    <cfRule type="top10" dxfId="37" priority="476" percent="1" rank="1"/>
  </conditionalFormatting>
  <conditionalFormatting sqref="H62:H73">
    <cfRule type="top10" dxfId="36" priority="493" percent="1" bottom="1" rank="1"/>
    <cfRule type="top10" dxfId="35" priority="494" percent="1" rank="1"/>
  </conditionalFormatting>
  <conditionalFormatting sqref="H78:H89">
    <cfRule type="top10" dxfId="34" priority="457" percent="1" bottom="1" rank="1"/>
    <cfRule type="top10" dxfId="33" priority="458" percent="1" rank="1"/>
  </conditionalFormatting>
  <conditionalFormatting sqref="G78:G89">
    <cfRule type="top10" dxfId="32" priority="474" percent="1" bottom="1" rank="1"/>
    <cfRule type="top10" dxfId="31" priority="475" percent="1" rank="1"/>
  </conditionalFormatting>
  <conditionalFormatting sqref="H168:H179">
    <cfRule type="top10" dxfId="30" priority="26" percent="1" rank="1"/>
  </conditionalFormatting>
  <conditionalFormatting sqref="H183:H194">
    <cfRule type="top10" dxfId="29" priority="25" percent="1" rank="1"/>
  </conditionalFormatting>
  <conditionalFormatting sqref="C183:C194">
    <cfRule type="top10" dxfId="28" priority="305" rank="1"/>
  </conditionalFormatting>
  <conditionalFormatting sqref="D183:D194">
    <cfRule type="top10" dxfId="27" priority="304" percent="1" rank="1"/>
  </conditionalFormatting>
  <conditionalFormatting sqref="G276:G287">
    <cfRule type="top10" dxfId="26" priority="227" percent="1" bottom="1" rank="10"/>
    <cfRule type="top10" dxfId="25" priority="228" percent="1" rank="10"/>
  </conditionalFormatting>
  <conditionalFormatting sqref="H276:H287">
    <cfRule type="top10" dxfId="24" priority="251" percent="1" rank="1"/>
    <cfRule type="top10" dxfId="23" priority="1" percent="1" bottom="1" rank="1"/>
  </conditionalFormatting>
  <conditionalFormatting sqref="G291:G302">
    <cfRule type="top10" dxfId="22" priority="202" percent="1" bottom="1" rank="10"/>
    <cfRule type="top10" dxfId="21" priority="207" percent="1" rank="1"/>
  </conditionalFormatting>
  <conditionalFormatting sqref="H291:H302">
    <cfRule type="top10" dxfId="20" priority="225" percent="1" bottom="1" rank="1"/>
    <cfRule type="top10" dxfId="19" priority="226" percent="1" rank="1"/>
  </conditionalFormatting>
  <conditionalFormatting sqref="H306:H317">
    <cfRule type="top10" dxfId="18" priority="18" percent="1" rank="1"/>
  </conditionalFormatting>
  <conditionalFormatting sqref="G321:G332">
    <cfRule type="top10" dxfId="17" priority="159" percent="1" bottom="1" rank="10"/>
    <cfRule type="top10" dxfId="16" priority="160" percent="1" rank="10"/>
  </conditionalFormatting>
  <conditionalFormatting sqref="H321:H332">
    <cfRule type="top10" dxfId="15" priority="188" percent="1" bottom="1" rank="1"/>
    <cfRule type="top10" dxfId="14" priority="189" percent="1" rank="1"/>
  </conditionalFormatting>
  <conditionalFormatting sqref="B337:Z337">
    <cfRule type="colorScale" priority="15">
      <colorScale>
        <cfvo type="min"/>
        <cfvo type="max"/>
        <color rgb="FF0CD632"/>
        <color rgb="FFD41BF9"/>
      </colorScale>
    </cfRule>
  </conditionalFormatting>
  <conditionalFormatting sqref="H336:H347">
    <cfRule type="top10" dxfId="13" priority="151" percent="1" rank="1"/>
  </conditionalFormatting>
  <conditionalFormatting sqref="H351:H362">
    <cfRule type="top10" dxfId="12" priority="138" percent="1" rank="1"/>
  </conditionalFormatting>
  <conditionalFormatting sqref="G396:G407">
    <cfRule type="top10" dxfId="11" priority="75" percent="1" rank="10"/>
    <cfRule type="top10" dxfId="10" priority="76" percent="1" bottom="1" rank="10"/>
  </conditionalFormatting>
  <conditionalFormatting sqref="H396:H407">
    <cfRule type="top10" dxfId="9" priority="10" percent="1" bottom="1" rank="1"/>
    <cfRule type="top10" dxfId="8" priority="11" percent="1" rank="1"/>
  </conditionalFormatting>
  <conditionalFormatting sqref="C420:Z420">
    <cfRule type="colorScale" priority="64">
      <colorScale>
        <cfvo type="min"/>
        <cfvo type="percentile" val="50"/>
        <cfvo type="max"/>
        <color rgb="FFFFFF00"/>
        <color rgb="FF0CD632"/>
        <color theme="3"/>
      </colorScale>
    </cfRule>
  </conditionalFormatting>
  <conditionalFormatting sqref="G411:G422">
    <cfRule type="top10" dxfId="7" priority="50" percent="1" bottom="1" rank="10"/>
    <cfRule type="top10" dxfId="6" priority="51" percent="1" rank="10"/>
  </conditionalFormatting>
  <conditionalFormatting sqref="H411:H422">
    <cfRule type="top10" dxfId="5" priority="73" percent="1" bottom="1" rank="1"/>
    <cfRule type="top10" dxfId="4" priority="74" percent="1" rank="1"/>
  </conditionalFormatting>
  <conditionalFormatting sqref="H427:H438">
    <cfRule type="top10" dxfId="3" priority="48" percent="1" bottom="1" rank="1"/>
    <cfRule type="top10" dxfId="2" priority="49" percent="1" rank="1"/>
  </conditionalFormatting>
  <conditionalFormatting sqref="H198:H209">
    <cfRule type="top10" dxfId="1" priority="4" percent="1" rank="1"/>
  </conditionalFormatting>
  <conditionalFormatting sqref="H213:H224">
    <cfRule type="top10" dxfId="0" priority="3" percent="1" rank="1"/>
  </conditionalFormatting>
  <conditionalFormatting sqref="B341:CZ341">
    <cfRule type="colorScale" priority="2">
      <colorScale>
        <cfvo type="min"/>
        <cfvo type="percentile" val="50"/>
        <cfvo type="max"/>
        <color rgb="FFFFFF00"/>
        <color rgb="FF0CD632"/>
        <color rgb="FFD41BF9"/>
      </colorScale>
    </cfRule>
  </conditionalFormatting>
  <pageMargins left="0.7" right="0.7" top="0.78740157499999996" bottom="0.78740157499999996" header="0.3" footer="0.3"/>
  <pageSetup paperSize="9" orientation="portrait" horizontalDpi="300" verticalDpi="300" r:id="rId1"/>
  <ignoredErrors>
    <ignoredError sqref="B14:G14 B59:H59 B135:H135 B180:G180 B195:G195 B210:H210 B225:H225 B272:H272 B288:H288 B303:H303 B29:G29 B44:H44 B318:G318 B120:H120 C242:D242 B378:H378 B393:G393 B150:H150 B165 C165:H165 B348:H348 B363:H363 B333:H333 E242:H242 C408 C423:C424 B90:H90 D423:G424 B439:G440 D408:H408 B105:H105 B74 C74:H74 H423:H424 H439:H440" formulaRange="1"/>
    <ignoredError sqref="C3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Klotzsche</vt:lpstr>
      <vt:lpstr>Diagramme</vt:lpstr>
      <vt:lpstr>Köttewitz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Wetzel</dc:creator>
  <cp:lastModifiedBy>Test</cp:lastModifiedBy>
  <cp:lastPrinted>2011-01-21T19:02:00Z</cp:lastPrinted>
  <dcterms:created xsi:type="dcterms:W3CDTF">2010-12-26T16:41:38Z</dcterms:created>
  <dcterms:modified xsi:type="dcterms:W3CDTF">2019-12-25T09:07:05Z</dcterms:modified>
</cp:coreProperties>
</file>