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3"/>
  <workbookPr defaultThemeVersion="124226"/>
  <mc:AlternateContent xmlns:mc="http://schemas.openxmlformats.org/markup-compatibility/2006">
    <mc:Choice Requires="x15">
      <x15ac:absPath xmlns:x15ac="http://schemas.microsoft.com/office/spreadsheetml/2010/11/ac" url="C:\Users\Test\Documents\"/>
    </mc:Choice>
  </mc:AlternateContent>
  <xr:revisionPtr revIDLastSave="0" documentId="13_ncr:1_{B66031D6-BF66-4E85-AD40-36411DEF0F31}" xr6:coauthVersionLast="36" xr6:coauthVersionMax="36" xr10:uidLastSave="{00000000-0000-0000-0000-000000000000}"/>
  <bookViews>
    <workbookView xWindow="120" yWindow="45" windowWidth="21315" windowHeight="10035" xr2:uid="{00000000-000D-0000-FFFF-FFFF00000000}"/>
  </bookViews>
  <sheets>
    <sheet name="Baker Lake" sheetId="1" r:id="rId1"/>
    <sheet name="Diagramme" sheetId="2" r:id="rId2"/>
    <sheet name="Beurteilung" sheetId="3" r:id="rId3"/>
  </sheets>
  <calcPr calcId="191029"/>
</workbook>
</file>

<file path=xl/calcChain.xml><?xml version="1.0" encoding="utf-8"?>
<calcChain xmlns="http://schemas.openxmlformats.org/spreadsheetml/2006/main">
  <c r="BV33" i="1" l="1"/>
  <c r="BV65" i="1"/>
  <c r="BV126" i="1"/>
  <c r="BV128" i="1"/>
  <c r="B148" i="1" l="1"/>
  <c r="B149" i="1"/>
  <c r="B150" i="1"/>
  <c r="B151" i="1"/>
  <c r="B152" i="1"/>
  <c r="B153" i="1"/>
  <c r="B154" i="1"/>
  <c r="B155" i="1"/>
  <c r="B156" i="1"/>
  <c r="B157" i="1"/>
  <c r="B158" i="1"/>
  <c r="B159" i="1"/>
  <c r="B147" i="1"/>
  <c r="BV111" i="1" l="1"/>
  <c r="F129" i="1"/>
  <c r="G129" i="1"/>
  <c r="H129" i="1"/>
  <c r="I129" i="1"/>
  <c r="J129" i="1"/>
  <c r="K129" i="1"/>
  <c r="L129" i="1"/>
  <c r="M129" i="1"/>
  <c r="N129" i="1"/>
  <c r="O129" i="1"/>
  <c r="P129" i="1"/>
  <c r="Q129" i="1"/>
  <c r="R129" i="1"/>
  <c r="S129" i="1"/>
  <c r="T129" i="1"/>
  <c r="U129" i="1"/>
  <c r="V129" i="1"/>
  <c r="W129" i="1"/>
  <c r="X129" i="1"/>
  <c r="Y129" i="1"/>
  <c r="Z129" i="1"/>
  <c r="AA129" i="1"/>
  <c r="AB129" i="1"/>
  <c r="AC129" i="1"/>
  <c r="AD129" i="1"/>
  <c r="AE129" i="1"/>
  <c r="AF129" i="1"/>
  <c r="AG129" i="1"/>
  <c r="AH129" i="1"/>
  <c r="AI129" i="1"/>
  <c r="AJ129" i="1"/>
  <c r="AK129" i="1"/>
  <c r="AL129" i="1"/>
  <c r="AM129" i="1"/>
  <c r="AN129" i="1"/>
  <c r="AO129" i="1"/>
  <c r="AP129" i="1"/>
  <c r="AQ129" i="1"/>
  <c r="AR129" i="1"/>
  <c r="AS129" i="1"/>
  <c r="AT129" i="1"/>
  <c r="AU129" i="1"/>
  <c r="AV129" i="1"/>
  <c r="AW129" i="1"/>
  <c r="AX129" i="1"/>
  <c r="AY129" i="1"/>
  <c r="AZ129" i="1"/>
  <c r="BA129" i="1"/>
  <c r="BB129" i="1"/>
  <c r="BC129" i="1"/>
  <c r="BD129" i="1"/>
  <c r="BE129" i="1"/>
  <c r="BF129" i="1"/>
  <c r="BG129" i="1"/>
  <c r="BH129" i="1"/>
  <c r="BI129" i="1"/>
  <c r="BJ129" i="1"/>
  <c r="BK129" i="1"/>
  <c r="BL129" i="1"/>
  <c r="BM129" i="1"/>
  <c r="BN129" i="1"/>
  <c r="BO129" i="1"/>
  <c r="BP129" i="1"/>
  <c r="BQ129" i="1"/>
  <c r="BR129" i="1"/>
  <c r="BS129" i="1"/>
  <c r="BT129" i="1"/>
  <c r="BU129" i="1"/>
  <c r="E129" i="1"/>
  <c r="F128" i="1"/>
  <c r="G128" i="1"/>
  <c r="H128" i="1"/>
  <c r="I128" i="1"/>
  <c r="J128" i="1"/>
  <c r="K128" i="1"/>
  <c r="L128" i="1"/>
  <c r="M128" i="1"/>
  <c r="N128" i="1"/>
  <c r="O128" i="1"/>
  <c r="P128" i="1"/>
  <c r="Q128" i="1"/>
  <c r="R128" i="1"/>
  <c r="S128" i="1"/>
  <c r="T128" i="1"/>
  <c r="U128" i="1"/>
  <c r="V128" i="1"/>
  <c r="W128" i="1"/>
  <c r="X128" i="1"/>
  <c r="Y128" i="1"/>
  <c r="Z128" i="1"/>
  <c r="AA128" i="1"/>
  <c r="AB128" i="1"/>
  <c r="AC128" i="1"/>
  <c r="AD128" i="1"/>
  <c r="AE128" i="1"/>
  <c r="AF128" i="1"/>
  <c r="AG128" i="1"/>
  <c r="AH128" i="1"/>
  <c r="AI128" i="1"/>
  <c r="AJ128" i="1"/>
  <c r="AK128" i="1"/>
  <c r="AL128" i="1"/>
  <c r="AM128" i="1"/>
  <c r="AN128" i="1"/>
  <c r="AO128" i="1"/>
  <c r="AP128" i="1"/>
  <c r="AQ128" i="1"/>
  <c r="AR128" i="1"/>
  <c r="AS128" i="1"/>
  <c r="AT128" i="1"/>
  <c r="AU128" i="1"/>
  <c r="AV128" i="1"/>
  <c r="AW128" i="1"/>
  <c r="AX128" i="1"/>
  <c r="AY128" i="1"/>
  <c r="AZ128" i="1"/>
  <c r="BA128" i="1"/>
  <c r="BB128" i="1"/>
  <c r="BC128" i="1"/>
  <c r="BD128" i="1"/>
  <c r="BE128" i="1"/>
  <c r="BF128" i="1"/>
  <c r="BG128" i="1"/>
  <c r="BH128" i="1"/>
  <c r="BI128" i="1"/>
  <c r="BJ128" i="1"/>
  <c r="BK128" i="1"/>
  <c r="BL128" i="1"/>
  <c r="BM128" i="1"/>
  <c r="BN128" i="1"/>
  <c r="BO128" i="1"/>
  <c r="BP128" i="1"/>
  <c r="BQ128" i="1"/>
  <c r="BR128" i="1"/>
  <c r="BS128" i="1"/>
  <c r="BT128" i="1"/>
  <c r="BU128" i="1"/>
  <c r="E128" i="1"/>
  <c r="C129" i="1"/>
  <c r="B129" i="1"/>
  <c r="C128" i="1"/>
  <c r="B128" i="1"/>
  <c r="BB65" i="1"/>
  <c r="F66" i="1"/>
  <c r="G66" i="1"/>
  <c r="H66" i="1"/>
  <c r="I66" i="1"/>
  <c r="J66" i="1"/>
  <c r="K66" i="1"/>
  <c r="L66" i="1"/>
  <c r="M66" i="1"/>
  <c r="N66" i="1"/>
  <c r="O66" i="1"/>
  <c r="P66" i="1"/>
  <c r="Q66" i="1"/>
  <c r="R66" i="1"/>
  <c r="S66" i="1"/>
  <c r="T66" i="1"/>
  <c r="U66" i="1"/>
  <c r="V66" i="1"/>
  <c r="W66" i="1"/>
  <c r="X66" i="1"/>
  <c r="Y66" i="1"/>
  <c r="Z66" i="1"/>
  <c r="AA66" i="1"/>
  <c r="AB66" i="1"/>
  <c r="AC66" i="1"/>
  <c r="AD66" i="1"/>
  <c r="AE66" i="1"/>
  <c r="AF66" i="1"/>
  <c r="AG66" i="1"/>
  <c r="AH66" i="1"/>
  <c r="AI66" i="1"/>
  <c r="AJ66" i="1"/>
  <c r="AK66" i="1"/>
  <c r="AL66" i="1"/>
  <c r="AM66" i="1"/>
  <c r="AN66" i="1"/>
  <c r="AO66" i="1"/>
  <c r="AP66" i="1"/>
  <c r="AQ66" i="1"/>
  <c r="AR66" i="1"/>
  <c r="AS66" i="1"/>
  <c r="AT66" i="1"/>
  <c r="AU66" i="1"/>
  <c r="AV66" i="1"/>
  <c r="AW66" i="1"/>
  <c r="AX66" i="1"/>
  <c r="AY66" i="1"/>
  <c r="AZ66" i="1"/>
  <c r="BA66" i="1"/>
  <c r="BB66" i="1"/>
  <c r="BC66" i="1"/>
  <c r="BD66" i="1"/>
  <c r="BE66" i="1"/>
  <c r="BF66" i="1"/>
  <c r="BG66" i="1"/>
  <c r="BH66" i="1"/>
  <c r="BI66" i="1"/>
  <c r="BJ66" i="1"/>
  <c r="BK66" i="1"/>
  <c r="BL66" i="1"/>
  <c r="BM66" i="1"/>
  <c r="BN66" i="1"/>
  <c r="BO66" i="1"/>
  <c r="BP66" i="1"/>
  <c r="BQ66" i="1"/>
  <c r="BR66" i="1"/>
  <c r="BS66" i="1"/>
  <c r="BT66" i="1"/>
  <c r="BU66" i="1"/>
  <c r="E66" i="1"/>
  <c r="F65" i="1"/>
  <c r="G65" i="1"/>
  <c r="H65" i="1"/>
  <c r="I65" i="1"/>
  <c r="J65" i="1"/>
  <c r="K65" i="1"/>
  <c r="L65" i="1"/>
  <c r="M65" i="1"/>
  <c r="N65" i="1"/>
  <c r="O65" i="1"/>
  <c r="P65" i="1"/>
  <c r="Q65" i="1"/>
  <c r="R65" i="1"/>
  <c r="S65" i="1"/>
  <c r="T65" i="1"/>
  <c r="U65" i="1"/>
  <c r="V65" i="1"/>
  <c r="W65" i="1"/>
  <c r="X65" i="1"/>
  <c r="Y65" i="1"/>
  <c r="Z65" i="1"/>
  <c r="AA65" i="1"/>
  <c r="AB65" i="1"/>
  <c r="AC65" i="1"/>
  <c r="AD65" i="1"/>
  <c r="AE65" i="1"/>
  <c r="AF65" i="1"/>
  <c r="AG65" i="1"/>
  <c r="AH65" i="1"/>
  <c r="AI65" i="1"/>
  <c r="AJ65" i="1"/>
  <c r="AK65" i="1"/>
  <c r="AL65" i="1"/>
  <c r="AM65" i="1"/>
  <c r="AN65" i="1"/>
  <c r="AO65" i="1"/>
  <c r="AP65" i="1"/>
  <c r="AQ65" i="1"/>
  <c r="AR65" i="1"/>
  <c r="AS65" i="1"/>
  <c r="AT65" i="1"/>
  <c r="AU65" i="1"/>
  <c r="AV65" i="1"/>
  <c r="AW65" i="1"/>
  <c r="AX65" i="1"/>
  <c r="AY65" i="1"/>
  <c r="AZ65" i="1"/>
  <c r="BA65" i="1"/>
  <c r="BC65" i="1"/>
  <c r="BD65" i="1"/>
  <c r="BE65" i="1"/>
  <c r="BF65" i="1"/>
  <c r="BG65" i="1"/>
  <c r="BH65" i="1"/>
  <c r="BI65" i="1"/>
  <c r="BJ65" i="1"/>
  <c r="BK65" i="1"/>
  <c r="BL65" i="1"/>
  <c r="BM65" i="1"/>
  <c r="BN65" i="1"/>
  <c r="BO65" i="1"/>
  <c r="BP65" i="1"/>
  <c r="BQ65" i="1"/>
  <c r="BR65" i="1"/>
  <c r="BS65" i="1"/>
  <c r="BT65" i="1"/>
  <c r="BU65" i="1"/>
  <c r="E65" i="1"/>
  <c r="C66" i="1"/>
  <c r="C65" i="1"/>
  <c r="B66" i="1"/>
  <c r="B65" i="1"/>
  <c r="F17" i="1"/>
  <c r="G17" i="1"/>
  <c r="H17" i="1"/>
  <c r="I17" i="1"/>
  <c r="J17" i="1"/>
  <c r="K17" i="1"/>
  <c r="L17" i="1"/>
  <c r="M17" i="1"/>
  <c r="N17" i="1"/>
  <c r="O17" i="1"/>
  <c r="P17" i="1"/>
  <c r="Q17" i="1"/>
  <c r="R17" i="1"/>
  <c r="S17"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AX17" i="1"/>
  <c r="AY17" i="1"/>
  <c r="AZ17" i="1"/>
  <c r="BA17" i="1"/>
  <c r="BB17" i="1"/>
  <c r="BC17" i="1"/>
  <c r="BD17" i="1"/>
  <c r="BE17" i="1"/>
  <c r="BF17" i="1"/>
  <c r="BG17" i="1"/>
  <c r="BH17" i="1"/>
  <c r="BI17" i="1"/>
  <c r="BJ17" i="1"/>
  <c r="BK17" i="1"/>
  <c r="BL17" i="1"/>
  <c r="BM17" i="1"/>
  <c r="BN17" i="1"/>
  <c r="BO17" i="1"/>
  <c r="BP17" i="1"/>
  <c r="BQ17" i="1"/>
  <c r="BR17" i="1"/>
  <c r="BS17" i="1"/>
  <c r="BT17" i="1"/>
  <c r="BU17" i="1"/>
  <c r="E17" i="1"/>
  <c r="F16" i="1"/>
  <c r="G16" i="1"/>
  <c r="H16" i="1"/>
  <c r="I16" i="1"/>
  <c r="J16" i="1"/>
  <c r="K16" i="1"/>
  <c r="L16" i="1"/>
  <c r="M16" i="1"/>
  <c r="N16" i="1"/>
  <c r="O16" i="1"/>
  <c r="P16" i="1"/>
  <c r="Q16" i="1"/>
  <c r="R16" i="1"/>
  <c r="S16" i="1"/>
  <c r="T16" i="1"/>
  <c r="U16" i="1"/>
  <c r="V16" i="1"/>
  <c r="W16" i="1"/>
  <c r="X16" i="1"/>
  <c r="Y16" i="1"/>
  <c r="Z16" i="1"/>
  <c r="AA16" i="1"/>
  <c r="AB16" i="1"/>
  <c r="AC16" i="1"/>
  <c r="AD16" i="1"/>
  <c r="AE16" i="1"/>
  <c r="AF16" i="1"/>
  <c r="AG16" i="1"/>
  <c r="AH16" i="1"/>
  <c r="AI16" i="1"/>
  <c r="AJ16" i="1"/>
  <c r="AK16" i="1"/>
  <c r="AL16" i="1"/>
  <c r="AM16" i="1"/>
  <c r="AN16" i="1"/>
  <c r="AO16" i="1"/>
  <c r="AP16" i="1"/>
  <c r="AQ16" i="1"/>
  <c r="AR16" i="1"/>
  <c r="AS16" i="1"/>
  <c r="AT16" i="1"/>
  <c r="AU16" i="1"/>
  <c r="AV16" i="1"/>
  <c r="AW16" i="1"/>
  <c r="AX16" i="1"/>
  <c r="AY16" i="1"/>
  <c r="AZ16" i="1"/>
  <c r="BA16" i="1"/>
  <c r="BB16" i="1"/>
  <c r="BC16" i="1"/>
  <c r="BD16" i="1"/>
  <c r="BE16" i="1"/>
  <c r="BF16" i="1"/>
  <c r="BG16" i="1"/>
  <c r="BH16" i="1"/>
  <c r="BI16" i="1"/>
  <c r="BJ16" i="1"/>
  <c r="BK16" i="1"/>
  <c r="BL16" i="1"/>
  <c r="BM16" i="1"/>
  <c r="BN16" i="1"/>
  <c r="BO16" i="1"/>
  <c r="BP16" i="1"/>
  <c r="BQ16" i="1"/>
  <c r="BR16" i="1"/>
  <c r="BS16" i="1"/>
  <c r="BT16" i="1"/>
  <c r="BU16" i="1"/>
  <c r="BV16" i="1"/>
  <c r="E16" i="1"/>
  <c r="BV219" i="1" l="1"/>
  <c r="BV204" i="1"/>
  <c r="BV189" i="1"/>
  <c r="BV174" i="1"/>
  <c r="BV159" i="1"/>
  <c r="BV144" i="1"/>
  <c r="BV222" i="1" l="1"/>
  <c r="B208" i="1"/>
  <c r="B209" i="1"/>
  <c r="B210" i="1"/>
  <c r="B211" i="1"/>
  <c r="B212" i="1"/>
  <c r="B213" i="1"/>
  <c r="B214" i="1"/>
  <c r="B215" i="1"/>
  <c r="B216" i="1"/>
  <c r="B217" i="1"/>
  <c r="B218" i="1"/>
  <c r="B207" i="1"/>
  <c r="B193" i="1" l="1"/>
  <c r="B194" i="1"/>
  <c r="B195" i="1"/>
  <c r="B196" i="1"/>
  <c r="B197" i="1"/>
  <c r="B198" i="1"/>
  <c r="B199" i="1"/>
  <c r="B200" i="1"/>
  <c r="B201" i="1"/>
  <c r="B202" i="1"/>
  <c r="B203" i="1"/>
  <c r="B192" i="1"/>
  <c r="B178" i="1"/>
  <c r="B179" i="1"/>
  <c r="B180" i="1"/>
  <c r="B181" i="1"/>
  <c r="B182" i="1"/>
  <c r="B183" i="1"/>
  <c r="B184" i="1"/>
  <c r="B185" i="1"/>
  <c r="B186" i="1"/>
  <c r="B187" i="1"/>
  <c r="B188" i="1"/>
  <c r="B177" i="1"/>
  <c r="B163" i="1"/>
  <c r="B164" i="1"/>
  <c r="B165" i="1"/>
  <c r="B166" i="1"/>
  <c r="B167" i="1"/>
  <c r="B168" i="1"/>
  <c r="B169" i="1"/>
  <c r="B170" i="1"/>
  <c r="B171" i="1"/>
  <c r="B172" i="1"/>
  <c r="B173" i="1"/>
  <c r="B162" i="1"/>
  <c r="B133" i="1" l="1"/>
  <c r="B134" i="1"/>
  <c r="B135" i="1"/>
  <c r="B136" i="1"/>
  <c r="B137" i="1"/>
  <c r="B138" i="1"/>
  <c r="B139" i="1"/>
  <c r="B140" i="1"/>
  <c r="B141" i="1"/>
  <c r="B142" i="1"/>
  <c r="B143" i="1"/>
  <c r="B132" i="1"/>
  <c r="B115" i="1"/>
  <c r="B116" i="1"/>
  <c r="B117" i="1"/>
  <c r="B118" i="1"/>
  <c r="B119" i="1"/>
  <c r="B120" i="1"/>
  <c r="B121" i="1"/>
  <c r="B122" i="1"/>
  <c r="B123" i="1"/>
  <c r="B124" i="1"/>
  <c r="B125" i="1"/>
  <c r="B114" i="1"/>
  <c r="B100" i="1" l="1"/>
  <c r="B101" i="1"/>
  <c r="B102" i="1"/>
  <c r="B103" i="1"/>
  <c r="B104" i="1"/>
  <c r="B105" i="1"/>
  <c r="B106" i="1"/>
  <c r="B107" i="1"/>
  <c r="B108" i="1"/>
  <c r="B109" i="1"/>
  <c r="B110" i="1"/>
  <c r="B99" i="1"/>
  <c r="B85" i="1"/>
  <c r="B86" i="1"/>
  <c r="B87" i="1"/>
  <c r="B88" i="1"/>
  <c r="B89" i="1"/>
  <c r="B90" i="1"/>
  <c r="B91" i="1"/>
  <c r="B92" i="1"/>
  <c r="B93" i="1"/>
  <c r="B94" i="1"/>
  <c r="B95" i="1"/>
  <c r="B84" i="1"/>
  <c r="B70" i="1"/>
  <c r="B71" i="1"/>
  <c r="B72" i="1"/>
  <c r="B73" i="1"/>
  <c r="B74" i="1"/>
  <c r="B75" i="1"/>
  <c r="B76" i="1"/>
  <c r="B77" i="1"/>
  <c r="B78" i="1"/>
  <c r="B79" i="1"/>
  <c r="B80" i="1"/>
  <c r="B69" i="1"/>
  <c r="B52" i="1" l="1"/>
  <c r="B53" i="1"/>
  <c r="B54" i="1"/>
  <c r="B55" i="1"/>
  <c r="B56" i="1"/>
  <c r="B57" i="1"/>
  <c r="B58" i="1"/>
  <c r="B59" i="1"/>
  <c r="B60" i="1"/>
  <c r="B61" i="1"/>
  <c r="B62" i="1"/>
  <c r="B51" i="1"/>
  <c r="B37" i="1" l="1"/>
  <c r="B38" i="1"/>
  <c r="B39" i="1"/>
  <c r="B40" i="1"/>
  <c r="B41" i="1"/>
  <c r="B42" i="1"/>
  <c r="B43" i="1"/>
  <c r="B44" i="1"/>
  <c r="B45" i="1"/>
  <c r="B46" i="1"/>
  <c r="B47" i="1"/>
  <c r="B36" i="1"/>
  <c r="B22" i="1"/>
  <c r="B23" i="1"/>
  <c r="B24" i="1"/>
  <c r="B25" i="1"/>
  <c r="B26" i="1"/>
  <c r="B27" i="1"/>
  <c r="B28" i="1"/>
  <c r="B29" i="1"/>
  <c r="B30" i="1"/>
  <c r="B31" i="1"/>
  <c r="B32" i="1"/>
  <c r="B21" i="1"/>
  <c r="B3" i="1"/>
  <c r="B4" i="1"/>
  <c r="B5" i="1"/>
  <c r="B6" i="1"/>
  <c r="B7" i="1"/>
  <c r="B8" i="1"/>
  <c r="B9" i="1"/>
  <c r="B10" i="1"/>
  <c r="B11" i="1"/>
  <c r="B12" i="1"/>
  <c r="B13" i="1"/>
  <c r="B2" i="1"/>
  <c r="B17" i="1" l="1"/>
  <c r="B16" i="1"/>
  <c r="BU219" i="1"/>
  <c r="BU204" i="1"/>
  <c r="BU189" i="1"/>
  <c r="BU174" i="1"/>
  <c r="BU159" i="1"/>
  <c r="BU144" i="1"/>
  <c r="BU126" i="1"/>
  <c r="BU111" i="1"/>
  <c r="BU96" i="1"/>
  <c r="BU81" i="1"/>
  <c r="BU63" i="1"/>
  <c r="BU48" i="1"/>
  <c r="BU33" i="1"/>
  <c r="BU14" i="1"/>
  <c r="BU222" i="1" l="1"/>
  <c r="C177" i="1" l="1"/>
  <c r="D177" i="1" s="1"/>
  <c r="BT14" i="1"/>
  <c r="BT33" i="1"/>
  <c r="BT48" i="1"/>
  <c r="BT63" i="1"/>
  <c r="BT81" i="1"/>
  <c r="BT96" i="1"/>
  <c r="BT111" i="1"/>
  <c r="BT126" i="1"/>
  <c r="BT144" i="1"/>
  <c r="BT159" i="1"/>
  <c r="BT174" i="1"/>
  <c r="BT189" i="1"/>
  <c r="BT204" i="1"/>
  <c r="BT222" i="1"/>
  <c r="BS222" i="1"/>
  <c r="BT219" i="1"/>
  <c r="BK174" i="1"/>
  <c r="R174" i="1"/>
  <c r="S174" i="1"/>
  <c r="T174" i="1"/>
  <c r="U174" i="1"/>
  <c r="V174" i="1"/>
  <c r="W174" i="1"/>
  <c r="X174" i="1"/>
  <c r="Y174" i="1"/>
  <c r="Z174" i="1"/>
  <c r="AA174" i="1"/>
  <c r="AB174" i="1"/>
  <c r="AC174" i="1"/>
  <c r="AD174" i="1"/>
  <c r="AE174" i="1"/>
  <c r="AF174" i="1"/>
  <c r="AG174" i="1"/>
  <c r="AH174" i="1"/>
  <c r="AI174" i="1"/>
  <c r="AJ174" i="1"/>
  <c r="AK174" i="1"/>
  <c r="AL174" i="1"/>
  <c r="AM174" i="1"/>
  <c r="AN174" i="1"/>
  <c r="AO174" i="1"/>
  <c r="AP174" i="1"/>
  <c r="AQ174" i="1"/>
  <c r="AR174" i="1"/>
  <c r="AS174" i="1"/>
  <c r="AT174" i="1"/>
  <c r="AU174" i="1"/>
  <c r="AV174" i="1"/>
  <c r="AW174" i="1"/>
  <c r="AX174" i="1"/>
  <c r="AY174" i="1"/>
  <c r="AZ174" i="1"/>
  <c r="BA174" i="1"/>
  <c r="BB174" i="1"/>
  <c r="BC174" i="1"/>
  <c r="BD174" i="1"/>
  <c r="BE174" i="1"/>
  <c r="BF174" i="1"/>
  <c r="BG174" i="1"/>
  <c r="BH174" i="1"/>
  <c r="BI174" i="1"/>
  <c r="BJ174" i="1"/>
  <c r="BL174" i="1"/>
  <c r="BM174" i="1"/>
  <c r="BN174" i="1"/>
  <c r="BO174" i="1"/>
  <c r="BP174" i="1"/>
  <c r="BQ174" i="1"/>
  <c r="BR174" i="1"/>
  <c r="BS174" i="1"/>
  <c r="B174" i="1" l="1"/>
  <c r="C133" i="1"/>
  <c r="C134" i="1"/>
  <c r="C135" i="1"/>
  <c r="C136" i="1"/>
  <c r="C137" i="1"/>
  <c r="C138" i="1"/>
  <c r="C139" i="1"/>
  <c r="C140" i="1"/>
  <c r="C141" i="1"/>
  <c r="C142" i="1"/>
  <c r="C143" i="1"/>
  <c r="C132" i="1"/>
  <c r="C37" i="1" l="1"/>
  <c r="C38" i="1"/>
  <c r="C39" i="1"/>
  <c r="C40" i="1"/>
  <c r="C41" i="1"/>
  <c r="C42" i="1"/>
  <c r="C43" i="1"/>
  <c r="C44" i="1"/>
  <c r="C45" i="1"/>
  <c r="C46" i="1"/>
  <c r="C47" i="1"/>
  <c r="C36" i="1"/>
  <c r="C22" i="1"/>
  <c r="C23" i="1"/>
  <c r="C24" i="1"/>
  <c r="C25" i="1"/>
  <c r="C26" i="1"/>
  <c r="C27" i="1"/>
  <c r="C28" i="1"/>
  <c r="C29" i="1"/>
  <c r="C30" i="1"/>
  <c r="C31" i="1"/>
  <c r="C32" i="1"/>
  <c r="C21" i="1"/>
  <c r="BL48" i="1" l="1"/>
  <c r="F48" i="1" l="1"/>
  <c r="G48" i="1"/>
  <c r="H48" i="1"/>
  <c r="I48" i="1"/>
  <c r="J48" i="1"/>
  <c r="K48" i="1"/>
  <c r="L48" i="1"/>
  <c r="M48" i="1"/>
  <c r="N48" i="1"/>
  <c r="O48" i="1"/>
  <c r="P48" i="1"/>
  <c r="Q48" i="1"/>
  <c r="R48" i="1"/>
  <c r="S48" i="1"/>
  <c r="T48" i="1"/>
  <c r="U48" i="1"/>
  <c r="V48" i="1"/>
  <c r="W48" i="1"/>
  <c r="X48" i="1"/>
  <c r="Y48" i="1"/>
  <c r="Z48" i="1"/>
  <c r="AA48" i="1"/>
  <c r="AB48" i="1"/>
  <c r="AC48" i="1"/>
  <c r="AD48" i="1"/>
  <c r="AE48" i="1"/>
  <c r="AF48" i="1"/>
  <c r="AG48" i="1"/>
  <c r="AH48" i="1"/>
  <c r="AI48" i="1"/>
  <c r="AJ48" i="1"/>
  <c r="AK48" i="1"/>
  <c r="AL48" i="1"/>
  <c r="AM48" i="1"/>
  <c r="AN48" i="1"/>
  <c r="AO48" i="1"/>
  <c r="AP48" i="1"/>
  <c r="AQ48" i="1"/>
  <c r="AR48" i="1"/>
  <c r="AS48" i="1"/>
  <c r="AT48" i="1"/>
  <c r="AU48" i="1"/>
  <c r="AV48" i="1"/>
  <c r="AW48" i="1"/>
  <c r="AX48" i="1"/>
  <c r="AY48" i="1"/>
  <c r="AZ48" i="1"/>
  <c r="BA48" i="1"/>
  <c r="BB48" i="1"/>
  <c r="BC48" i="1"/>
  <c r="BD48" i="1"/>
  <c r="BE48" i="1"/>
  <c r="BF48" i="1"/>
  <c r="BG48" i="1"/>
  <c r="BH48" i="1"/>
  <c r="BI48" i="1"/>
  <c r="BJ48" i="1"/>
  <c r="BK48" i="1"/>
  <c r="BM48" i="1"/>
  <c r="BN48" i="1"/>
  <c r="BO48" i="1"/>
  <c r="BP48" i="1"/>
  <c r="BQ48" i="1"/>
  <c r="BR48" i="1"/>
  <c r="BS48" i="1"/>
  <c r="E48" i="1"/>
  <c r="F33" i="1"/>
  <c r="G33" i="1"/>
  <c r="H33" i="1"/>
  <c r="I33" i="1"/>
  <c r="J33" i="1"/>
  <c r="K33" i="1"/>
  <c r="L33" i="1"/>
  <c r="M33" i="1"/>
  <c r="N33" i="1"/>
  <c r="O33" i="1"/>
  <c r="P33" i="1"/>
  <c r="Q33" i="1"/>
  <c r="R33" i="1"/>
  <c r="S33" i="1"/>
  <c r="T33" i="1"/>
  <c r="U33" i="1"/>
  <c r="V33" i="1"/>
  <c r="W33" i="1"/>
  <c r="X33" i="1"/>
  <c r="Y33" i="1"/>
  <c r="Z33" i="1"/>
  <c r="AA33" i="1"/>
  <c r="AB33" i="1"/>
  <c r="AC33" i="1"/>
  <c r="AD33" i="1"/>
  <c r="AE33" i="1"/>
  <c r="AF33" i="1"/>
  <c r="AG33" i="1"/>
  <c r="AH33" i="1"/>
  <c r="AI33" i="1"/>
  <c r="AJ33" i="1"/>
  <c r="AK33" i="1"/>
  <c r="AL33" i="1"/>
  <c r="AM33" i="1"/>
  <c r="AN33" i="1"/>
  <c r="AO33" i="1"/>
  <c r="AP33" i="1"/>
  <c r="AQ33" i="1"/>
  <c r="AR33" i="1"/>
  <c r="AS33" i="1"/>
  <c r="AT33" i="1"/>
  <c r="AU33" i="1"/>
  <c r="AV33" i="1"/>
  <c r="AW33" i="1"/>
  <c r="AX33" i="1"/>
  <c r="AY33" i="1"/>
  <c r="AZ33" i="1"/>
  <c r="BA33" i="1"/>
  <c r="BB33" i="1"/>
  <c r="BC33" i="1"/>
  <c r="BD33" i="1"/>
  <c r="BE33" i="1"/>
  <c r="BF33" i="1"/>
  <c r="BG33" i="1"/>
  <c r="BH33" i="1"/>
  <c r="BI33" i="1"/>
  <c r="BJ33" i="1"/>
  <c r="BK33" i="1"/>
  <c r="BL33" i="1"/>
  <c r="BM33" i="1"/>
  <c r="BN33" i="1"/>
  <c r="BO33" i="1"/>
  <c r="BP33" i="1"/>
  <c r="BQ33" i="1"/>
  <c r="BR33" i="1"/>
  <c r="BS33" i="1"/>
  <c r="E33" i="1"/>
  <c r="C48" i="1" l="1"/>
  <c r="B48" i="1"/>
  <c r="B33" i="1"/>
  <c r="C33" i="1"/>
  <c r="F144" i="1"/>
  <c r="G144" i="1"/>
  <c r="H144" i="1"/>
  <c r="I144" i="1"/>
  <c r="J144" i="1"/>
  <c r="K144" i="1"/>
  <c r="L144" i="1"/>
  <c r="M144" i="1"/>
  <c r="N144" i="1"/>
  <c r="O144" i="1"/>
  <c r="P144" i="1"/>
  <c r="Q144" i="1"/>
  <c r="R144" i="1"/>
  <c r="S144" i="1"/>
  <c r="T144" i="1"/>
  <c r="U144" i="1"/>
  <c r="V144" i="1"/>
  <c r="W144" i="1"/>
  <c r="X144" i="1"/>
  <c r="Y144" i="1"/>
  <c r="Z144" i="1"/>
  <c r="AA144" i="1"/>
  <c r="AB144" i="1"/>
  <c r="AC144" i="1"/>
  <c r="AD144" i="1"/>
  <c r="AE144" i="1"/>
  <c r="AF144" i="1"/>
  <c r="AG144" i="1"/>
  <c r="AH144" i="1"/>
  <c r="AI144" i="1"/>
  <c r="AJ144" i="1"/>
  <c r="AK144" i="1"/>
  <c r="AL144" i="1"/>
  <c r="AM144" i="1"/>
  <c r="AN144" i="1"/>
  <c r="AO144" i="1"/>
  <c r="AP144" i="1"/>
  <c r="AQ144" i="1"/>
  <c r="AR144" i="1"/>
  <c r="AS144" i="1"/>
  <c r="AT144" i="1"/>
  <c r="AU144" i="1"/>
  <c r="AV144" i="1"/>
  <c r="AW144" i="1"/>
  <c r="AX144" i="1"/>
  <c r="AY144" i="1"/>
  <c r="AZ144" i="1"/>
  <c r="BA144" i="1"/>
  <c r="BB144" i="1"/>
  <c r="BC144" i="1"/>
  <c r="BD144" i="1"/>
  <c r="BE144" i="1"/>
  <c r="BF144" i="1"/>
  <c r="BG144" i="1"/>
  <c r="BH144" i="1"/>
  <c r="BI144" i="1"/>
  <c r="BJ144" i="1"/>
  <c r="BK144" i="1"/>
  <c r="BL144" i="1"/>
  <c r="BM144" i="1"/>
  <c r="BN144" i="1"/>
  <c r="BO144" i="1"/>
  <c r="BP144" i="1"/>
  <c r="BQ144" i="1"/>
  <c r="BR144" i="1"/>
  <c r="BS144" i="1"/>
  <c r="E144" i="1"/>
  <c r="B144" i="1" l="1"/>
  <c r="C144" i="1"/>
  <c r="C69" i="1"/>
  <c r="C70" i="1"/>
  <c r="C71" i="1"/>
  <c r="C72" i="1"/>
  <c r="C73" i="1"/>
  <c r="C74" i="1"/>
  <c r="C75" i="1"/>
  <c r="C76" i="1"/>
  <c r="C77" i="1"/>
  <c r="BQ222" i="1" l="1"/>
  <c r="BS219" i="1"/>
  <c r="BS204" i="1"/>
  <c r="BS189" i="1"/>
  <c r="BS159" i="1"/>
  <c r="BS126" i="1"/>
  <c r="BS111" i="1"/>
  <c r="BS96" i="1"/>
  <c r="BS81" i="1"/>
  <c r="BS63" i="1"/>
  <c r="BS14" i="1"/>
  <c r="C55" i="1" l="1"/>
  <c r="BR222" i="1" l="1"/>
  <c r="BR204" i="1"/>
  <c r="BR189" i="1"/>
  <c r="BR159" i="1"/>
  <c r="BR126" i="1"/>
  <c r="BR111" i="1"/>
  <c r="BR96" i="1"/>
  <c r="BR81" i="1"/>
  <c r="BR63" i="1"/>
  <c r="BR14" i="1"/>
  <c r="BR219" i="1" l="1"/>
  <c r="BQ219" i="1" l="1"/>
  <c r="BQ204" i="1"/>
  <c r="BQ189" i="1"/>
  <c r="BQ159" i="1"/>
  <c r="BQ126" i="1"/>
  <c r="BQ111" i="1"/>
  <c r="BQ96" i="1"/>
  <c r="BQ81" i="1"/>
  <c r="BQ63" i="1"/>
  <c r="BQ14" i="1"/>
  <c r="BP222" i="1"/>
  <c r="BP219" i="1"/>
  <c r="I222" i="1" l="1"/>
  <c r="J222" i="1"/>
  <c r="K222" i="1"/>
  <c r="L222" i="1"/>
  <c r="M222" i="1"/>
  <c r="N222" i="1"/>
  <c r="O222" i="1"/>
  <c r="P222" i="1"/>
  <c r="Q222" i="1"/>
  <c r="R222" i="1"/>
  <c r="S222" i="1"/>
  <c r="T222" i="1"/>
  <c r="U222" i="1"/>
  <c r="V222" i="1"/>
  <c r="W222" i="1"/>
  <c r="X222" i="1"/>
  <c r="Y222" i="1"/>
  <c r="Z222" i="1"/>
  <c r="AA222" i="1"/>
  <c r="AB222" i="1"/>
  <c r="AC222" i="1"/>
  <c r="AD222" i="1"/>
  <c r="AE222" i="1"/>
  <c r="AF222" i="1"/>
  <c r="AG222" i="1"/>
  <c r="AH222" i="1"/>
  <c r="AI222" i="1"/>
  <c r="AJ222" i="1"/>
  <c r="AK222" i="1"/>
  <c r="AL222" i="1"/>
  <c r="AM222" i="1"/>
  <c r="AN222" i="1"/>
  <c r="AO222" i="1"/>
  <c r="AP222" i="1"/>
  <c r="AQ222" i="1"/>
  <c r="AR222" i="1"/>
  <c r="AS222" i="1"/>
  <c r="AT222" i="1"/>
  <c r="AU222" i="1"/>
  <c r="AV222" i="1"/>
  <c r="AW222" i="1"/>
  <c r="AX222" i="1"/>
  <c r="AY222" i="1"/>
  <c r="AZ222" i="1"/>
  <c r="BA222" i="1"/>
  <c r="BB222" i="1"/>
  <c r="BC222" i="1"/>
  <c r="BD222" i="1"/>
  <c r="BE222" i="1"/>
  <c r="BF222" i="1"/>
  <c r="BG222" i="1"/>
  <c r="BH222" i="1"/>
  <c r="BI222" i="1"/>
  <c r="BJ222" i="1"/>
  <c r="BK222" i="1"/>
  <c r="BL222" i="1"/>
  <c r="BM222" i="1"/>
  <c r="BN222" i="1"/>
  <c r="BO222" i="1"/>
  <c r="H222" i="1"/>
  <c r="G222" i="1"/>
  <c r="F222" i="1"/>
  <c r="B222" i="1" l="1"/>
  <c r="C222" i="1"/>
  <c r="F219" i="1"/>
  <c r="G219" i="1"/>
  <c r="H219" i="1"/>
  <c r="I219" i="1"/>
  <c r="J219" i="1"/>
  <c r="K219" i="1"/>
  <c r="L219" i="1"/>
  <c r="M219" i="1"/>
  <c r="N219" i="1"/>
  <c r="O219" i="1"/>
  <c r="P219" i="1"/>
  <c r="Q219" i="1"/>
  <c r="R219" i="1"/>
  <c r="S219" i="1"/>
  <c r="T219" i="1"/>
  <c r="U219" i="1"/>
  <c r="V219" i="1"/>
  <c r="W219" i="1"/>
  <c r="X219" i="1"/>
  <c r="Y219" i="1"/>
  <c r="Z219" i="1"/>
  <c r="AA219" i="1"/>
  <c r="AB219" i="1"/>
  <c r="AC219" i="1"/>
  <c r="AD219" i="1"/>
  <c r="AE219" i="1"/>
  <c r="AF219" i="1"/>
  <c r="AG219" i="1"/>
  <c r="AH219" i="1"/>
  <c r="AI219" i="1"/>
  <c r="AJ219" i="1"/>
  <c r="AK219" i="1"/>
  <c r="AL219" i="1"/>
  <c r="AM219" i="1"/>
  <c r="AN219" i="1"/>
  <c r="AO219" i="1"/>
  <c r="AP219" i="1"/>
  <c r="AQ219" i="1"/>
  <c r="AR219" i="1"/>
  <c r="AS219" i="1"/>
  <c r="AT219" i="1"/>
  <c r="AU219" i="1"/>
  <c r="AV219" i="1"/>
  <c r="AW219" i="1"/>
  <c r="AX219" i="1"/>
  <c r="AY219" i="1"/>
  <c r="AZ219" i="1"/>
  <c r="BA219" i="1"/>
  <c r="BB219" i="1"/>
  <c r="BC219" i="1"/>
  <c r="BD219" i="1"/>
  <c r="BE219" i="1"/>
  <c r="BF219" i="1"/>
  <c r="BG219" i="1"/>
  <c r="BH219" i="1"/>
  <c r="BI219" i="1"/>
  <c r="BJ219" i="1"/>
  <c r="BK219" i="1"/>
  <c r="BL219" i="1"/>
  <c r="BM219" i="1"/>
  <c r="BN219" i="1"/>
  <c r="BO219" i="1"/>
  <c r="E219" i="1"/>
  <c r="C208" i="1"/>
  <c r="D208" i="1" s="1"/>
  <c r="C209" i="1"/>
  <c r="D209" i="1" s="1"/>
  <c r="C210" i="1"/>
  <c r="D210" i="1" s="1"/>
  <c r="C211" i="1"/>
  <c r="D211" i="1" s="1"/>
  <c r="C212" i="1"/>
  <c r="D212" i="1" s="1"/>
  <c r="C213" i="1"/>
  <c r="C214" i="1"/>
  <c r="C215" i="1"/>
  <c r="D215" i="1" s="1"/>
  <c r="C216" i="1"/>
  <c r="D216" i="1" s="1"/>
  <c r="C217" i="1"/>
  <c r="D217" i="1" s="1"/>
  <c r="C218" i="1"/>
  <c r="D218" i="1" s="1"/>
  <c r="C207" i="1"/>
  <c r="C219" i="1" l="1"/>
  <c r="D207" i="1"/>
  <c r="B219" i="1"/>
  <c r="D222" i="1"/>
  <c r="C193" i="1"/>
  <c r="C194" i="1"/>
  <c r="C195" i="1"/>
  <c r="C196" i="1"/>
  <c r="C197" i="1"/>
  <c r="C198" i="1"/>
  <c r="C199" i="1"/>
  <c r="C200" i="1"/>
  <c r="C201" i="1"/>
  <c r="C202" i="1"/>
  <c r="C203" i="1"/>
  <c r="C192" i="1"/>
  <c r="D219" i="1" l="1"/>
  <c r="C178" i="1"/>
  <c r="D178" i="1" s="1"/>
  <c r="C179" i="1"/>
  <c r="D179" i="1" s="1"/>
  <c r="C180" i="1"/>
  <c r="D180" i="1" s="1"/>
  <c r="C181" i="1"/>
  <c r="C182" i="1"/>
  <c r="D182" i="1" s="1"/>
  <c r="C183" i="1"/>
  <c r="D183" i="1" s="1"/>
  <c r="C184" i="1"/>
  <c r="C185" i="1"/>
  <c r="D185" i="1" s="1"/>
  <c r="C186" i="1"/>
  <c r="D186" i="1" s="1"/>
  <c r="C187" i="1"/>
  <c r="D187" i="1" s="1"/>
  <c r="C188" i="1"/>
  <c r="D188" i="1" s="1"/>
  <c r="C166" i="1" l="1"/>
  <c r="C167" i="1"/>
  <c r="C168" i="1"/>
  <c r="C169" i="1"/>
  <c r="C170" i="1"/>
  <c r="C163" i="1"/>
  <c r="C164" i="1"/>
  <c r="C165" i="1"/>
  <c r="C171" i="1"/>
  <c r="C172" i="1"/>
  <c r="C173" i="1"/>
  <c r="C162" i="1"/>
  <c r="C148" i="1"/>
  <c r="C149" i="1"/>
  <c r="C150" i="1"/>
  <c r="C151" i="1"/>
  <c r="C152" i="1"/>
  <c r="C153" i="1"/>
  <c r="C154" i="1"/>
  <c r="C155" i="1"/>
  <c r="C156" i="1"/>
  <c r="C157" i="1"/>
  <c r="C158" i="1"/>
  <c r="C147" i="1"/>
  <c r="C115" i="1"/>
  <c r="C116" i="1"/>
  <c r="C117" i="1"/>
  <c r="C118" i="1"/>
  <c r="C119" i="1"/>
  <c r="C120" i="1"/>
  <c r="C121" i="1"/>
  <c r="C122" i="1"/>
  <c r="C123" i="1"/>
  <c r="C124" i="1"/>
  <c r="C125" i="1"/>
  <c r="C114" i="1"/>
  <c r="C100" i="1" l="1"/>
  <c r="C101" i="1"/>
  <c r="C102" i="1"/>
  <c r="C103" i="1"/>
  <c r="C104" i="1"/>
  <c r="C105" i="1"/>
  <c r="C106" i="1"/>
  <c r="C107" i="1"/>
  <c r="C108" i="1"/>
  <c r="C109" i="1"/>
  <c r="C110" i="1"/>
  <c r="C99" i="1"/>
  <c r="C79" i="1"/>
  <c r="C84" i="1"/>
  <c r="C85" i="1"/>
  <c r="C86" i="1"/>
  <c r="C87" i="1"/>
  <c r="C88" i="1"/>
  <c r="C89" i="1"/>
  <c r="C90" i="1"/>
  <c r="C91" i="1"/>
  <c r="C92" i="1"/>
  <c r="C93" i="1"/>
  <c r="C94" i="1"/>
  <c r="C95" i="1"/>
  <c r="C78" i="1" l="1"/>
  <c r="C80" i="1"/>
  <c r="C51" i="1" l="1"/>
  <c r="C52" i="1"/>
  <c r="C53" i="1"/>
  <c r="C54" i="1"/>
  <c r="C56" i="1"/>
  <c r="C57" i="1"/>
  <c r="C58" i="1"/>
  <c r="C59" i="1"/>
  <c r="C60" i="1"/>
  <c r="C61" i="1"/>
  <c r="C62" i="1"/>
  <c r="C3" i="1" l="1"/>
  <c r="C4" i="1"/>
  <c r="C5" i="1"/>
  <c r="C6" i="1"/>
  <c r="C7" i="1"/>
  <c r="C8" i="1"/>
  <c r="C9" i="1"/>
  <c r="C10" i="1"/>
  <c r="C11" i="1"/>
  <c r="C12" i="1"/>
  <c r="C13" i="1"/>
  <c r="C2" i="1"/>
  <c r="C17" i="1" l="1"/>
  <c r="C16" i="1"/>
  <c r="BJ159" i="1"/>
  <c r="AV63" i="1" l="1"/>
  <c r="AS111" i="1" l="1"/>
  <c r="AL126" i="1" l="1"/>
  <c r="C174" i="1" l="1"/>
  <c r="G159" i="1"/>
  <c r="F189" i="1"/>
  <c r="F14" i="1"/>
  <c r="F159" i="1"/>
  <c r="F63" i="1"/>
  <c r="E126" i="1" l="1"/>
  <c r="F126" i="1"/>
  <c r="G126" i="1"/>
  <c r="H126" i="1"/>
  <c r="I126" i="1"/>
  <c r="J126" i="1"/>
  <c r="K126" i="1"/>
  <c r="L126" i="1"/>
  <c r="M126" i="1"/>
  <c r="N126" i="1"/>
  <c r="O126" i="1"/>
  <c r="P126" i="1"/>
  <c r="Q126" i="1"/>
  <c r="R126" i="1"/>
  <c r="S126" i="1"/>
  <c r="T126" i="1"/>
  <c r="U126" i="1"/>
  <c r="V126" i="1"/>
  <c r="W126" i="1"/>
  <c r="X126" i="1"/>
  <c r="Y126" i="1"/>
  <c r="Z126" i="1"/>
  <c r="AA126" i="1"/>
  <c r="AB126" i="1"/>
  <c r="AC126" i="1"/>
  <c r="AD126" i="1"/>
  <c r="AE126" i="1"/>
  <c r="AF126" i="1"/>
  <c r="AG126" i="1"/>
  <c r="AH126" i="1"/>
  <c r="AI126" i="1"/>
  <c r="AJ126" i="1"/>
  <c r="AK126" i="1"/>
  <c r="AM126" i="1"/>
  <c r="AN126" i="1"/>
  <c r="AO126" i="1"/>
  <c r="AP126" i="1"/>
  <c r="AQ126" i="1"/>
  <c r="AR126" i="1"/>
  <c r="AS126" i="1"/>
  <c r="AT126" i="1"/>
  <c r="AU126" i="1"/>
  <c r="AV126" i="1"/>
  <c r="AW126" i="1"/>
  <c r="AX126" i="1"/>
  <c r="AY126" i="1"/>
  <c r="AZ126" i="1"/>
  <c r="BA126" i="1"/>
  <c r="BB126" i="1"/>
  <c r="BC126" i="1"/>
  <c r="BD126" i="1"/>
  <c r="BE126" i="1"/>
  <c r="BF126" i="1"/>
  <c r="BG126" i="1"/>
  <c r="BH126" i="1"/>
  <c r="BI126" i="1"/>
  <c r="BJ126" i="1"/>
  <c r="BK126" i="1"/>
  <c r="BL126" i="1"/>
  <c r="BM126" i="1"/>
  <c r="BN126" i="1"/>
  <c r="BO126" i="1"/>
  <c r="BP126" i="1"/>
  <c r="B126" i="1" l="1"/>
  <c r="C126" i="1"/>
  <c r="H159" i="1"/>
  <c r="I159" i="1"/>
  <c r="J159" i="1"/>
  <c r="K159" i="1"/>
  <c r="L159" i="1"/>
  <c r="M159" i="1"/>
  <c r="N159" i="1"/>
  <c r="O159" i="1"/>
  <c r="P159" i="1"/>
  <c r="Q159" i="1"/>
  <c r="R159" i="1"/>
  <c r="S159" i="1"/>
  <c r="T159" i="1"/>
  <c r="U159" i="1"/>
  <c r="V159" i="1"/>
  <c r="W159" i="1"/>
  <c r="X159" i="1"/>
  <c r="Y159" i="1"/>
  <c r="Z159" i="1"/>
  <c r="AA159" i="1"/>
  <c r="AB159" i="1"/>
  <c r="AC159" i="1"/>
  <c r="AD159" i="1"/>
  <c r="AE159" i="1"/>
  <c r="AF159" i="1"/>
  <c r="AG159" i="1"/>
  <c r="AH159" i="1"/>
  <c r="AI159" i="1"/>
  <c r="AJ159" i="1"/>
  <c r="AK159" i="1"/>
  <c r="AL159" i="1"/>
  <c r="AM159" i="1"/>
  <c r="AN159" i="1"/>
  <c r="AO159" i="1"/>
  <c r="AP159" i="1"/>
  <c r="AQ159" i="1"/>
  <c r="AR159" i="1"/>
  <c r="AS159" i="1"/>
  <c r="AT159" i="1"/>
  <c r="AU159" i="1"/>
  <c r="AV159" i="1"/>
  <c r="AW159" i="1"/>
  <c r="AX159" i="1"/>
  <c r="AY159" i="1"/>
  <c r="AZ159" i="1"/>
  <c r="BA159" i="1"/>
  <c r="BB159" i="1"/>
  <c r="BC159" i="1"/>
  <c r="BD159" i="1"/>
  <c r="BE159" i="1"/>
  <c r="BF159" i="1"/>
  <c r="BG159" i="1"/>
  <c r="BH159" i="1"/>
  <c r="BI159" i="1"/>
  <c r="BK159" i="1"/>
  <c r="BL159" i="1"/>
  <c r="BM159" i="1"/>
  <c r="BN159" i="1"/>
  <c r="BO159" i="1"/>
  <c r="BP159" i="1"/>
  <c r="C159" i="1" l="1"/>
  <c r="E14" i="1"/>
  <c r="G14" i="1"/>
  <c r="H14" i="1"/>
  <c r="I14" i="1"/>
  <c r="J14" i="1"/>
  <c r="K14" i="1"/>
  <c r="L14" i="1"/>
  <c r="M14" i="1"/>
  <c r="N14" i="1"/>
  <c r="O14" i="1"/>
  <c r="P14" i="1"/>
  <c r="Q14" i="1"/>
  <c r="R14" i="1"/>
  <c r="S14" i="1"/>
  <c r="T14" i="1"/>
  <c r="U14" i="1"/>
  <c r="V14" i="1"/>
  <c r="W14" i="1"/>
  <c r="X14" i="1"/>
  <c r="Y14" i="1"/>
  <c r="Z14" i="1"/>
  <c r="AA14" i="1"/>
  <c r="AB14" i="1"/>
  <c r="AC14" i="1"/>
  <c r="AD14" i="1"/>
  <c r="AE14" i="1"/>
  <c r="AF14" i="1"/>
  <c r="AG14" i="1"/>
  <c r="AH14" i="1"/>
  <c r="AI14" i="1"/>
  <c r="AJ14" i="1"/>
  <c r="AK14" i="1"/>
  <c r="AL14" i="1"/>
  <c r="AM14" i="1"/>
  <c r="AN14" i="1"/>
  <c r="AO14" i="1"/>
  <c r="AP14" i="1"/>
  <c r="AQ14" i="1"/>
  <c r="AR14" i="1"/>
  <c r="AS14" i="1"/>
  <c r="AT14" i="1"/>
  <c r="AU14" i="1"/>
  <c r="AV14" i="1"/>
  <c r="AW14" i="1"/>
  <c r="AX14" i="1"/>
  <c r="AY14" i="1"/>
  <c r="AZ14" i="1"/>
  <c r="BA14" i="1"/>
  <c r="BB14" i="1"/>
  <c r="BC14" i="1"/>
  <c r="BD14" i="1"/>
  <c r="BE14" i="1"/>
  <c r="BF14" i="1"/>
  <c r="BG14" i="1"/>
  <c r="BH14" i="1"/>
  <c r="BI14" i="1"/>
  <c r="BJ14" i="1"/>
  <c r="BK14" i="1"/>
  <c r="BL14" i="1"/>
  <c r="BM14" i="1"/>
  <c r="BN14" i="1"/>
  <c r="BO14" i="1"/>
  <c r="BP14" i="1"/>
  <c r="E63" i="1"/>
  <c r="G63" i="1"/>
  <c r="H63" i="1"/>
  <c r="I63" i="1"/>
  <c r="J63" i="1"/>
  <c r="K63" i="1"/>
  <c r="L63" i="1"/>
  <c r="M63" i="1"/>
  <c r="N63" i="1"/>
  <c r="O63" i="1"/>
  <c r="P63" i="1"/>
  <c r="Q63" i="1"/>
  <c r="R63" i="1"/>
  <c r="S63" i="1"/>
  <c r="T63" i="1"/>
  <c r="U63" i="1"/>
  <c r="V63" i="1"/>
  <c r="W63" i="1"/>
  <c r="X63" i="1"/>
  <c r="Y63" i="1"/>
  <c r="Z63" i="1"/>
  <c r="AA63" i="1"/>
  <c r="AB63" i="1"/>
  <c r="AC63" i="1"/>
  <c r="AD63" i="1"/>
  <c r="AE63" i="1"/>
  <c r="AF63" i="1"/>
  <c r="AG63" i="1"/>
  <c r="AH63" i="1"/>
  <c r="AI63" i="1"/>
  <c r="AJ63" i="1"/>
  <c r="AK63" i="1"/>
  <c r="AL63" i="1"/>
  <c r="AM63" i="1"/>
  <c r="AN63" i="1"/>
  <c r="AO63" i="1"/>
  <c r="AP63" i="1"/>
  <c r="AQ63" i="1"/>
  <c r="AR63" i="1"/>
  <c r="AS63" i="1"/>
  <c r="AT63" i="1"/>
  <c r="AU63" i="1"/>
  <c r="AW63" i="1"/>
  <c r="AX63" i="1"/>
  <c r="AY63" i="1"/>
  <c r="AZ63" i="1"/>
  <c r="BA63" i="1"/>
  <c r="BB63" i="1"/>
  <c r="BC63" i="1"/>
  <c r="BD63" i="1"/>
  <c r="BE63" i="1"/>
  <c r="BF63" i="1"/>
  <c r="BG63" i="1"/>
  <c r="BH63" i="1"/>
  <c r="BI63" i="1"/>
  <c r="BJ63" i="1"/>
  <c r="BK63" i="1"/>
  <c r="BL63" i="1"/>
  <c r="BM63" i="1"/>
  <c r="BN63" i="1"/>
  <c r="BO63" i="1"/>
  <c r="BP63" i="1"/>
  <c r="E81" i="1"/>
  <c r="F81" i="1"/>
  <c r="G81" i="1"/>
  <c r="H81" i="1"/>
  <c r="I81" i="1"/>
  <c r="J81" i="1"/>
  <c r="K81" i="1"/>
  <c r="L81" i="1"/>
  <c r="M81" i="1"/>
  <c r="N81" i="1"/>
  <c r="O81" i="1"/>
  <c r="P81" i="1"/>
  <c r="Q81" i="1"/>
  <c r="R81" i="1"/>
  <c r="S81" i="1"/>
  <c r="T81" i="1"/>
  <c r="U81" i="1"/>
  <c r="V81" i="1"/>
  <c r="W81" i="1"/>
  <c r="X81" i="1"/>
  <c r="Y81" i="1"/>
  <c r="Z81" i="1"/>
  <c r="AA81" i="1"/>
  <c r="AB81" i="1"/>
  <c r="AC81" i="1"/>
  <c r="AD81" i="1"/>
  <c r="AE81" i="1"/>
  <c r="AF81" i="1"/>
  <c r="AG81" i="1"/>
  <c r="AH81" i="1"/>
  <c r="AI81" i="1"/>
  <c r="AJ81" i="1"/>
  <c r="AK81" i="1"/>
  <c r="AL81" i="1"/>
  <c r="AM81" i="1"/>
  <c r="AN81" i="1"/>
  <c r="AO81" i="1"/>
  <c r="AP81" i="1"/>
  <c r="AQ81" i="1"/>
  <c r="AR81" i="1"/>
  <c r="AS81" i="1"/>
  <c r="AT81" i="1"/>
  <c r="AU81" i="1"/>
  <c r="AV81" i="1"/>
  <c r="AW81" i="1"/>
  <c r="AX81" i="1"/>
  <c r="AY81" i="1"/>
  <c r="AZ81" i="1"/>
  <c r="BA81" i="1"/>
  <c r="BB81" i="1"/>
  <c r="BC81" i="1"/>
  <c r="BD81" i="1"/>
  <c r="BE81" i="1"/>
  <c r="BF81" i="1"/>
  <c r="BG81" i="1"/>
  <c r="BH81" i="1"/>
  <c r="BI81" i="1"/>
  <c r="BJ81" i="1"/>
  <c r="BK81" i="1"/>
  <c r="BL81" i="1"/>
  <c r="BM81" i="1"/>
  <c r="BN81" i="1"/>
  <c r="BO81" i="1"/>
  <c r="BP81" i="1"/>
  <c r="E96" i="1"/>
  <c r="F96" i="1"/>
  <c r="G96" i="1"/>
  <c r="H96" i="1"/>
  <c r="I96" i="1"/>
  <c r="J96" i="1"/>
  <c r="K96" i="1"/>
  <c r="L96" i="1"/>
  <c r="M96" i="1"/>
  <c r="N96" i="1"/>
  <c r="O96" i="1"/>
  <c r="P96" i="1"/>
  <c r="Q96" i="1"/>
  <c r="R96" i="1"/>
  <c r="S96" i="1"/>
  <c r="T96" i="1"/>
  <c r="U96" i="1"/>
  <c r="V96" i="1"/>
  <c r="W96" i="1"/>
  <c r="X96" i="1"/>
  <c r="Y96" i="1"/>
  <c r="Z96" i="1"/>
  <c r="AA96" i="1"/>
  <c r="AB96" i="1"/>
  <c r="AC96" i="1"/>
  <c r="AD96" i="1"/>
  <c r="AE96" i="1"/>
  <c r="AF96" i="1"/>
  <c r="AG96" i="1"/>
  <c r="AH96" i="1"/>
  <c r="AI96" i="1"/>
  <c r="AJ96" i="1"/>
  <c r="AK96" i="1"/>
  <c r="AL96" i="1"/>
  <c r="AM96" i="1"/>
  <c r="AN96" i="1"/>
  <c r="AO96" i="1"/>
  <c r="AP96" i="1"/>
  <c r="AQ96" i="1"/>
  <c r="AR96" i="1"/>
  <c r="AS96" i="1"/>
  <c r="AT96" i="1"/>
  <c r="AU96" i="1"/>
  <c r="AV96" i="1"/>
  <c r="AW96" i="1"/>
  <c r="AX96" i="1"/>
  <c r="AY96" i="1"/>
  <c r="AZ96" i="1"/>
  <c r="BA96" i="1"/>
  <c r="BB96" i="1"/>
  <c r="BC96" i="1"/>
  <c r="BD96" i="1"/>
  <c r="BE96" i="1"/>
  <c r="BF96" i="1"/>
  <c r="BG96" i="1"/>
  <c r="BH96" i="1"/>
  <c r="BI96" i="1"/>
  <c r="BJ96" i="1"/>
  <c r="BK96" i="1"/>
  <c r="BL96" i="1"/>
  <c r="BM96" i="1"/>
  <c r="BN96" i="1"/>
  <c r="BO96" i="1"/>
  <c r="BP96" i="1"/>
  <c r="E111" i="1"/>
  <c r="F111" i="1"/>
  <c r="G111" i="1"/>
  <c r="H111" i="1"/>
  <c r="I111" i="1"/>
  <c r="J111" i="1"/>
  <c r="K111" i="1"/>
  <c r="L111" i="1"/>
  <c r="M111" i="1"/>
  <c r="N111" i="1"/>
  <c r="O111" i="1"/>
  <c r="P111" i="1"/>
  <c r="Q111" i="1"/>
  <c r="R111" i="1"/>
  <c r="S111" i="1"/>
  <c r="T111" i="1"/>
  <c r="U111" i="1"/>
  <c r="V111" i="1"/>
  <c r="W111" i="1"/>
  <c r="X111" i="1"/>
  <c r="Y111" i="1"/>
  <c r="Z111" i="1"/>
  <c r="AA111" i="1"/>
  <c r="AB111" i="1"/>
  <c r="AC111" i="1"/>
  <c r="AD111" i="1"/>
  <c r="AE111" i="1"/>
  <c r="AF111" i="1"/>
  <c r="AG111" i="1"/>
  <c r="AH111" i="1"/>
  <c r="AI111" i="1"/>
  <c r="AJ111" i="1"/>
  <c r="AK111" i="1"/>
  <c r="AL111" i="1"/>
  <c r="AM111" i="1"/>
  <c r="AN111" i="1"/>
  <c r="AO111" i="1"/>
  <c r="AP111" i="1"/>
  <c r="AQ111" i="1"/>
  <c r="AR111" i="1"/>
  <c r="AT111" i="1"/>
  <c r="AU111" i="1"/>
  <c r="AV111" i="1"/>
  <c r="AW111" i="1"/>
  <c r="AX111" i="1"/>
  <c r="AY111" i="1"/>
  <c r="AZ111" i="1"/>
  <c r="BA111" i="1"/>
  <c r="BB111" i="1"/>
  <c r="BC111" i="1"/>
  <c r="BD111" i="1"/>
  <c r="BE111" i="1"/>
  <c r="BF111" i="1"/>
  <c r="BG111" i="1"/>
  <c r="BH111" i="1"/>
  <c r="BI111" i="1"/>
  <c r="BJ111" i="1"/>
  <c r="BK111" i="1"/>
  <c r="BL111" i="1"/>
  <c r="BM111" i="1"/>
  <c r="BN111" i="1"/>
  <c r="BO111" i="1"/>
  <c r="BP111" i="1"/>
  <c r="E189" i="1"/>
  <c r="G189" i="1"/>
  <c r="H189" i="1"/>
  <c r="I189" i="1"/>
  <c r="J189" i="1"/>
  <c r="K189" i="1"/>
  <c r="L189" i="1"/>
  <c r="M189" i="1"/>
  <c r="N189" i="1"/>
  <c r="O189" i="1"/>
  <c r="P189" i="1"/>
  <c r="Q189" i="1"/>
  <c r="R189" i="1"/>
  <c r="S189" i="1"/>
  <c r="T189" i="1"/>
  <c r="U189" i="1"/>
  <c r="V189" i="1"/>
  <c r="W189" i="1"/>
  <c r="X189" i="1"/>
  <c r="Y189" i="1"/>
  <c r="Z189" i="1"/>
  <c r="AA189" i="1"/>
  <c r="AB189" i="1"/>
  <c r="AC189" i="1"/>
  <c r="AD189" i="1"/>
  <c r="AE189" i="1"/>
  <c r="AF189" i="1"/>
  <c r="AG189" i="1"/>
  <c r="AH189" i="1"/>
  <c r="AI189" i="1"/>
  <c r="AJ189" i="1"/>
  <c r="AK189" i="1"/>
  <c r="AL189" i="1"/>
  <c r="AM189" i="1"/>
  <c r="AN189" i="1"/>
  <c r="AO189" i="1"/>
  <c r="AP189" i="1"/>
  <c r="AQ189" i="1"/>
  <c r="AR189" i="1"/>
  <c r="AS189" i="1"/>
  <c r="AT189" i="1"/>
  <c r="AU189" i="1"/>
  <c r="AV189" i="1"/>
  <c r="AW189" i="1"/>
  <c r="AX189" i="1"/>
  <c r="AY189" i="1"/>
  <c r="AZ189" i="1"/>
  <c r="BA189" i="1"/>
  <c r="BB189" i="1"/>
  <c r="BC189" i="1"/>
  <c r="BD189" i="1"/>
  <c r="BE189" i="1"/>
  <c r="BF189" i="1"/>
  <c r="BG189" i="1"/>
  <c r="BH189" i="1"/>
  <c r="BI189" i="1"/>
  <c r="BJ189" i="1"/>
  <c r="BK189" i="1"/>
  <c r="BL189" i="1"/>
  <c r="BM189" i="1"/>
  <c r="BN189" i="1"/>
  <c r="BO189" i="1"/>
  <c r="BP189" i="1"/>
  <c r="E204" i="1"/>
  <c r="F204" i="1"/>
  <c r="G204" i="1"/>
  <c r="H204" i="1"/>
  <c r="I204" i="1"/>
  <c r="J204" i="1"/>
  <c r="K204" i="1"/>
  <c r="L204" i="1"/>
  <c r="M204" i="1"/>
  <c r="N204" i="1"/>
  <c r="O204" i="1"/>
  <c r="P204" i="1"/>
  <c r="Q204" i="1"/>
  <c r="R204" i="1"/>
  <c r="S204" i="1"/>
  <c r="T204" i="1"/>
  <c r="U204" i="1"/>
  <c r="V204" i="1"/>
  <c r="W204" i="1"/>
  <c r="X204" i="1"/>
  <c r="Y204" i="1"/>
  <c r="Z204" i="1"/>
  <c r="AA204" i="1"/>
  <c r="AB204" i="1"/>
  <c r="AC204" i="1"/>
  <c r="AD204" i="1"/>
  <c r="AE204" i="1"/>
  <c r="AF204" i="1"/>
  <c r="AG204" i="1"/>
  <c r="AH204" i="1"/>
  <c r="AI204" i="1"/>
  <c r="AJ204" i="1"/>
  <c r="AK204" i="1"/>
  <c r="AL204" i="1"/>
  <c r="AM204" i="1"/>
  <c r="AN204" i="1"/>
  <c r="AO204" i="1"/>
  <c r="AP204" i="1"/>
  <c r="AQ204" i="1"/>
  <c r="AR204" i="1"/>
  <c r="AS204" i="1"/>
  <c r="AT204" i="1"/>
  <c r="AU204" i="1"/>
  <c r="AV204" i="1"/>
  <c r="AW204" i="1"/>
  <c r="AX204" i="1"/>
  <c r="AY204" i="1"/>
  <c r="AZ204" i="1"/>
  <c r="BA204" i="1"/>
  <c r="BB204" i="1"/>
  <c r="BC204" i="1"/>
  <c r="BD204" i="1"/>
  <c r="BE204" i="1"/>
  <c r="BF204" i="1"/>
  <c r="BG204" i="1"/>
  <c r="BH204" i="1"/>
  <c r="BI204" i="1"/>
  <c r="BJ204" i="1"/>
  <c r="BK204" i="1"/>
  <c r="BL204" i="1"/>
  <c r="BM204" i="1"/>
  <c r="BN204" i="1"/>
  <c r="BO204" i="1"/>
  <c r="BP204" i="1"/>
  <c r="B111" i="1" l="1"/>
  <c r="B189" i="1"/>
  <c r="B14" i="1"/>
  <c r="B204" i="1"/>
  <c r="B63" i="1"/>
  <c r="B96" i="1"/>
  <c r="B81" i="1"/>
  <c r="C63" i="1"/>
  <c r="C204" i="1"/>
  <c r="C189" i="1"/>
  <c r="D189" i="1" s="1"/>
  <c r="C111" i="1"/>
  <c r="C96" i="1"/>
  <c r="C14" i="1"/>
  <c r="C81" i="1"/>
</calcChain>
</file>

<file path=xl/sharedStrings.xml><?xml version="1.0" encoding="utf-8"?>
<sst xmlns="http://schemas.openxmlformats.org/spreadsheetml/2006/main" count="653" uniqueCount="245">
  <si>
    <t>Mittelwert 1971 - 2010</t>
  </si>
  <si>
    <t>Januar</t>
  </si>
  <si>
    <t>Februar</t>
  </si>
  <si>
    <t>März</t>
  </si>
  <si>
    <t>April</t>
  </si>
  <si>
    <t>Mai</t>
  </si>
  <si>
    <t>Juni</t>
  </si>
  <si>
    <t>Juli</t>
  </si>
  <si>
    <t>August</t>
  </si>
  <si>
    <t>September</t>
  </si>
  <si>
    <t>Oktober</t>
  </si>
  <si>
    <t>November</t>
  </si>
  <si>
    <t>Dezember</t>
  </si>
  <si>
    <t>Jahresmittel</t>
  </si>
  <si>
    <t>Tmax.</t>
  </si>
  <si>
    <t>JahresTmin.</t>
  </si>
  <si>
    <t>JahresTmax.</t>
  </si>
  <si>
    <t>Tmin.</t>
  </si>
  <si>
    <t>Niederschlag</t>
  </si>
  <si>
    <t>Jahressumme</t>
  </si>
  <si>
    <t>Frosttage</t>
  </si>
  <si>
    <t>Eistage</t>
  </si>
  <si>
    <t>Sommertage</t>
  </si>
  <si>
    <t>Niedersch-lagstage</t>
  </si>
  <si>
    <t>Schneehöhe</t>
  </si>
  <si>
    <t>Heating DD</t>
  </si>
  <si>
    <t>Cooling DD</t>
  </si>
  <si>
    <t>rel. Luftfeuchte</t>
  </si>
  <si>
    <t>Luftdruck</t>
  </si>
  <si>
    <t>-</t>
  </si>
  <si>
    <t>fk (Km/h)</t>
  </si>
  <si>
    <t>Jahresmittel-temperatur</t>
  </si>
  <si>
    <t>Temperatur-amplitude</t>
  </si>
  <si>
    <t>Mittelwert 1981 - 2010</t>
  </si>
  <si>
    <t>Abweichung</t>
  </si>
  <si>
    <t>+/- 0,0</t>
  </si>
  <si>
    <t>+ 0,4</t>
  </si>
  <si>
    <t>+ 0,2</t>
  </si>
  <si>
    <t>Ersichtlich wird, dass Baker Lake, representierend für die kanadische Tundra, sich um ein mehrfaches im Winter erwärmt als im Sommer. Es ist demnach mit der Endstehung einer Nadelholzvegetation nicht</t>
  </si>
  <si>
    <t>gesteigerte Absorption die Erwärmung ihrerseits zusätzlich begünstigt. Dazu kommt die Abschwächung des Windes aus nördlichen Richtungen (am stärksten im Juni). Die kühlende Polarluft hat also weniger Einfluss.</t>
  </si>
  <si>
    <t>mit festgelegter Dämmung benödigt um eine Temperatur von 18,3 °C konstant zu halten. Die Differenz zwischen Tagesmitteltemperatur und 18,3 °C verrät den Faktor der HDD/CDD.</t>
  </si>
  <si>
    <t>mehr ins Gewicht als Parameter mit Tagesmitteln.</t>
  </si>
  <si>
    <t>Kältesumme</t>
  </si>
  <si>
    <t>Wintersumme</t>
  </si>
  <si>
    <t>Quelle: Government of Canada (Climate)</t>
  </si>
  <si>
    <t xml:space="preserve">  </t>
  </si>
  <si>
    <t>+ 0,5</t>
  </si>
  <si>
    <t>- 2</t>
  </si>
  <si>
    <t>- 1</t>
  </si>
  <si>
    <t>+ 1</t>
  </si>
  <si>
    <t>- 4</t>
  </si>
  <si>
    <t>+ 2</t>
  </si>
  <si>
    <t>+/- 0</t>
  </si>
  <si>
    <t xml:space="preserve">+/- 0 </t>
  </si>
  <si>
    <t>+ 8</t>
  </si>
  <si>
    <t>+ 0,7</t>
  </si>
  <si>
    <t>+ 0,6</t>
  </si>
  <si>
    <t>+ 0,3</t>
  </si>
  <si>
    <t>+ 0,9</t>
  </si>
  <si>
    <t>- 0,1</t>
  </si>
  <si>
    <t xml:space="preserve">Von 1950 - 1972 sank die Jahresdurchschnittstemperatur von - 11,8 °C auf - 12,4°C. Bis 2010 stieg sie auf </t>
  </si>
  <si>
    <t>+ 4</t>
  </si>
  <si>
    <t>zur langjährigen Messreihe. Am stärksten steigt die Summe der Niederschläge im August</t>
  </si>
  <si>
    <t>Bis auf den September (+ 1), blieb die Anzahl der Frosttage, von 1981 - 2010 zu</t>
  </si>
  <si>
    <t xml:space="preserve">Im Vergleich der beiden Mittelwerte zeigt sich ebenfalls keine starke Veränderung. </t>
  </si>
  <si>
    <t>Lediglich der Mai veränderte seine Anzahl an Eistagen (+ 1).</t>
  </si>
  <si>
    <t>Bis Anfang der 80 - er blieb die Anzahl an Sommertagen konstant bei 1 bis 2. Bis Ende der 90 - er stieg der Wert auf 4.</t>
  </si>
  <si>
    <t>Der Juli bleibt der Tag mit den meisten Sommertagen.</t>
  </si>
  <si>
    <t>Im Vergleich der beiden Mittelwerte sind nur minimale Unterschiede zu verzeichnen.</t>
  </si>
  <si>
    <t>Anfangs stieg die durchschnittliche Schneehöhe von 18 cm bis 29 cm, um 1980. Bis Ende der 2000 - er sank dieser</t>
  </si>
  <si>
    <t>Im Vergleich der beiden Mittelwerte ist zu erkennen, dass die Schneehöhe nur im März</t>
  </si>
  <si>
    <t>leicht ansteigt. Ansonsten sinkt sie, besonders im Mai (- 4 cm). Gleichzeitig zeigt sich</t>
  </si>
  <si>
    <t>Baker Lake ist eine kanadische Siedlung in Nunavut, 300 Km nordwestlich der Hudson Bay, gelegen am 1800 Km^2 großen Baker Lake. Der nördliche Polarkreis ist nur 282 Km entfernt.</t>
  </si>
  <si>
    <t>zu rechnen. Lediglich der Permafrost wird sich in der Tiefe verändern. Statistich tritt aller 5. Jahre ein Tropentag auf. Somit kann die Tundra eine stärkere Vegetation entwickeln und das Problem von Mücken wird kritischer.</t>
  </si>
  <si>
    <t>Die Niederschläge stiegen bereits um 9 % bzw. 22 mm. Der meiste Teil des zusätzlichen Niederschlags fällt im Herbst (August/September). Die Anzahl der Niederschlagstage stieg nur um 2 an.</t>
  </si>
  <si>
    <t>Da Baker Lake nur humide Monate aufweist, fördert der vermehrte Niederschlag das Wachstum von Tundrenüblichen Pflanzen.</t>
  </si>
  <si>
    <t>Die Anzahl der Frosttage &amp; Eistage bleibt unverändert, auch der Zeitpunkt des eintreffens und des abklingens. Somit kann noch keine Erhöhung der Vegetationsperiode bestätigt werden. Milde Monate treten in einem</t>
  </si>
  <si>
    <t>11 - jährigen Zyklus (nicht Sonnenfleckenzyklus) auf. Der Juli bleibt weiterhin der einzigste Monat ohne Frost und von November bis April ist fast ausschließlich Dauerfrost zu beobachten.</t>
  </si>
  <si>
    <t>Die geringe Erwärmung der Sommermonate von &lt; 0,5 °C löst  einen Anstieg der Sommertage, von 1 Tag aller 22 Jahre aus. Dabei stellt der Juli den höchsten Anstieg der Sommertage dar.</t>
  </si>
  <si>
    <t xml:space="preserve">Die mittlere jährliche Schneehöhe stieg bis jetzt um 3 cm (seit 1950). Insgesamt bleibt Baker Lake ca. 10 Tage mehr ohne Schnee. Dies führt ebenso wie eine wachsende Vegetation zur Senkung der Albedo, wodurch die </t>
  </si>
  <si>
    <t xml:space="preserve">Als letztes die Heating Degrees Day und Cooling Degrees Day. Hierbei handelt es sich um Anglo - Amerikanische Parameter der Energiewirtschaft. Es legt fest wie viel Energie ein, nach einem Urmaß genormtes Haus </t>
  </si>
  <si>
    <t>Die HDD sank von 10700 auf 10600.  Also werden für ein Haus ca.  100 HDD - Einheiten weniger an Heizungsenergie benödigt. Die CDD stagniert bei 2.</t>
  </si>
  <si>
    <t>Die CDD beweißt erneut eine nur geringe Steigerung der Sommertemperaturen, da, anders als bei den Sommertagen, das Tagesmittel der Temperatur zählt. So fällt eine kurzzeitige Erwärmung bei den Ereignistagen</t>
  </si>
  <si>
    <t>Die Kältesumme sank in 66 Jahren "nur" um 350 °C bzw. 7 %. Dies stellt ein vielfaches, im Vergleich zum Mitteleuropäischen dar, wirkt sich aber kaum auf die Tundrenklimate aus.</t>
  </si>
  <si>
    <t>Die vorherrschende Klimazone lautet "Subarktisch-  sommerkühl (feucht)" Dfc und die Vegetationszone "subpolare Tundra" (nach Köppen - Geiger).</t>
  </si>
  <si>
    <t>Starknieder-schlagstage</t>
  </si>
  <si>
    <t>+ 1,2</t>
  </si>
  <si>
    <t>+ 1,1</t>
  </si>
  <si>
    <t>- 0,6</t>
  </si>
  <si>
    <t>Seit 2013 WMO 71926</t>
  </si>
  <si>
    <t>1950 - 2012 WMO 71356</t>
  </si>
  <si>
    <t>Der Juli &amp; August bleiben ohne Kältesumme.</t>
  </si>
  <si>
    <t>Der Januar bleibt der Monat mit der höchsten Kältesumme.</t>
  </si>
  <si>
    <t>Seit 1950 steigt die Anzahl der Starkniederschlagstage nur minimal und liegt im Mittel bei 1.</t>
  </si>
  <si>
    <t>Seit den 1990-ern ist das Auftreten beständiger geworden.</t>
  </si>
  <si>
    <t>Statistisch schafft weiterhin kein Monat einen einzigen Tag</t>
  </si>
  <si>
    <t>mit mehr als 20,0 mm Niederschlag. Die höchste Wahrscheinlichkeit</t>
  </si>
  <si>
    <t>besteht weiterhin von Juli - September (August).</t>
  </si>
  <si>
    <t>- 0,2</t>
  </si>
  <si>
    <t>+ 1,0</t>
  </si>
  <si>
    <t>erwärmen sich stark. Der Mai wird als einziger Monat sogar</t>
  </si>
  <si>
    <t>minimal kälter (- 0,1 °C). Der Januar bleibt der kälteste und</t>
  </si>
  <si>
    <t>der Juli der wärmste Monat.</t>
  </si>
  <si>
    <t xml:space="preserve">Die jährliche Tmax. stieg um 1,1 °C auf jetzt 27,3 °C. Der Januar bleibt der kälteste und </t>
  </si>
  <si>
    <t>Der Sommer verbucht sogar eine Abkühlung (Juli - 0,2 °C &amp; August - 0,6 °C).</t>
  </si>
  <si>
    <t>Das jährliche Tmin. stieg von - 44,8 °C auf - 43,8 °C. Ein Anstieg um 1,0 °C.</t>
  </si>
  <si>
    <t>Der Januar bleibt der kälteste Monat, der Juli der wärmste Monat, in Bezug</t>
  </si>
  <si>
    <t>auf die Tmin.</t>
  </si>
  <si>
    <t>Der Durchschnittsniederschlag stieg von 174 mm (1950) auf 285 mm (um 1988). Bis 2012 sank er wieder auf 228 mm.</t>
  </si>
  <si>
    <t>Der Juli/August bleiben als einzige Monate ohne Eistag.</t>
  </si>
  <si>
    <t>Monate und der September ist, neben dem Oktober, der nasseste Monat.</t>
  </si>
  <si>
    <t>der Trend einer kürzeren Schneeperiode.</t>
  </si>
  <si>
    <t>Weiterhin zeigt sich eine "Flaute" um der Sommersonnenwende. Im langjähr. Mittel verstärkt</t>
  </si>
  <si>
    <t>Hochwinter (Dezember - März). Im Vergleich zur gesamten Messreihe</t>
  </si>
  <si>
    <t>Am meisten steigt die CDD im Juli (+ 0,4 °C).</t>
  </si>
  <si>
    <t>- 0,5</t>
  </si>
  <si>
    <t>Der Januar bleibt der kälteste und der Juli der wärmste Monat.</t>
  </si>
  <si>
    <t>In allen Monaten mit einer Kältesumme sank diese -</t>
  </si>
  <si>
    <t>Mittelwert 1950 - 2018</t>
  </si>
  <si>
    <t>+ 1,5</t>
  </si>
  <si>
    <t>+ 1,3</t>
  </si>
  <si>
    <t>+ 0,1</t>
  </si>
  <si>
    <t>+ 20</t>
  </si>
  <si>
    <t>Mittelwert 1963 - 2018</t>
  </si>
  <si>
    <t>+ 3</t>
  </si>
  <si>
    <t>- 10,4 °C und liegt aktuell bei - 10,7 °C. In 69 Jahren stieg die Mitteltemperatur um 1,1 °C an. Das entspricht</t>
  </si>
  <si>
    <t>0,016 °C/Jahr.</t>
  </si>
  <si>
    <t>Vorallem die Wintermonate Januar &amp; März (je + 0,7 °C)</t>
  </si>
  <si>
    <t>Im 69 - jährigen Mittel von 1950 - 2018 sank die absolute JahresTmax. bis 1963 von 26,5 °C auf 24,3 °C.</t>
  </si>
  <si>
    <t>Bis 2000 stieg sie auf 28,1 °C. Seitdem sinken die Jahreshöchsttemperaturen auf derzeit 26,3 °C.</t>
  </si>
  <si>
    <t>Insgesamt "sank" der Parameter also nur um 0,2 °C und gleicht der Stagnation.</t>
  </si>
  <si>
    <t>Eine hohe Steigerung, zeigen der Juni/Juli (+ 1,5 °C/+ 1,3 °C), sowie Februar/März (je + 1,2 °C).</t>
  </si>
  <si>
    <t>Das  jährliches Tmin. stieg von 1950 (- 47,9 °C) bis 2009 (- 42,4 °C). Aktuell sinkt der Wert wieder, bei derzeit - 43,3 °C.</t>
  </si>
  <si>
    <t>Dies entspricht einen Anstieg von 4,6 °C in 69 Jahren, also 1 °C aller 15 Jahre.</t>
  </si>
  <si>
    <t>Die Temperaturen steigen am meisten im Winter - November &amp; Januar (+ 1,1 °C/ + 1,0 °C).</t>
  </si>
  <si>
    <t>Seitdem steigt der Jahresniederschlag auf derzeit 290 mm. In 69 Jahren ergibt das einen starken Anstieg von 116 mm (+ 67 %).</t>
  </si>
  <si>
    <t>Einzig im November ( - 1 mm) sank die Niederschlagmenge im Vergleich</t>
  </si>
  <si>
    <t>(+ 8 mm). Der August bleibt der nasseste und der Februar der trockenste Monat.</t>
  </si>
  <si>
    <t>In den letzten 69 Jahren schwankt die Anzahl der Frosttage nur schwach. Um 1950 lag die Anzahl bei 275 und pegelte</t>
  </si>
  <si>
    <t xml:space="preserve">sich bis Anfang der 2000-er auf 268 ein. Danach sank die Anzahl an Frosttagen auf aktuell 262. In 69 Jahren ging die </t>
  </si>
  <si>
    <t>Anzahl der Frosttage also um 13 Tage bzw. 1 Tag aller 5 Jahre.</t>
  </si>
  <si>
    <t xml:space="preserve">1950 - 2019, gleich. Aufs Jahr betrachtet sank der Wert von 268 Tage auf 267 Tage. </t>
  </si>
  <si>
    <t>Der Juli bleibt der einzige frostfreie Monat und von November bis April</t>
  </si>
  <si>
    <t>herrscht Permafrost.</t>
  </si>
  <si>
    <t>Im 69 - jährigen Mittel stieg die Anzahl der Eistage von 1950 bis in die 1980-er von 220 auf 226</t>
  </si>
  <si>
    <t>und sank bis 2018 auf 223. Das macht, in der Summe, sogar einen Zuwachs von 3 Tagen(1 Tag aller 23 Jahre).</t>
  </si>
  <si>
    <t>Nach einen kleinen Einbruch um 2012 liegt der Wert derzeit  bei 5. In 69 Jahren stieg die Anzahl der Sommertage</t>
  </si>
  <si>
    <t>also um 3 an (1 Tag aller 23 Jahre).</t>
  </si>
  <si>
    <t>Erstmals 2017 wurde - neben Juni bis August - auch im September 1 Sommertag gemessen.</t>
  </si>
  <si>
    <t>Nur im Juli hat sich die Anzahl der Sommertage geändert (+ 1).</t>
  </si>
  <si>
    <t>Von 1950 bis Anfang der 80 - er stieg die Anzahl der Tage mit Niederschlag von 96 auf 113. Bis 2009</t>
  </si>
  <si>
    <t xml:space="preserve">sank die Anzahl wiederum auf 86. Seitdem nimmt der Wert zu und liegt aktuell bei 118. In 69 Jahren macht </t>
  </si>
  <si>
    <t xml:space="preserve">dies einen extremen Anstieg von 22 Tagen = 1 Tag aller 3 Jahre aus. </t>
  </si>
  <si>
    <t>Der Herbst (August = + 2 /September = + 1) ist leicht nasser geworden. In der Endsumme stieg</t>
  </si>
  <si>
    <t>die Anzahl der Niederschlagstage um 1 an. Der Januar &amp; Februar bleiben die trockensten</t>
  </si>
  <si>
    <t>Wert auf 14 cm. Seitdem steigt die Schneehöhe wieder und liegt derzeit bei 24 cm. In den letzten 69 Jahren ist die</t>
  </si>
  <si>
    <t>Schneehöhe also um 6 cm gestiegen. Dies entspricht einen Zuwachs von 1 cm aller 12 Jahre.</t>
  </si>
  <si>
    <t>Von 1963 bis 2008 sanken die Geschwindigkeiten, der monatlichen Spitzenböen, allmählich von 83 (Bft 9)auf 69 km/h (Bft 8).</t>
  </si>
  <si>
    <t>Seit 2009 steigt die Geschwindigkeit wieder und lag 2018 schon bei 81 km/h (Bft 9). Der langjährige Mittelwert liegt bei 76 km/h (Bft 9).</t>
  </si>
  <si>
    <t>sich dies sogar im Juli. Der Januar bleibt der stürmischste  und der Juni der windärmste Monat.</t>
  </si>
  <si>
    <t>Zu Anfang der Messung lag die HDD bei 10400 °C und stieg bis Anfang der 60 - er auf 11100 °C. Bis Ende der 2000 - er</t>
  </si>
  <si>
    <t>sank der Wert auf 10250 °C und steigt seit 2013 erneut auf derzeit 10550. In 69 Jahren ist der Wert also</t>
  </si>
  <si>
    <t xml:space="preserve"> um 150 °C gestiegen (2,2 °C/Jahr)!</t>
  </si>
  <si>
    <t>+ 0,8</t>
  </si>
  <si>
    <t>+ 1,9</t>
  </si>
  <si>
    <t>Bis auf den August (+ 1,9 °C) und Mai (+ 0,8 °C) sinkt die HDD, vor allem im</t>
  </si>
  <si>
    <t>ging die HDD im Mittelwert 1981 - 2010 um 115,6 °C zurück.</t>
  </si>
  <si>
    <t>In 69 Jahren stieg die CDD langsam von  0 auf 2 °C. Es ist also kein nennenswerter Anstieg zu verzeichnen.</t>
  </si>
  <si>
    <t>Sie kommt weiterhin nur von Juni - August gemessen.</t>
  </si>
  <si>
    <t>Von 1951 - 1970 stieg die Wintersumme (Kältesumme) von 5050 auf 5300 °C. Bis 2009 fiel sie auf 4700 °C</t>
  </si>
  <si>
    <t>Am stärksten im Januar (- 25,8 °C) und März (-24,8 °C).</t>
  </si>
  <si>
    <t>und stagniert seitdem. Das macht in der Summe einen Abfall von 350 °C,</t>
  </si>
  <si>
    <t>in 69 Jahren, also 5,1 °C pro Jahr. Der Mittelwert von 1950 - 2018 beträgt 5019 °C.</t>
  </si>
  <si>
    <t>Sommer</t>
  </si>
  <si>
    <t>Winter</t>
  </si>
  <si>
    <t>+ 18</t>
  </si>
  <si>
    <t>1950/
1951</t>
  </si>
  <si>
    <t>1951/
1952</t>
  </si>
  <si>
    <t>1952/
1953</t>
  </si>
  <si>
    <t>1953/
1954</t>
  </si>
  <si>
    <t>1954/
1955</t>
  </si>
  <si>
    <t>1955/
1956</t>
  </si>
  <si>
    <t>1956/
1957</t>
  </si>
  <si>
    <t>1957/
1958</t>
  </si>
  <si>
    <t>1958/
1959</t>
  </si>
  <si>
    <t>1959/
1960</t>
  </si>
  <si>
    <t>1960/
1961</t>
  </si>
  <si>
    <t>1961/
1962</t>
  </si>
  <si>
    <t>1962/
1963</t>
  </si>
  <si>
    <t>1963/
1964</t>
  </si>
  <si>
    <t>1964/
1965</t>
  </si>
  <si>
    <t>1965/
1966</t>
  </si>
  <si>
    <t>1966/
1967</t>
  </si>
  <si>
    <t>1967/
1968</t>
  </si>
  <si>
    <t>1968/
1969</t>
  </si>
  <si>
    <t>1969/
1970</t>
  </si>
  <si>
    <t>1970/
1971</t>
  </si>
  <si>
    <t>1971/
1972</t>
  </si>
  <si>
    <t>1972/
1973</t>
  </si>
  <si>
    <t>1973/
1974</t>
  </si>
  <si>
    <t>1974/
1975</t>
  </si>
  <si>
    <t>1975/
1976</t>
  </si>
  <si>
    <t>1976/
1977</t>
  </si>
  <si>
    <t>1977/
1978</t>
  </si>
  <si>
    <t>1978/
1979</t>
  </si>
  <si>
    <t>1979/
1980</t>
  </si>
  <si>
    <t>1980/
1981</t>
  </si>
  <si>
    <t>1981/
1982</t>
  </si>
  <si>
    <t>1982/
1983</t>
  </si>
  <si>
    <t>1983/
1984</t>
  </si>
  <si>
    <t>1984/
1985</t>
  </si>
  <si>
    <t>1985/
1986</t>
  </si>
  <si>
    <t>1986/
1987</t>
  </si>
  <si>
    <t>1987/
1988</t>
  </si>
  <si>
    <t>1988/
1989</t>
  </si>
  <si>
    <t>1989/
1990</t>
  </si>
  <si>
    <t>1990/
1991</t>
  </si>
  <si>
    <t>1991/
1992</t>
  </si>
  <si>
    <t>1992/
1993</t>
  </si>
  <si>
    <t>1993/
1994</t>
  </si>
  <si>
    <t>1994/
1995</t>
  </si>
  <si>
    <t>1995/
1996</t>
  </si>
  <si>
    <t>1996/
1997</t>
  </si>
  <si>
    <t>1997/
1998</t>
  </si>
  <si>
    <t>1998/
1999</t>
  </si>
  <si>
    <t>1999/
2000</t>
  </si>
  <si>
    <t>2000/
2001</t>
  </si>
  <si>
    <t>2001/
2002</t>
  </si>
  <si>
    <t>2002/
2003</t>
  </si>
  <si>
    <t>2003/
2004</t>
  </si>
  <si>
    <t>2004/
2005</t>
  </si>
  <si>
    <t>2005/
2006</t>
  </si>
  <si>
    <t>2006/
2007</t>
  </si>
  <si>
    <t>2007/
2008</t>
  </si>
  <si>
    <t>2008/
2009</t>
  </si>
  <si>
    <t>2009/
2010</t>
  </si>
  <si>
    <t>2010/
2011</t>
  </si>
  <si>
    <t>2011/
2012</t>
  </si>
  <si>
    <t>2012/
2013</t>
  </si>
  <si>
    <t>2013/
2014</t>
  </si>
  <si>
    <t>2014/
2015</t>
  </si>
  <si>
    <t>2015/
2016</t>
  </si>
  <si>
    <t>2016/
2017</t>
  </si>
  <si>
    <t>2017/
2018</t>
  </si>
  <si>
    <t>2018/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</si>
</sst>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scheme val="minor"/>
    </font>
    <font>
      <sz val="11"/>
      <name val="Calibri"/>
      <family val="2"/>
      <scheme val="minor"/>
    </font>
    <font>
      <b/>
      <sz val="11"/>
      <color rgb="FFFF9900"/>
      <name val="Calibri"/>
      <family val="2"/>
      <scheme val="minor"/>
    </font>
    <font>
      <b/>
      <sz val="11"/>
      <color rgb="FFFF0000"/>
      <name val="Calibri"/>
      <family val="2"/>
      <scheme val="minor"/>
    </font>
    <font>
      <b/>
      <sz val="11"/>
      <color theme="0"/>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diagonal/>
    </border>
    <border>
      <left/>
      <right/>
      <top/>
      <bottom style="medium">
        <color auto="1"/>
      </bottom>
      <diagonal/>
    </border>
    <border>
      <left/>
      <right/>
      <top style="medium">
        <color auto="1"/>
      </top>
      <bottom style="medium">
        <color auto="1"/>
      </bottom>
      <diagonal/>
    </border>
  </borders>
  <cellStyleXfs count="1">
    <xf numFmtId="0" fontId="0" fillId="0" borderId="0"/>
  </cellStyleXfs>
  <cellXfs count="64">
    <xf numFmtId="0" fontId="0" fillId="0" borderId="0" xfId="0"/>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xf>
    <xf numFmtId="164" fontId="0" fillId="0" borderId="0" xfId="0" applyNumberFormat="1" applyAlignment="1">
      <alignment horizontal="center" vertical="center"/>
    </xf>
    <xf numFmtId="164" fontId="0" fillId="0" borderId="0" xfId="0" applyNumberFormat="1" applyAlignment="1">
      <alignment horizontal="center"/>
    </xf>
    <xf numFmtId="1" fontId="0" fillId="0" borderId="0" xfId="0" applyNumberFormat="1" applyAlignment="1">
      <alignment horizontal="center"/>
    </xf>
    <xf numFmtId="1" fontId="0" fillId="0" borderId="0" xfId="0" applyNumberFormat="1" applyAlignment="1">
      <alignment horizontal="center" vertical="center"/>
    </xf>
    <xf numFmtId="49" fontId="0" fillId="0" borderId="0" xfId="0" applyNumberFormat="1" applyAlignment="1">
      <alignment horizontal="center" vertical="center" wrapText="1"/>
    </xf>
    <xf numFmtId="49" fontId="0" fillId="0" borderId="0" xfId="0" applyNumberFormat="1" applyAlignment="1">
      <alignment horizontal="center" vertical="center"/>
    </xf>
    <xf numFmtId="49" fontId="0" fillId="0" borderId="0" xfId="0" applyNumberFormat="1"/>
    <xf numFmtId="49" fontId="0" fillId="0" borderId="0" xfId="0" applyNumberFormat="1" applyAlignment="1">
      <alignment horizontal="center"/>
    </xf>
    <xf numFmtId="49" fontId="0" fillId="0" borderId="0" xfId="0" applyNumberFormat="1" applyAlignment="1">
      <alignment horizontal="left"/>
    </xf>
    <xf numFmtId="1" fontId="0" fillId="0" borderId="0" xfId="0" applyNumberFormat="1"/>
    <xf numFmtId="164" fontId="0" fillId="0" borderId="0" xfId="0" applyNumberFormat="1" applyAlignment="1">
      <alignment horizontal="center" vertical="center" wrapText="1"/>
    </xf>
    <xf numFmtId="0" fontId="0" fillId="0" borderId="0" xfId="0" applyAlignment="1">
      <alignment horizontal="left" vertical="center"/>
    </xf>
    <xf numFmtId="0" fontId="1" fillId="0" borderId="0" xfId="0" applyFont="1"/>
    <xf numFmtId="164" fontId="1" fillId="0" borderId="0" xfId="0" applyNumberFormat="1" applyFont="1" applyAlignment="1">
      <alignment horizontal="center" vertical="center"/>
    </xf>
    <xf numFmtId="0" fontId="1" fillId="0" borderId="0" xfId="0" applyFont="1" applyAlignment="1">
      <alignment horizontal="center" vertical="center"/>
    </xf>
    <xf numFmtId="0" fontId="0" fillId="0" borderId="0" xfId="0" applyAlignment="1">
      <alignment horizontal="left"/>
    </xf>
    <xf numFmtId="1" fontId="2" fillId="0" borderId="0" xfId="0" applyNumberFormat="1" applyFont="1" applyAlignment="1">
      <alignment horizontal="center" vertical="center"/>
    </xf>
    <xf numFmtId="0" fontId="2" fillId="0" borderId="0" xfId="0" applyFont="1" applyAlignment="1">
      <alignment horizontal="center" vertical="center"/>
    </xf>
    <xf numFmtId="1" fontId="0" fillId="2" borderId="0" xfId="0" applyNumberFormat="1" applyFill="1" applyAlignment="1">
      <alignment horizontal="center" vertical="center"/>
    </xf>
    <xf numFmtId="1" fontId="3" fillId="0" borderId="0" xfId="0" applyNumberFormat="1" applyFont="1" applyAlignment="1">
      <alignment horizontal="center" vertical="center"/>
    </xf>
    <xf numFmtId="1" fontId="1" fillId="0" borderId="0" xfId="0" applyNumberFormat="1" applyFont="1" applyAlignment="1">
      <alignment horizontal="center" vertical="center"/>
    </xf>
    <xf numFmtId="0" fontId="3" fillId="0" borderId="0" xfId="0" applyFont="1" applyAlignment="1">
      <alignment horizontal="center" vertical="center"/>
    </xf>
    <xf numFmtId="0" fontId="0" fillId="2" borderId="0" xfId="0" applyFill="1" applyAlignment="1">
      <alignment horizontal="center" vertical="center"/>
    </xf>
    <xf numFmtId="164" fontId="0" fillId="2" borderId="0" xfId="0" applyNumberFormat="1" applyFill="1" applyAlignment="1">
      <alignment horizontal="center" vertical="center"/>
    </xf>
    <xf numFmtId="1" fontId="4" fillId="0" borderId="1" xfId="0" applyNumberFormat="1" applyFont="1" applyBorder="1" applyAlignment="1">
      <alignment horizontal="center" vertical="center"/>
    </xf>
    <xf numFmtId="1" fontId="4" fillId="0" borderId="2" xfId="0" applyNumberFormat="1" applyFont="1" applyBorder="1" applyAlignment="1">
      <alignment horizontal="center" vertical="center"/>
    </xf>
    <xf numFmtId="0" fontId="4" fillId="0" borderId="1" xfId="0" applyFont="1" applyBorder="1" applyAlignment="1">
      <alignment horizontal="center" vertical="center"/>
    </xf>
    <xf numFmtId="164" fontId="0" fillId="0" borderId="0" xfId="0" applyNumberFormat="1"/>
    <xf numFmtId="0" fontId="0" fillId="0" borderId="3" xfId="0" applyBorder="1" applyAlignment="1">
      <alignment horizontal="center"/>
    </xf>
    <xf numFmtId="164" fontId="0" fillId="0" borderId="3" xfId="0" applyNumberFormat="1" applyBorder="1" applyAlignment="1">
      <alignment horizontal="center" vertical="center"/>
    </xf>
    <xf numFmtId="49" fontId="0" fillId="0" borderId="3" xfId="0" applyNumberFormat="1" applyBorder="1" applyAlignment="1">
      <alignment horizontal="center" vertical="center"/>
    </xf>
    <xf numFmtId="0" fontId="0" fillId="0" borderId="3" xfId="0" applyBorder="1" applyAlignment="1">
      <alignment horizontal="center" vertical="center"/>
    </xf>
    <xf numFmtId="0" fontId="0" fillId="0" borderId="3" xfId="0" applyBorder="1"/>
    <xf numFmtId="0" fontId="0" fillId="0" borderId="0" xfId="0" applyBorder="1" applyAlignment="1">
      <alignment horizontal="center"/>
    </xf>
    <xf numFmtId="164" fontId="0" fillId="0" borderId="0" xfId="0" applyNumberFormat="1" applyBorder="1" applyAlignment="1">
      <alignment horizontal="center" vertical="center"/>
    </xf>
    <xf numFmtId="49"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Border="1"/>
    <xf numFmtId="0" fontId="0" fillId="0" borderId="4" xfId="0" applyBorder="1" applyAlignment="1">
      <alignment horizontal="center" wrapText="1"/>
    </xf>
    <xf numFmtId="0" fontId="0" fillId="0" borderId="4" xfId="0" applyBorder="1" applyAlignment="1">
      <alignment horizontal="center" vertical="center" wrapText="1"/>
    </xf>
    <xf numFmtId="49" fontId="0" fillId="0" borderId="4" xfId="0" applyNumberFormat="1" applyBorder="1" applyAlignment="1">
      <alignment horizontal="center" vertical="center" wrapText="1"/>
    </xf>
    <xf numFmtId="1" fontId="0" fillId="0" borderId="4" xfId="0" applyNumberFormat="1" applyBorder="1" applyAlignment="1">
      <alignment horizontal="center" vertical="center"/>
    </xf>
    <xf numFmtId="0" fontId="0" fillId="0" borderId="4" xfId="0" applyBorder="1" applyAlignment="1">
      <alignment horizontal="center" vertical="center"/>
    </xf>
    <xf numFmtId="0" fontId="0" fillId="0" borderId="4" xfId="0" applyBorder="1"/>
    <xf numFmtId="0" fontId="1" fillId="0" borderId="5" xfId="0" applyFont="1" applyBorder="1" applyAlignment="1">
      <alignment horizontal="center" vertical="center"/>
    </xf>
    <xf numFmtId="0" fontId="0" fillId="0" borderId="5" xfId="0" applyBorder="1" applyAlignment="1">
      <alignment horizontal="center" vertical="center" wrapText="1"/>
    </xf>
    <xf numFmtId="49" fontId="0" fillId="0" borderId="5" xfId="0" applyNumberFormat="1" applyBorder="1" applyAlignment="1">
      <alignment horizontal="center" vertical="center" wrapText="1"/>
    </xf>
    <xf numFmtId="1" fontId="0" fillId="0" borderId="5" xfId="0" applyNumberFormat="1" applyBorder="1" applyAlignment="1">
      <alignment horizontal="center" vertical="center"/>
    </xf>
    <xf numFmtId="0" fontId="0" fillId="0" borderId="5" xfId="0" applyBorder="1" applyAlignment="1">
      <alignment horizontal="center" vertical="center"/>
    </xf>
    <xf numFmtId="0" fontId="0" fillId="0" borderId="5" xfId="0" applyBorder="1"/>
    <xf numFmtId="0" fontId="1" fillId="0" borderId="3" xfId="0" applyFont="1" applyBorder="1" applyAlignment="1">
      <alignment horizontal="center" vertical="center"/>
    </xf>
    <xf numFmtId="1" fontId="0" fillId="0" borderId="3" xfId="0" applyNumberFormat="1" applyBorder="1" applyAlignment="1">
      <alignment horizontal="center" vertical="center"/>
    </xf>
    <xf numFmtId="1" fontId="0" fillId="0" borderId="0" xfId="0" applyNumberFormat="1" applyBorder="1" applyAlignment="1">
      <alignment horizontal="center" vertical="center"/>
    </xf>
    <xf numFmtId="0" fontId="0" fillId="0" borderId="5" xfId="0" applyBorder="1" applyAlignment="1">
      <alignment horizontal="center"/>
    </xf>
    <xf numFmtId="49" fontId="0" fillId="0" borderId="5" xfId="0" applyNumberFormat="1" applyBorder="1" applyAlignment="1">
      <alignment horizontal="center" vertical="center"/>
    </xf>
    <xf numFmtId="0" fontId="0" fillId="0" borderId="5" xfId="0" applyBorder="1" applyAlignment="1">
      <alignment horizontal="center" wrapText="1"/>
    </xf>
    <xf numFmtId="164" fontId="0" fillId="0" borderId="3" xfId="0" applyNumberFormat="1" applyBorder="1" applyAlignment="1">
      <alignment horizontal="center"/>
    </xf>
    <xf numFmtId="49" fontId="0" fillId="0" borderId="3" xfId="0" applyNumberFormat="1" applyBorder="1" applyAlignment="1">
      <alignment horizontal="center"/>
    </xf>
    <xf numFmtId="164" fontId="0" fillId="0" borderId="3" xfId="0" applyNumberFormat="1" applyBorder="1"/>
  </cellXfs>
  <cellStyles count="1">
    <cellStyle name="Standard" xfId="0" builtinId="0"/>
  </cellStyles>
  <dxfs count="7">
    <dxf>
      <font>
        <b/>
        <i val="0"/>
        <color rgb="FFFFC000"/>
      </font>
    </dxf>
    <dxf>
      <font>
        <b/>
        <i val="0"/>
        <color theme="0"/>
      </font>
      <border>
        <left style="thin">
          <color auto="1"/>
        </left>
        <right style="thin">
          <color auto="1"/>
        </right>
        <top style="thin">
          <color auto="1"/>
        </top>
        <bottom style="thin">
          <color auto="1"/>
        </bottom>
        <vertical/>
        <horizontal/>
      </border>
    </dxf>
    <dxf>
      <font>
        <b/>
        <i val="0"/>
        <color rgb="FFFF0000"/>
      </font>
      <fill>
        <patternFill patternType="none">
          <bgColor auto="1"/>
        </patternFill>
      </fill>
    </dxf>
    <dxf>
      <font>
        <b/>
        <i val="0"/>
        <color rgb="FFFF0000"/>
      </font>
    </dxf>
    <dxf>
      <font>
        <b/>
        <i val="0"/>
        <color rgb="FFFF9900"/>
      </font>
    </dxf>
    <dxf>
      <font>
        <b/>
        <i val="0"/>
        <color rgb="FFFF9900"/>
      </font>
      <fill>
        <patternFill patternType="none">
          <bgColor auto="1"/>
        </patternFill>
      </fill>
    </dxf>
    <dxf>
      <font>
        <b/>
        <i val="0"/>
        <color theme="0"/>
      </font>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D41BF9"/>
      <color rgb="FF0CD632"/>
      <color rgb="FFFF9900"/>
      <color rgb="FFD40EF9"/>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Jahresmitteltemperatur</a:t>
            </a:r>
          </a:p>
        </c:rich>
      </c:tx>
      <c:overlay val="0"/>
    </c:title>
    <c:autoTitleDeleted val="0"/>
    <c:plotArea>
      <c:layout/>
      <c:lineChart>
        <c:grouping val="standard"/>
        <c:varyColors val="0"/>
        <c:ser>
          <c:idx val="0"/>
          <c:order val="0"/>
          <c:tx>
            <c:strRef>
              <c:f>'Baker Lake'!$A$1</c:f>
              <c:strCache>
                <c:ptCount val="1"/>
                <c:pt idx="0">
                  <c:v>Jahresmittel-temperatur</c:v>
                </c:pt>
              </c:strCache>
            </c:strRef>
          </c:tx>
          <c:marker>
            <c:symbol val="none"/>
          </c:marker>
          <c:trendline>
            <c:trendlineType val="poly"/>
            <c:order val="4"/>
            <c:dispRSqr val="0"/>
            <c:dispEq val="0"/>
          </c:trendline>
          <c:cat>
            <c:numRef>
              <c:f>'Baker Lake'!$E$1:$BU$1</c:f>
              <c:numCache>
                <c:formatCode>0</c:formatCode>
                <c:ptCount val="69"/>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numCache>
            </c:numRef>
          </c:cat>
          <c:val>
            <c:numRef>
              <c:f>'Baker Lake'!$E$14:$BU$14</c:f>
              <c:numCache>
                <c:formatCode>0.0</c:formatCode>
                <c:ptCount val="69"/>
                <c:pt idx="0">
                  <c:v>-13.358333333333333</c:v>
                </c:pt>
                <c:pt idx="1">
                  <c:v>-10.590909090909092</c:v>
                </c:pt>
                <c:pt idx="2">
                  <c:v>-11.058333333333332</c:v>
                </c:pt>
                <c:pt idx="3">
                  <c:v>-11.075000000000001</c:v>
                </c:pt>
                <c:pt idx="4">
                  <c:v>-11.424999999999999</c:v>
                </c:pt>
                <c:pt idx="5">
                  <c:v>-11.625000000000002</c:v>
                </c:pt>
                <c:pt idx="6">
                  <c:v>-13.65</c:v>
                </c:pt>
                <c:pt idx="7">
                  <c:v>-12.674999999999999</c:v>
                </c:pt>
                <c:pt idx="8">
                  <c:v>-11.604999999999999</c:v>
                </c:pt>
                <c:pt idx="9">
                  <c:v>-12.266666666666667</c:v>
                </c:pt>
                <c:pt idx="10">
                  <c:v>-11.108333333333334</c:v>
                </c:pt>
                <c:pt idx="11">
                  <c:v>-13.083333333333334</c:v>
                </c:pt>
                <c:pt idx="12">
                  <c:v>-13.266666666666666</c:v>
                </c:pt>
                <c:pt idx="13">
                  <c:v>-12.508333333333335</c:v>
                </c:pt>
                <c:pt idx="14">
                  <c:v>-12.866666666666665</c:v>
                </c:pt>
                <c:pt idx="15">
                  <c:v>-12.775</c:v>
                </c:pt>
                <c:pt idx="16">
                  <c:v>-12.424999999999997</c:v>
                </c:pt>
                <c:pt idx="17">
                  <c:v>-12.691666666666668</c:v>
                </c:pt>
                <c:pt idx="18">
                  <c:v>-11.483333333333333</c:v>
                </c:pt>
                <c:pt idx="19">
                  <c:v>-11.441666666666668</c:v>
                </c:pt>
                <c:pt idx="20">
                  <c:v>-12.20833333333333</c:v>
                </c:pt>
                <c:pt idx="21">
                  <c:v>-11.008333333333335</c:v>
                </c:pt>
                <c:pt idx="22">
                  <c:v>-15.108333333333336</c:v>
                </c:pt>
                <c:pt idx="23">
                  <c:v>-10.800000000000002</c:v>
                </c:pt>
                <c:pt idx="24">
                  <c:v>-12.95833333333333</c:v>
                </c:pt>
                <c:pt idx="25">
                  <c:v>-11.358333333333333</c:v>
                </c:pt>
                <c:pt idx="26">
                  <c:v>-12.350000000000001</c:v>
                </c:pt>
                <c:pt idx="27">
                  <c:v>-10.583333333333334</c:v>
                </c:pt>
                <c:pt idx="28">
                  <c:v>-13.325000000000001</c:v>
                </c:pt>
                <c:pt idx="29">
                  <c:v>-13.20833333333333</c:v>
                </c:pt>
                <c:pt idx="30">
                  <c:v>-11.383333333333333</c:v>
                </c:pt>
                <c:pt idx="31">
                  <c:v>-9.9500000000000011</c:v>
                </c:pt>
                <c:pt idx="32">
                  <c:v>-13.649999999999999</c:v>
                </c:pt>
                <c:pt idx="33">
                  <c:v>-12.15</c:v>
                </c:pt>
                <c:pt idx="34">
                  <c:v>-11.408333333333333</c:v>
                </c:pt>
                <c:pt idx="35">
                  <c:v>-11.616666666666667</c:v>
                </c:pt>
                <c:pt idx="36">
                  <c:v>-12.924999999999999</c:v>
                </c:pt>
                <c:pt idx="37">
                  <c:v>-11.466666666666667</c:v>
                </c:pt>
                <c:pt idx="38">
                  <c:v>-12.050000000000004</c:v>
                </c:pt>
                <c:pt idx="39">
                  <c:v>-13.041666666666666</c:v>
                </c:pt>
                <c:pt idx="40">
                  <c:v>-13.141666666666667</c:v>
                </c:pt>
                <c:pt idx="41">
                  <c:v>-12.466666666666667</c:v>
                </c:pt>
                <c:pt idx="42">
                  <c:v>-12.783333333333333</c:v>
                </c:pt>
                <c:pt idx="43">
                  <c:v>-11.783333333333331</c:v>
                </c:pt>
                <c:pt idx="44">
                  <c:v>-11.041666666666666</c:v>
                </c:pt>
                <c:pt idx="45">
                  <c:v>-11.15</c:v>
                </c:pt>
                <c:pt idx="46">
                  <c:v>-10.641666666666667</c:v>
                </c:pt>
                <c:pt idx="47">
                  <c:v>-10.949999999999998</c:v>
                </c:pt>
                <c:pt idx="48">
                  <c:v>-9.6750000000000007</c:v>
                </c:pt>
                <c:pt idx="49">
                  <c:v>-9.5166666666666675</c:v>
                </c:pt>
                <c:pt idx="50">
                  <c:v>-11.166666666666666</c:v>
                </c:pt>
                <c:pt idx="51">
                  <c:v>-9.5416666666666679</c:v>
                </c:pt>
                <c:pt idx="52">
                  <c:v>-11.766666666666666</c:v>
                </c:pt>
                <c:pt idx="53">
                  <c:v>-10.633333333333331</c:v>
                </c:pt>
                <c:pt idx="54">
                  <c:v>-13.825000000000001</c:v>
                </c:pt>
                <c:pt idx="55">
                  <c:v>-10.608333333333333</c:v>
                </c:pt>
                <c:pt idx="56">
                  <c:v>-8.6083333333333343</c:v>
                </c:pt>
                <c:pt idx="57">
                  <c:v>-10.941666666666665</c:v>
                </c:pt>
                <c:pt idx="58">
                  <c:v>-10.991666666666665</c:v>
                </c:pt>
                <c:pt idx="59">
                  <c:v>-10.658333333333333</c:v>
                </c:pt>
                <c:pt idx="60">
                  <c:v>-8.1916666666666682</c:v>
                </c:pt>
                <c:pt idx="61">
                  <c:v>-10.275</c:v>
                </c:pt>
                <c:pt idx="62">
                  <c:v>-10.049999999999999</c:v>
                </c:pt>
                <c:pt idx="63">
                  <c:v>-11.15</c:v>
                </c:pt>
                <c:pt idx="64">
                  <c:v>-10.208333333333334</c:v>
                </c:pt>
                <c:pt idx="65">
                  <c:v>-11.383333333333333</c:v>
                </c:pt>
                <c:pt idx="66">
                  <c:v>-9.7166666666666668</c:v>
                </c:pt>
                <c:pt idx="67">
                  <c:v>-9.9083333333333332</c:v>
                </c:pt>
                <c:pt idx="68">
                  <c:v>-11.841666666666667</c:v>
                </c:pt>
              </c:numCache>
            </c:numRef>
          </c:val>
          <c:smooth val="0"/>
          <c:extLst>
            <c:ext xmlns:c16="http://schemas.microsoft.com/office/drawing/2014/chart" uri="{C3380CC4-5D6E-409C-BE32-E72D297353CC}">
              <c16:uniqueId val="{00000001-338D-49B3-9FCF-B01B84EA525E}"/>
            </c:ext>
          </c:extLst>
        </c:ser>
        <c:ser>
          <c:idx val="1"/>
          <c:order val="1"/>
          <c:tx>
            <c:strRef>
              <c:f>'Baker Lake'!$A$16</c:f>
              <c:strCache>
                <c:ptCount val="1"/>
                <c:pt idx="0">
                  <c:v>Sommer</c:v>
                </c:pt>
              </c:strCache>
            </c:strRef>
          </c:tx>
          <c:marker>
            <c:symbol val="none"/>
          </c:marker>
          <c:val>
            <c:numRef>
              <c:f>'Baker Lake'!$E$16:$BU$16</c:f>
              <c:numCache>
                <c:formatCode>0.0</c:formatCode>
                <c:ptCount val="69"/>
                <c:pt idx="0">
                  <c:v>5.0999999999999996</c:v>
                </c:pt>
                <c:pt idx="1">
                  <c:v>6.8</c:v>
                </c:pt>
                <c:pt idx="2">
                  <c:v>6.4249999999999989</c:v>
                </c:pt>
                <c:pt idx="3">
                  <c:v>6.8500000000000005</c:v>
                </c:pt>
                <c:pt idx="4">
                  <c:v>8.65</c:v>
                </c:pt>
                <c:pt idx="5">
                  <c:v>7.2250000000000005</c:v>
                </c:pt>
                <c:pt idx="6">
                  <c:v>5.7249999999999996</c:v>
                </c:pt>
                <c:pt idx="7">
                  <c:v>5.95</c:v>
                </c:pt>
                <c:pt idx="8">
                  <c:v>6.8100000000000005</c:v>
                </c:pt>
                <c:pt idx="9">
                  <c:v>5.75</c:v>
                </c:pt>
                <c:pt idx="10">
                  <c:v>8.625</c:v>
                </c:pt>
                <c:pt idx="11">
                  <c:v>5.7250000000000005</c:v>
                </c:pt>
                <c:pt idx="12">
                  <c:v>6.8</c:v>
                </c:pt>
                <c:pt idx="13">
                  <c:v>5.9749999999999996</c:v>
                </c:pt>
                <c:pt idx="14">
                  <c:v>6.9</c:v>
                </c:pt>
                <c:pt idx="15">
                  <c:v>5.2499999999999991</c:v>
                </c:pt>
                <c:pt idx="16">
                  <c:v>8.5499999999999989</c:v>
                </c:pt>
                <c:pt idx="17">
                  <c:v>6.2</c:v>
                </c:pt>
                <c:pt idx="18">
                  <c:v>6.5</c:v>
                </c:pt>
                <c:pt idx="19">
                  <c:v>6.4750000000000005</c:v>
                </c:pt>
                <c:pt idx="20">
                  <c:v>7.5250000000000004</c:v>
                </c:pt>
                <c:pt idx="21">
                  <c:v>7.8000000000000007</c:v>
                </c:pt>
                <c:pt idx="22">
                  <c:v>4.3250000000000002</c:v>
                </c:pt>
                <c:pt idx="23">
                  <c:v>9.4499999999999993</c:v>
                </c:pt>
                <c:pt idx="24">
                  <c:v>7.2</c:v>
                </c:pt>
                <c:pt idx="25">
                  <c:v>8.4250000000000007</c:v>
                </c:pt>
                <c:pt idx="26">
                  <c:v>6.4</c:v>
                </c:pt>
                <c:pt idx="27">
                  <c:v>7.2249999999999996</c:v>
                </c:pt>
                <c:pt idx="28">
                  <c:v>4.45</c:v>
                </c:pt>
                <c:pt idx="29">
                  <c:v>5.8500000000000005</c:v>
                </c:pt>
                <c:pt idx="30">
                  <c:v>7.25</c:v>
                </c:pt>
                <c:pt idx="31">
                  <c:v>7.6249999999999991</c:v>
                </c:pt>
                <c:pt idx="32">
                  <c:v>6.3250000000000002</c:v>
                </c:pt>
                <c:pt idx="33">
                  <c:v>7.375</c:v>
                </c:pt>
                <c:pt idx="34">
                  <c:v>7.1000000000000005</c:v>
                </c:pt>
                <c:pt idx="35">
                  <c:v>7.5500000000000007</c:v>
                </c:pt>
                <c:pt idx="36">
                  <c:v>5.7249999999999996</c:v>
                </c:pt>
                <c:pt idx="37">
                  <c:v>5.8250000000000002</c:v>
                </c:pt>
                <c:pt idx="38">
                  <c:v>7.7749999999999995</c:v>
                </c:pt>
                <c:pt idx="39">
                  <c:v>6.9749999999999996</c:v>
                </c:pt>
                <c:pt idx="40">
                  <c:v>6.0250000000000004</c:v>
                </c:pt>
                <c:pt idx="41">
                  <c:v>7.4499999999999993</c:v>
                </c:pt>
                <c:pt idx="42">
                  <c:v>4.5</c:v>
                </c:pt>
                <c:pt idx="43">
                  <c:v>7.5749999999999993</c:v>
                </c:pt>
                <c:pt idx="44">
                  <c:v>7.95</c:v>
                </c:pt>
                <c:pt idx="45">
                  <c:v>7.2250000000000005</c:v>
                </c:pt>
                <c:pt idx="46">
                  <c:v>9.75</c:v>
                </c:pt>
                <c:pt idx="47">
                  <c:v>8.1750000000000007</c:v>
                </c:pt>
                <c:pt idx="48">
                  <c:v>9.4</c:v>
                </c:pt>
                <c:pt idx="49">
                  <c:v>7.375</c:v>
                </c:pt>
                <c:pt idx="50">
                  <c:v>7.1749999999999998</c:v>
                </c:pt>
                <c:pt idx="51">
                  <c:v>8.5250000000000004</c:v>
                </c:pt>
                <c:pt idx="52">
                  <c:v>7.15</c:v>
                </c:pt>
                <c:pt idx="53">
                  <c:v>7.9249999999999998</c:v>
                </c:pt>
                <c:pt idx="54">
                  <c:v>6.5249999999999995</c:v>
                </c:pt>
                <c:pt idx="55">
                  <c:v>7.125</c:v>
                </c:pt>
                <c:pt idx="56">
                  <c:v>8.1750000000000007</c:v>
                </c:pt>
                <c:pt idx="57">
                  <c:v>7.3</c:v>
                </c:pt>
                <c:pt idx="58">
                  <c:v>7.85</c:v>
                </c:pt>
                <c:pt idx="59">
                  <c:v>7.7749999999999995</c:v>
                </c:pt>
                <c:pt idx="60">
                  <c:v>6.875</c:v>
                </c:pt>
                <c:pt idx="61">
                  <c:v>8.15</c:v>
                </c:pt>
                <c:pt idx="62">
                  <c:v>8.5749999999999993</c:v>
                </c:pt>
                <c:pt idx="63">
                  <c:v>8.6</c:v>
                </c:pt>
                <c:pt idx="64">
                  <c:v>8.5</c:v>
                </c:pt>
                <c:pt idx="65">
                  <c:v>7.7750000000000004</c:v>
                </c:pt>
                <c:pt idx="66">
                  <c:v>9.0250000000000004</c:v>
                </c:pt>
                <c:pt idx="67">
                  <c:v>9.4500000000000011</c:v>
                </c:pt>
                <c:pt idx="68">
                  <c:v>6.55</c:v>
                </c:pt>
              </c:numCache>
            </c:numRef>
          </c:val>
          <c:smooth val="0"/>
          <c:extLst>
            <c:ext xmlns:c16="http://schemas.microsoft.com/office/drawing/2014/chart" uri="{C3380CC4-5D6E-409C-BE32-E72D297353CC}">
              <c16:uniqueId val="{00000001-E956-435B-B169-2D6804356FF6}"/>
            </c:ext>
          </c:extLst>
        </c:ser>
        <c:ser>
          <c:idx val="2"/>
          <c:order val="2"/>
          <c:tx>
            <c:strRef>
              <c:f>'Baker Lake'!$A$17</c:f>
              <c:strCache>
                <c:ptCount val="1"/>
                <c:pt idx="0">
                  <c:v>Winter</c:v>
                </c:pt>
              </c:strCache>
            </c:strRef>
          </c:tx>
          <c:marker>
            <c:symbol val="none"/>
          </c:marker>
          <c:val>
            <c:numRef>
              <c:f>'Baker Lake'!$E$17:$BU$17</c:f>
              <c:numCache>
                <c:formatCode>0.0</c:formatCode>
                <c:ptCount val="69"/>
                <c:pt idx="0">
                  <c:v>-22.587499999999999</c:v>
                </c:pt>
                <c:pt idx="1">
                  <c:v>-20.528571428571428</c:v>
                </c:pt>
                <c:pt idx="2">
                  <c:v>-19.799999999999997</c:v>
                </c:pt>
                <c:pt idx="3">
                  <c:v>-20.037500000000001</c:v>
                </c:pt>
                <c:pt idx="4">
                  <c:v>-21.462500000000002</c:v>
                </c:pt>
                <c:pt idx="5">
                  <c:v>-21.05</c:v>
                </c:pt>
                <c:pt idx="6">
                  <c:v>-23.337499999999999</c:v>
                </c:pt>
                <c:pt idx="7">
                  <c:v>-21.987500000000001</c:v>
                </c:pt>
                <c:pt idx="8">
                  <c:v>-20.812499999999996</c:v>
                </c:pt>
                <c:pt idx="9">
                  <c:v>-21.274999999999999</c:v>
                </c:pt>
                <c:pt idx="10">
                  <c:v>-20.975000000000001</c:v>
                </c:pt>
                <c:pt idx="11">
                  <c:v>-22.487500000000001</c:v>
                </c:pt>
                <c:pt idx="12">
                  <c:v>-23.3</c:v>
                </c:pt>
                <c:pt idx="13">
                  <c:v>-21.75</c:v>
                </c:pt>
                <c:pt idx="14">
                  <c:v>-22.749999999999996</c:v>
                </c:pt>
                <c:pt idx="15">
                  <c:v>-21.787499999999998</c:v>
                </c:pt>
                <c:pt idx="16">
                  <c:v>-22.912499999999998</c:v>
                </c:pt>
                <c:pt idx="17">
                  <c:v>-22.137499999999999</c:v>
                </c:pt>
                <c:pt idx="18">
                  <c:v>-20.475000000000001</c:v>
                </c:pt>
                <c:pt idx="19">
                  <c:v>-20.399999999999999</c:v>
                </c:pt>
                <c:pt idx="20">
                  <c:v>-22.074999999999999</c:v>
                </c:pt>
                <c:pt idx="21">
                  <c:v>-20.412500000000001</c:v>
                </c:pt>
                <c:pt idx="22">
                  <c:v>-24.825000000000003</c:v>
                </c:pt>
                <c:pt idx="23">
                  <c:v>-20.925000000000004</c:v>
                </c:pt>
                <c:pt idx="24">
                  <c:v>-23.037500000000001</c:v>
                </c:pt>
                <c:pt idx="25">
                  <c:v>-21.25</c:v>
                </c:pt>
                <c:pt idx="26">
                  <c:v>-21.725000000000001</c:v>
                </c:pt>
                <c:pt idx="27">
                  <c:v>-19.487500000000001</c:v>
                </c:pt>
                <c:pt idx="28">
                  <c:v>-22.212499999999999</c:v>
                </c:pt>
                <c:pt idx="29">
                  <c:v>-22.737499999999997</c:v>
                </c:pt>
                <c:pt idx="30">
                  <c:v>-20.7</c:v>
                </c:pt>
                <c:pt idx="31">
                  <c:v>-18.737500000000001</c:v>
                </c:pt>
                <c:pt idx="32">
                  <c:v>-23.637499999999999</c:v>
                </c:pt>
                <c:pt idx="33">
                  <c:v>-21.912500000000001</c:v>
                </c:pt>
                <c:pt idx="34">
                  <c:v>-20.662500000000001</c:v>
                </c:pt>
                <c:pt idx="35">
                  <c:v>-21.2</c:v>
                </c:pt>
                <c:pt idx="36">
                  <c:v>-22.25</c:v>
                </c:pt>
                <c:pt idx="37">
                  <c:v>-20.112499999999997</c:v>
                </c:pt>
                <c:pt idx="38">
                  <c:v>-21.962500000000002</c:v>
                </c:pt>
                <c:pt idx="39">
                  <c:v>-23.05</c:v>
                </c:pt>
                <c:pt idx="40">
                  <c:v>-22.725000000000001</c:v>
                </c:pt>
                <c:pt idx="41">
                  <c:v>-22.425000000000001</c:v>
                </c:pt>
                <c:pt idx="42">
                  <c:v>-21.425000000000001</c:v>
                </c:pt>
                <c:pt idx="43">
                  <c:v>-21.462499999999999</c:v>
                </c:pt>
                <c:pt idx="44">
                  <c:v>-20.537499999999998</c:v>
                </c:pt>
                <c:pt idx="45">
                  <c:v>-20.337499999999999</c:v>
                </c:pt>
                <c:pt idx="46">
                  <c:v>-20.837499999999999</c:v>
                </c:pt>
                <c:pt idx="47">
                  <c:v>-20.512499999999999</c:v>
                </c:pt>
                <c:pt idx="48">
                  <c:v>-19.212500000000002</c:v>
                </c:pt>
                <c:pt idx="49">
                  <c:v>-17.962500000000002</c:v>
                </c:pt>
                <c:pt idx="50">
                  <c:v>-20.337499999999999</c:v>
                </c:pt>
                <c:pt idx="51">
                  <c:v>-18.574999999999999</c:v>
                </c:pt>
                <c:pt idx="52">
                  <c:v>-21.225000000000001</c:v>
                </c:pt>
                <c:pt idx="53">
                  <c:v>-19.912499999999998</c:v>
                </c:pt>
                <c:pt idx="54">
                  <c:v>-24.000000000000004</c:v>
                </c:pt>
                <c:pt idx="55">
                  <c:v>-19.475000000000001</c:v>
                </c:pt>
                <c:pt idx="56">
                  <c:v>-17</c:v>
                </c:pt>
                <c:pt idx="57">
                  <c:v>-20.0625</c:v>
                </c:pt>
                <c:pt idx="58">
                  <c:v>-20.412500000000001</c:v>
                </c:pt>
                <c:pt idx="59">
                  <c:v>-19.875000000000004</c:v>
                </c:pt>
                <c:pt idx="60">
                  <c:v>-15.725000000000001</c:v>
                </c:pt>
                <c:pt idx="61">
                  <c:v>-19.487500000000001</c:v>
                </c:pt>
                <c:pt idx="62">
                  <c:v>-19.362499999999997</c:v>
                </c:pt>
                <c:pt idx="63">
                  <c:v>-21.025000000000002</c:v>
                </c:pt>
                <c:pt idx="64">
                  <c:v>-19.5625</c:v>
                </c:pt>
                <c:pt idx="65">
                  <c:v>-20.962499999999999</c:v>
                </c:pt>
                <c:pt idx="66">
                  <c:v>-19.087500000000002</c:v>
                </c:pt>
                <c:pt idx="67">
                  <c:v>-19.587499999999999</c:v>
                </c:pt>
                <c:pt idx="68">
                  <c:v>-21.037499999999998</c:v>
                </c:pt>
              </c:numCache>
            </c:numRef>
          </c:val>
          <c:smooth val="0"/>
          <c:extLst>
            <c:ext xmlns:c16="http://schemas.microsoft.com/office/drawing/2014/chart" uri="{C3380CC4-5D6E-409C-BE32-E72D297353CC}">
              <c16:uniqueId val="{00000002-E956-435B-B169-2D6804356FF6}"/>
            </c:ext>
          </c:extLst>
        </c:ser>
        <c:dLbls>
          <c:showLegendKey val="0"/>
          <c:showVal val="0"/>
          <c:showCatName val="0"/>
          <c:showSerName val="0"/>
          <c:showPercent val="0"/>
          <c:showBubbleSize val="0"/>
        </c:dLbls>
        <c:smooth val="0"/>
        <c:axId val="71334144"/>
        <c:axId val="71344128"/>
      </c:lineChart>
      <c:catAx>
        <c:axId val="71334144"/>
        <c:scaling>
          <c:orientation val="minMax"/>
        </c:scaling>
        <c:delete val="0"/>
        <c:axPos val="b"/>
        <c:majorGridlines/>
        <c:numFmt formatCode="0" sourceLinked="1"/>
        <c:majorTickMark val="out"/>
        <c:minorTickMark val="none"/>
        <c:tickLblPos val="low"/>
        <c:crossAx val="71344128"/>
        <c:crosses val="autoZero"/>
        <c:auto val="1"/>
        <c:lblAlgn val="ctr"/>
        <c:lblOffset val="100"/>
        <c:noMultiLvlLbl val="0"/>
      </c:catAx>
      <c:valAx>
        <c:axId val="71344128"/>
        <c:scaling>
          <c:orientation val="minMax"/>
          <c:max val="-7"/>
          <c:min val="-16"/>
        </c:scaling>
        <c:delete val="0"/>
        <c:axPos val="l"/>
        <c:majorGridlines/>
        <c:numFmt formatCode="0.0" sourceLinked="1"/>
        <c:majorTickMark val="out"/>
        <c:minorTickMark val="none"/>
        <c:tickLblPos val="nextTo"/>
        <c:crossAx val="71334144"/>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barChart>
        <c:barDir val="col"/>
        <c:grouping val="clustered"/>
        <c:varyColors val="0"/>
        <c:ser>
          <c:idx val="0"/>
          <c:order val="0"/>
          <c:tx>
            <c:strRef>
              <c:f>'Baker Lake'!$B$68</c:f>
              <c:strCache>
                <c:ptCount val="1"/>
                <c:pt idx="0">
                  <c:v>Mittelwert 1950 - 2018</c:v>
                </c:pt>
              </c:strCache>
            </c:strRef>
          </c:tx>
          <c:invertIfNegative val="0"/>
          <c:cat>
            <c:strRef>
              <c:f>'Baker Lake'!$A$69:$A$80</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'Baker Lake'!$B$69:$B$80</c:f>
              <c:numCache>
                <c:formatCode>0</c:formatCode>
                <c:ptCount val="12"/>
                <c:pt idx="0">
                  <c:v>31</c:v>
                </c:pt>
                <c:pt idx="1">
                  <c:v>28.260869565217391</c:v>
                </c:pt>
                <c:pt idx="2">
                  <c:v>31</c:v>
                </c:pt>
                <c:pt idx="3">
                  <c:v>30</c:v>
                </c:pt>
                <c:pt idx="4">
                  <c:v>29.608695652173914</c:v>
                </c:pt>
                <c:pt idx="5">
                  <c:v>10.695652173913043</c:v>
                </c:pt>
                <c:pt idx="6">
                  <c:v>7.2463768115942032E-2</c:v>
                </c:pt>
                <c:pt idx="7">
                  <c:v>0.88405797101449279</c:v>
                </c:pt>
                <c:pt idx="8">
                  <c:v>15.347826086956522</c:v>
                </c:pt>
                <c:pt idx="9">
                  <c:v>29.144927536231883</c:v>
                </c:pt>
                <c:pt idx="10">
                  <c:v>30</c:v>
                </c:pt>
                <c:pt idx="11">
                  <c:v>31</c:v>
                </c:pt>
              </c:numCache>
            </c:numRef>
          </c:val>
          <c:extLst>
            <c:ext xmlns:c16="http://schemas.microsoft.com/office/drawing/2014/chart" uri="{C3380CC4-5D6E-409C-BE32-E72D297353CC}">
              <c16:uniqueId val="{00000000-DFB7-41CE-BBEE-6D02C66BB69F}"/>
            </c:ext>
          </c:extLst>
        </c:ser>
        <c:ser>
          <c:idx val="1"/>
          <c:order val="1"/>
          <c:tx>
            <c:strRef>
              <c:f>'Baker Lake'!$C$68</c:f>
              <c:strCache>
                <c:ptCount val="1"/>
                <c:pt idx="0">
                  <c:v>Mittelwert 1981 - 2010</c:v>
                </c:pt>
              </c:strCache>
            </c:strRef>
          </c:tx>
          <c:invertIfNegative val="0"/>
          <c:cat>
            <c:strRef>
              <c:f>'Baker Lake'!$A$69:$A$80</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'Baker Lake'!$C$69:$C$80</c:f>
              <c:numCache>
                <c:formatCode>0</c:formatCode>
                <c:ptCount val="12"/>
                <c:pt idx="0">
                  <c:v>31</c:v>
                </c:pt>
                <c:pt idx="1">
                  <c:v>28.266666666666666</c:v>
                </c:pt>
                <c:pt idx="2">
                  <c:v>31</c:v>
                </c:pt>
                <c:pt idx="3">
                  <c:v>30</c:v>
                </c:pt>
                <c:pt idx="4">
                  <c:v>29.666666666666668</c:v>
                </c:pt>
                <c:pt idx="5">
                  <c:v>11.033333333333333</c:v>
                </c:pt>
                <c:pt idx="6">
                  <c:v>3.3333333333333333E-2</c:v>
                </c:pt>
                <c:pt idx="7">
                  <c:v>1.0666666666666667</c:v>
                </c:pt>
                <c:pt idx="8">
                  <c:v>15.633333333333333</c:v>
                </c:pt>
                <c:pt idx="9">
                  <c:v>29.466666666666665</c:v>
                </c:pt>
                <c:pt idx="10">
                  <c:v>30</c:v>
                </c:pt>
                <c:pt idx="11">
                  <c:v>31</c:v>
                </c:pt>
              </c:numCache>
            </c:numRef>
          </c:val>
          <c:extLst>
            <c:ext xmlns:c16="http://schemas.microsoft.com/office/drawing/2014/chart" uri="{C3380CC4-5D6E-409C-BE32-E72D297353CC}">
              <c16:uniqueId val="{00000001-DFB7-41CE-BBEE-6D02C66BB69F}"/>
            </c:ext>
          </c:extLst>
        </c:ser>
        <c:dLbls>
          <c:showLegendKey val="0"/>
          <c:showVal val="0"/>
          <c:showCatName val="0"/>
          <c:showSerName val="0"/>
          <c:showPercent val="0"/>
          <c:showBubbleSize val="0"/>
        </c:dLbls>
        <c:gapWidth val="150"/>
        <c:axId val="83499264"/>
        <c:axId val="83509248"/>
      </c:barChart>
      <c:catAx>
        <c:axId val="83499264"/>
        <c:scaling>
          <c:orientation val="minMax"/>
        </c:scaling>
        <c:delete val="0"/>
        <c:axPos val="b"/>
        <c:numFmt formatCode="General" sourceLinked="0"/>
        <c:majorTickMark val="out"/>
        <c:minorTickMark val="none"/>
        <c:tickLblPos val="nextTo"/>
        <c:crossAx val="83509248"/>
        <c:crosses val="autoZero"/>
        <c:auto val="1"/>
        <c:lblAlgn val="ctr"/>
        <c:lblOffset val="100"/>
        <c:noMultiLvlLbl val="0"/>
      </c:catAx>
      <c:valAx>
        <c:axId val="83509248"/>
        <c:scaling>
          <c:orientation val="minMax"/>
        </c:scaling>
        <c:delete val="0"/>
        <c:axPos val="l"/>
        <c:majorGridlines/>
        <c:numFmt formatCode="0" sourceLinked="1"/>
        <c:majorTickMark val="out"/>
        <c:minorTickMark val="none"/>
        <c:tickLblPos val="nextTo"/>
        <c:crossAx val="83499264"/>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overlay val="0"/>
    </c:title>
    <c:autoTitleDeleted val="0"/>
    <c:plotArea>
      <c:layout/>
      <c:barChart>
        <c:barDir val="col"/>
        <c:grouping val="clustered"/>
        <c:varyColors val="0"/>
        <c:ser>
          <c:idx val="0"/>
          <c:order val="0"/>
          <c:tx>
            <c:strRef>
              <c:f>'Baker Lake'!$A$83</c:f>
              <c:strCache>
                <c:ptCount val="1"/>
                <c:pt idx="0">
                  <c:v>Eistage</c:v>
                </c:pt>
              </c:strCache>
            </c:strRef>
          </c:tx>
          <c:invertIfNegative val="0"/>
          <c:trendline>
            <c:trendlineType val="poly"/>
            <c:order val="2"/>
            <c:dispRSqr val="0"/>
            <c:dispEq val="0"/>
          </c:trendline>
          <c:cat>
            <c:numRef>
              <c:f>'Baker Lake'!$E$83:$BU$83</c:f>
              <c:numCache>
                <c:formatCode>0</c:formatCode>
                <c:ptCount val="69"/>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formatCode="General">
                  <c:v>2014</c:v>
                </c:pt>
                <c:pt idx="65" formatCode="General">
                  <c:v>2015</c:v>
                </c:pt>
                <c:pt idx="66" formatCode="General">
                  <c:v>2016</c:v>
                </c:pt>
                <c:pt idx="67" formatCode="General">
                  <c:v>2017</c:v>
                </c:pt>
                <c:pt idx="68" formatCode="General">
                  <c:v>2018</c:v>
                </c:pt>
              </c:numCache>
            </c:numRef>
          </c:cat>
          <c:val>
            <c:numRef>
              <c:f>'Baker Lake'!$E$96:$BU$96</c:f>
              <c:numCache>
                <c:formatCode>0</c:formatCode>
                <c:ptCount val="69"/>
                <c:pt idx="0">
                  <c:v>227</c:v>
                </c:pt>
                <c:pt idx="1">
                  <c:v>220</c:v>
                </c:pt>
                <c:pt idx="2">
                  <c:v>217</c:v>
                </c:pt>
                <c:pt idx="3">
                  <c:v>198</c:v>
                </c:pt>
                <c:pt idx="4">
                  <c:v>217</c:v>
                </c:pt>
                <c:pt idx="5">
                  <c:v>215</c:v>
                </c:pt>
                <c:pt idx="6">
                  <c:v>246</c:v>
                </c:pt>
                <c:pt idx="7">
                  <c:v>222</c:v>
                </c:pt>
                <c:pt idx="8">
                  <c:v>224</c:v>
                </c:pt>
                <c:pt idx="9">
                  <c:v>246</c:v>
                </c:pt>
                <c:pt idx="10">
                  <c:v>210</c:v>
                </c:pt>
                <c:pt idx="11">
                  <c:v>242</c:v>
                </c:pt>
                <c:pt idx="12">
                  <c:v>234</c:v>
                </c:pt>
                <c:pt idx="13">
                  <c:v>224</c:v>
                </c:pt>
                <c:pt idx="14">
                  <c:v>228</c:v>
                </c:pt>
                <c:pt idx="15">
                  <c:v>232</c:v>
                </c:pt>
                <c:pt idx="16">
                  <c:v>218</c:v>
                </c:pt>
                <c:pt idx="17">
                  <c:v>234</c:v>
                </c:pt>
                <c:pt idx="18">
                  <c:v>219</c:v>
                </c:pt>
                <c:pt idx="19">
                  <c:v>226</c:v>
                </c:pt>
                <c:pt idx="20">
                  <c:v>228</c:v>
                </c:pt>
                <c:pt idx="21">
                  <c:v>203</c:v>
                </c:pt>
                <c:pt idx="22">
                  <c:v>251</c:v>
                </c:pt>
                <c:pt idx="23">
                  <c:v>208</c:v>
                </c:pt>
                <c:pt idx="24">
                  <c:v>229</c:v>
                </c:pt>
                <c:pt idx="25">
                  <c:v>211</c:v>
                </c:pt>
                <c:pt idx="26">
                  <c:v>220</c:v>
                </c:pt>
                <c:pt idx="27">
                  <c:v>206</c:v>
                </c:pt>
                <c:pt idx="28">
                  <c:v>247</c:v>
                </c:pt>
                <c:pt idx="29">
                  <c:v>231</c:v>
                </c:pt>
                <c:pt idx="30">
                  <c:v>231</c:v>
                </c:pt>
                <c:pt idx="31">
                  <c:v>218</c:v>
                </c:pt>
                <c:pt idx="32">
                  <c:v>228</c:v>
                </c:pt>
                <c:pt idx="33">
                  <c:v>225</c:v>
                </c:pt>
                <c:pt idx="34">
                  <c:v>222</c:v>
                </c:pt>
                <c:pt idx="35">
                  <c:v>217</c:v>
                </c:pt>
                <c:pt idx="36">
                  <c:v>230</c:v>
                </c:pt>
                <c:pt idx="37">
                  <c:v>238</c:v>
                </c:pt>
                <c:pt idx="38">
                  <c:v>225</c:v>
                </c:pt>
                <c:pt idx="39">
                  <c:v>237</c:v>
                </c:pt>
                <c:pt idx="40">
                  <c:v>229</c:v>
                </c:pt>
                <c:pt idx="41">
                  <c:v>225</c:v>
                </c:pt>
                <c:pt idx="42">
                  <c:v>238</c:v>
                </c:pt>
                <c:pt idx="43">
                  <c:v>227</c:v>
                </c:pt>
                <c:pt idx="44">
                  <c:v>211</c:v>
                </c:pt>
                <c:pt idx="45">
                  <c:v>221</c:v>
                </c:pt>
                <c:pt idx="46">
                  <c:v>230</c:v>
                </c:pt>
                <c:pt idx="47">
                  <c:v>219</c:v>
                </c:pt>
                <c:pt idx="48">
                  <c:v>212</c:v>
                </c:pt>
                <c:pt idx="49">
                  <c:v>226</c:v>
                </c:pt>
                <c:pt idx="50">
                  <c:v>242</c:v>
                </c:pt>
                <c:pt idx="51">
                  <c:v>214</c:v>
                </c:pt>
                <c:pt idx="52">
                  <c:v>228</c:v>
                </c:pt>
                <c:pt idx="53">
                  <c:v>219</c:v>
                </c:pt>
                <c:pt idx="54">
                  <c:v>238</c:v>
                </c:pt>
                <c:pt idx="55">
                  <c:v>221</c:v>
                </c:pt>
                <c:pt idx="56">
                  <c:v>210</c:v>
                </c:pt>
                <c:pt idx="57">
                  <c:v>220</c:v>
                </c:pt>
                <c:pt idx="58">
                  <c:v>207</c:v>
                </c:pt>
                <c:pt idx="59">
                  <c:v>233</c:v>
                </c:pt>
                <c:pt idx="60">
                  <c:v>223</c:v>
                </c:pt>
                <c:pt idx="61">
                  <c:v>226</c:v>
                </c:pt>
                <c:pt idx="62">
                  <c:v>217</c:v>
                </c:pt>
                <c:pt idx="63">
                  <c:v>218</c:v>
                </c:pt>
                <c:pt idx="64">
                  <c:v>216</c:v>
                </c:pt>
                <c:pt idx="65">
                  <c:v>225</c:v>
                </c:pt>
                <c:pt idx="66">
                  <c:v>222</c:v>
                </c:pt>
                <c:pt idx="67">
                  <c:v>223</c:v>
                </c:pt>
                <c:pt idx="68">
                  <c:v>246</c:v>
                </c:pt>
              </c:numCache>
            </c:numRef>
          </c:val>
          <c:extLst>
            <c:ext xmlns:c16="http://schemas.microsoft.com/office/drawing/2014/chart" uri="{C3380CC4-5D6E-409C-BE32-E72D297353CC}">
              <c16:uniqueId val="{00000001-793C-4FC5-AC2A-6DF740E007EA}"/>
            </c:ext>
          </c:extLst>
        </c:ser>
        <c:dLbls>
          <c:showLegendKey val="0"/>
          <c:showVal val="0"/>
          <c:showCatName val="0"/>
          <c:showSerName val="0"/>
          <c:showPercent val="0"/>
          <c:showBubbleSize val="0"/>
        </c:dLbls>
        <c:gapWidth val="150"/>
        <c:axId val="83542400"/>
        <c:axId val="83543936"/>
      </c:barChart>
      <c:catAx>
        <c:axId val="83542400"/>
        <c:scaling>
          <c:orientation val="minMax"/>
        </c:scaling>
        <c:delete val="0"/>
        <c:axPos val="b"/>
        <c:numFmt formatCode="0" sourceLinked="1"/>
        <c:majorTickMark val="out"/>
        <c:minorTickMark val="none"/>
        <c:tickLblPos val="nextTo"/>
        <c:crossAx val="83543936"/>
        <c:crosses val="autoZero"/>
        <c:auto val="1"/>
        <c:lblAlgn val="ctr"/>
        <c:lblOffset val="100"/>
        <c:noMultiLvlLbl val="0"/>
      </c:catAx>
      <c:valAx>
        <c:axId val="83543936"/>
        <c:scaling>
          <c:orientation val="minMax"/>
        </c:scaling>
        <c:delete val="0"/>
        <c:axPos val="l"/>
        <c:majorGridlines/>
        <c:numFmt formatCode="0" sourceLinked="1"/>
        <c:majorTickMark val="out"/>
        <c:minorTickMark val="none"/>
        <c:tickLblPos val="nextTo"/>
        <c:crossAx val="83542400"/>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barChart>
        <c:barDir val="col"/>
        <c:grouping val="clustered"/>
        <c:varyColors val="0"/>
        <c:ser>
          <c:idx val="0"/>
          <c:order val="0"/>
          <c:tx>
            <c:strRef>
              <c:f>'Baker Lake'!$B$83</c:f>
              <c:strCache>
                <c:ptCount val="1"/>
                <c:pt idx="0">
                  <c:v>Mittelwert 1950 - 2018</c:v>
                </c:pt>
              </c:strCache>
            </c:strRef>
          </c:tx>
          <c:invertIfNegative val="0"/>
          <c:cat>
            <c:strRef>
              <c:f>'Baker Lake'!$A$84:$A$95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'Baker Lake'!$B$84:$B$95</c:f>
              <c:numCache>
                <c:formatCode>0</c:formatCode>
                <c:ptCount val="12"/>
                <c:pt idx="0">
                  <c:v>31</c:v>
                </c:pt>
                <c:pt idx="1">
                  <c:v>28.246376811594203</c:v>
                </c:pt>
                <c:pt idx="2">
                  <c:v>31</c:v>
                </c:pt>
                <c:pt idx="3">
                  <c:v>29.130434782608695</c:v>
                </c:pt>
                <c:pt idx="4">
                  <c:v>19.10144927536232</c:v>
                </c:pt>
                <c:pt idx="5">
                  <c:v>1.1014492753623188</c:v>
                </c:pt>
                <c:pt idx="6">
                  <c:v>0</c:v>
                </c:pt>
                <c:pt idx="7">
                  <c:v>0</c:v>
                </c:pt>
                <c:pt idx="8">
                  <c:v>2.3333333333333335</c:v>
                </c:pt>
                <c:pt idx="9">
                  <c:v>21.753623188405797</c:v>
                </c:pt>
                <c:pt idx="10">
                  <c:v>29.840579710144926</c:v>
                </c:pt>
                <c:pt idx="11">
                  <c:v>30.985507246376812</c:v>
                </c:pt>
              </c:numCache>
            </c:numRef>
          </c:val>
          <c:extLst>
            <c:ext xmlns:c16="http://schemas.microsoft.com/office/drawing/2014/chart" uri="{C3380CC4-5D6E-409C-BE32-E72D297353CC}">
              <c16:uniqueId val="{00000000-69F2-40C6-A23E-BF08B085BF66}"/>
            </c:ext>
          </c:extLst>
        </c:ser>
        <c:ser>
          <c:idx val="1"/>
          <c:order val="1"/>
          <c:tx>
            <c:strRef>
              <c:f>'Baker Lake'!$C$83</c:f>
              <c:strCache>
                <c:ptCount val="1"/>
                <c:pt idx="0">
                  <c:v>Mittelwert 1981 - 2010</c:v>
                </c:pt>
              </c:strCache>
            </c:strRef>
          </c:tx>
          <c:invertIfNegative val="0"/>
          <c:cat>
            <c:strRef>
              <c:f>'Baker Lake'!$A$84:$A$95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'Baker Lake'!$C$84:$C$95</c:f>
              <c:numCache>
                <c:formatCode>0</c:formatCode>
                <c:ptCount val="12"/>
                <c:pt idx="0">
                  <c:v>31</c:v>
                </c:pt>
                <c:pt idx="1">
                  <c:v>28.233333333333334</c:v>
                </c:pt>
                <c:pt idx="2">
                  <c:v>31</c:v>
                </c:pt>
                <c:pt idx="3">
                  <c:v>29.166666666666668</c:v>
                </c:pt>
                <c:pt idx="4">
                  <c:v>20.100000000000001</c:v>
                </c:pt>
                <c:pt idx="5">
                  <c:v>0.9</c:v>
                </c:pt>
                <c:pt idx="6">
                  <c:v>0</c:v>
                </c:pt>
                <c:pt idx="7">
                  <c:v>0</c:v>
                </c:pt>
                <c:pt idx="8">
                  <c:v>1.6666666666666667</c:v>
                </c:pt>
                <c:pt idx="9">
                  <c:v>21.566666666666666</c:v>
                </c:pt>
                <c:pt idx="10">
                  <c:v>29.833333333333332</c:v>
                </c:pt>
                <c:pt idx="11">
                  <c:v>30.966666666666665</c:v>
                </c:pt>
              </c:numCache>
            </c:numRef>
          </c:val>
          <c:extLst>
            <c:ext xmlns:c16="http://schemas.microsoft.com/office/drawing/2014/chart" uri="{C3380CC4-5D6E-409C-BE32-E72D297353CC}">
              <c16:uniqueId val="{00000001-69F2-40C6-A23E-BF08B085BF66}"/>
            </c:ext>
          </c:extLst>
        </c:ser>
        <c:dLbls>
          <c:showLegendKey val="0"/>
          <c:showVal val="0"/>
          <c:showCatName val="0"/>
          <c:showSerName val="0"/>
          <c:showPercent val="0"/>
          <c:showBubbleSize val="0"/>
        </c:dLbls>
        <c:gapWidth val="150"/>
        <c:axId val="83638912"/>
        <c:axId val="83644800"/>
      </c:barChart>
      <c:catAx>
        <c:axId val="83638912"/>
        <c:scaling>
          <c:orientation val="minMax"/>
        </c:scaling>
        <c:delete val="0"/>
        <c:axPos val="b"/>
        <c:numFmt formatCode="General" sourceLinked="0"/>
        <c:majorTickMark val="out"/>
        <c:minorTickMark val="none"/>
        <c:tickLblPos val="nextTo"/>
        <c:crossAx val="83644800"/>
        <c:crosses val="autoZero"/>
        <c:auto val="1"/>
        <c:lblAlgn val="ctr"/>
        <c:lblOffset val="100"/>
        <c:noMultiLvlLbl val="0"/>
      </c:catAx>
      <c:valAx>
        <c:axId val="83644800"/>
        <c:scaling>
          <c:orientation val="minMax"/>
        </c:scaling>
        <c:delete val="0"/>
        <c:axPos val="l"/>
        <c:majorGridlines/>
        <c:numFmt formatCode="0" sourceLinked="1"/>
        <c:majorTickMark val="out"/>
        <c:minorTickMark val="none"/>
        <c:tickLblPos val="nextTo"/>
        <c:crossAx val="8363891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title>
    <c:autoTitleDeleted val="0"/>
    <c:plotArea>
      <c:layout/>
      <c:barChart>
        <c:barDir val="col"/>
        <c:grouping val="clustered"/>
        <c:varyColors val="0"/>
        <c:ser>
          <c:idx val="0"/>
          <c:order val="0"/>
          <c:tx>
            <c:strRef>
              <c:f>'Baker Lake'!$A$98</c:f>
              <c:strCache>
                <c:ptCount val="1"/>
                <c:pt idx="0">
                  <c:v>Sommertage</c:v>
                </c:pt>
              </c:strCache>
            </c:strRef>
          </c:tx>
          <c:invertIfNegative val="0"/>
          <c:trendline>
            <c:trendlineType val="poly"/>
            <c:order val="6"/>
            <c:dispRSqr val="0"/>
            <c:dispEq val="0"/>
          </c:trendline>
          <c:cat>
            <c:numRef>
              <c:f>'Baker Lake'!$E$98:$BU$98</c:f>
              <c:numCache>
                <c:formatCode>0</c:formatCode>
                <c:ptCount val="69"/>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formatCode="General">
                  <c:v>2014</c:v>
                </c:pt>
                <c:pt idx="65" formatCode="General">
                  <c:v>2015</c:v>
                </c:pt>
                <c:pt idx="66" formatCode="General">
                  <c:v>2016</c:v>
                </c:pt>
                <c:pt idx="67" formatCode="General">
                  <c:v>2017</c:v>
                </c:pt>
                <c:pt idx="68" formatCode="General">
                  <c:v>2018</c:v>
                </c:pt>
              </c:numCache>
            </c:numRef>
          </c:cat>
          <c:val>
            <c:numRef>
              <c:f>'Baker Lake'!$E$111:$BU$111</c:f>
              <c:numCache>
                <c:formatCode>0</c:formatCode>
                <c:ptCount val="69"/>
                <c:pt idx="0">
                  <c:v>1</c:v>
                </c:pt>
                <c:pt idx="1">
                  <c:v>2</c:v>
                </c:pt>
                <c:pt idx="2">
                  <c:v>0</c:v>
                </c:pt>
                <c:pt idx="3">
                  <c:v>4</c:v>
                </c:pt>
                <c:pt idx="4">
                  <c:v>3</c:v>
                </c:pt>
                <c:pt idx="5">
                  <c:v>2</c:v>
                </c:pt>
                <c:pt idx="6">
                  <c:v>0</c:v>
                </c:pt>
                <c:pt idx="7">
                  <c:v>0</c:v>
                </c:pt>
                <c:pt idx="8">
                  <c:v>0</c:v>
                </c:pt>
                <c:pt idx="9">
                  <c:v>0</c:v>
                </c:pt>
                <c:pt idx="10">
                  <c:v>0</c:v>
                </c:pt>
                <c:pt idx="11">
                  <c:v>1</c:v>
                </c:pt>
                <c:pt idx="12">
                  <c:v>3</c:v>
                </c:pt>
                <c:pt idx="13">
                  <c:v>0</c:v>
                </c:pt>
                <c:pt idx="14">
                  <c:v>1</c:v>
                </c:pt>
                <c:pt idx="15">
                  <c:v>1</c:v>
                </c:pt>
                <c:pt idx="16">
                  <c:v>3</c:v>
                </c:pt>
                <c:pt idx="17">
                  <c:v>1</c:v>
                </c:pt>
                <c:pt idx="18">
                  <c:v>0</c:v>
                </c:pt>
                <c:pt idx="19">
                  <c:v>0</c:v>
                </c:pt>
                <c:pt idx="20">
                  <c:v>1</c:v>
                </c:pt>
                <c:pt idx="21">
                  <c:v>0</c:v>
                </c:pt>
                <c:pt idx="22">
                  <c:v>0</c:v>
                </c:pt>
                <c:pt idx="23">
                  <c:v>5</c:v>
                </c:pt>
                <c:pt idx="24">
                  <c:v>2</c:v>
                </c:pt>
                <c:pt idx="25">
                  <c:v>1</c:v>
                </c:pt>
                <c:pt idx="26">
                  <c:v>3</c:v>
                </c:pt>
                <c:pt idx="27">
                  <c:v>0</c:v>
                </c:pt>
                <c:pt idx="28">
                  <c:v>0</c:v>
                </c:pt>
                <c:pt idx="29">
                  <c:v>2</c:v>
                </c:pt>
                <c:pt idx="30">
                  <c:v>0</c:v>
                </c:pt>
                <c:pt idx="31">
                  <c:v>1</c:v>
                </c:pt>
                <c:pt idx="32">
                  <c:v>2</c:v>
                </c:pt>
                <c:pt idx="33">
                  <c:v>3</c:v>
                </c:pt>
                <c:pt idx="34">
                  <c:v>1</c:v>
                </c:pt>
                <c:pt idx="35">
                  <c:v>4</c:v>
                </c:pt>
                <c:pt idx="36">
                  <c:v>1</c:v>
                </c:pt>
                <c:pt idx="37">
                  <c:v>0</c:v>
                </c:pt>
                <c:pt idx="38">
                  <c:v>0</c:v>
                </c:pt>
                <c:pt idx="39">
                  <c:v>3</c:v>
                </c:pt>
                <c:pt idx="40">
                  <c:v>2</c:v>
                </c:pt>
                <c:pt idx="41">
                  <c:v>8</c:v>
                </c:pt>
                <c:pt idx="42">
                  <c:v>2</c:v>
                </c:pt>
                <c:pt idx="43">
                  <c:v>2</c:v>
                </c:pt>
                <c:pt idx="44">
                  <c:v>8</c:v>
                </c:pt>
                <c:pt idx="45">
                  <c:v>1</c:v>
                </c:pt>
                <c:pt idx="46">
                  <c:v>10</c:v>
                </c:pt>
                <c:pt idx="47">
                  <c:v>5</c:v>
                </c:pt>
                <c:pt idx="48">
                  <c:v>4</c:v>
                </c:pt>
                <c:pt idx="49">
                  <c:v>0</c:v>
                </c:pt>
                <c:pt idx="50">
                  <c:v>7</c:v>
                </c:pt>
                <c:pt idx="51">
                  <c:v>2</c:v>
                </c:pt>
                <c:pt idx="52">
                  <c:v>1</c:v>
                </c:pt>
                <c:pt idx="53">
                  <c:v>7</c:v>
                </c:pt>
                <c:pt idx="54">
                  <c:v>4</c:v>
                </c:pt>
                <c:pt idx="55">
                  <c:v>1</c:v>
                </c:pt>
                <c:pt idx="56">
                  <c:v>2</c:v>
                </c:pt>
                <c:pt idx="57">
                  <c:v>2</c:v>
                </c:pt>
                <c:pt idx="58">
                  <c:v>3</c:v>
                </c:pt>
                <c:pt idx="59">
                  <c:v>0</c:v>
                </c:pt>
                <c:pt idx="60">
                  <c:v>1</c:v>
                </c:pt>
                <c:pt idx="61">
                  <c:v>4</c:v>
                </c:pt>
                <c:pt idx="62">
                  <c:v>3</c:v>
                </c:pt>
                <c:pt idx="63">
                  <c:v>6</c:v>
                </c:pt>
                <c:pt idx="64">
                  <c:v>6</c:v>
                </c:pt>
                <c:pt idx="65">
                  <c:v>1</c:v>
                </c:pt>
                <c:pt idx="66">
                  <c:v>4</c:v>
                </c:pt>
                <c:pt idx="67">
                  <c:v>3</c:v>
                </c:pt>
                <c:pt idx="68">
                  <c:v>4</c:v>
                </c:pt>
              </c:numCache>
            </c:numRef>
          </c:val>
          <c:extLst>
            <c:ext xmlns:c16="http://schemas.microsoft.com/office/drawing/2014/chart" uri="{C3380CC4-5D6E-409C-BE32-E72D297353CC}">
              <c16:uniqueId val="{00000001-206B-4C07-BB03-F3891B3129A0}"/>
            </c:ext>
          </c:extLst>
        </c:ser>
        <c:dLbls>
          <c:showLegendKey val="0"/>
          <c:showVal val="0"/>
          <c:showCatName val="0"/>
          <c:showSerName val="0"/>
          <c:showPercent val="0"/>
          <c:showBubbleSize val="0"/>
        </c:dLbls>
        <c:gapWidth val="150"/>
        <c:axId val="83686144"/>
        <c:axId val="83687680"/>
      </c:barChart>
      <c:catAx>
        <c:axId val="83686144"/>
        <c:scaling>
          <c:orientation val="minMax"/>
        </c:scaling>
        <c:delete val="0"/>
        <c:axPos val="b"/>
        <c:numFmt formatCode="0" sourceLinked="1"/>
        <c:majorTickMark val="out"/>
        <c:minorTickMark val="none"/>
        <c:tickLblPos val="nextTo"/>
        <c:crossAx val="83687680"/>
        <c:crosses val="autoZero"/>
        <c:auto val="1"/>
        <c:lblAlgn val="ctr"/>
        <c:lblOffset val="100"/>
        <c:noMultiLvlLbl val="0"/>
      </c:catAx>
      <c:valAx>
        <c:axId val="83687680"/>
        <c:scaling>
          <c:orientation val="minMax"/>
        </c:scaling>
        <c:delete val="0"/>
        <c:axPos val="l"/>
        <c:majorGridlines/>
        <c:numFmt formatCode="0" sourceLinked="1"/>
        <c:majorTickMark val="out"/>
        <c:minorTickMark val="none"/>
        <c:tickLblPos val="nextTo"/>
        <c:crossAx val="83686144"/>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barChart>
        <c:barDir val="col"/>
        <c:grouping val="clustered"/>
        <c:varyColors val="0"/>
        <c:ser>
          <c:idx val="0"/>
          <c:order val="0"/>
          <c:tx>
            <c:strRef>
              <c:f>'Baker Lake'!$B$98</c:f>
              <c:strCache>
                <c:ptCount val="1"/>
                <c:pt idx="0">
                  <c:v>Mittelwert 1950 - 2018</c:v>
                </c:pt>
              </c:strCache>
            </c:strRef>
          </c:tx>
          <c:invertIfNegative val="0"/>
          <c:cat>
            <c:strRef>
              <c:f>'Baker Lake'!$A$99:$A$110</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'Baker Lake'!$B$99:$B$110</c:f>
              <c:numCache>
                <c:formatCode>0</c:formatCode>
                <c:ptCount val="12"/>
                <c:pt idx="0">
                  <c:v>0</c:v>
                </c:pt>
                <c:pt idx="1">
                  <c:v>0</c:v>
                </c:pt>
                <c:pt idx="2">
                  <c:v>0</c:v>
                </c:pt>
                <c:pt idx="3">
                  <c:v>0</c:v>
                </c:pt>
                <c:pt idx="4">
                  <c:v>0</c:v>
                </c:pt>
                <c:pt idx="5">
                  <c:v>0.21739130434782608</c:v>
                </c:pt>
                <c:pt idx="6">
                  <c:v>1.4492753623188406</c:v>
                </c:pt>
                <c:pt idx="7">
                  <c:v>0.55072463768115942</c:v>
                </c:pt>
                <c:pt idx="8">
                  <c:v>1.4492753623188406E-2</c:v>
                </c:pt>
                <c:pt idx="9">
                  <c:v>0</c:v>
                </c:pt>
                <c:pt idx="10">
                  <c:v>0</c:v>
                </c:pt>
                <c:pt idx="11">
                  <c:v>0</c:v>
                </c:pt>
              </c:numCache>
            </c:numRef>
          </c:val>
          <c:extLst>
            <c:ext xmlns:c16="http://schemas.microsoft.com/office/drawing/2014/chart" uri="{C3380CC4-5D6E-409C-BE32-E72D297353CC}">
              <c16:uniqueId val="{00000000-A119-4E5A-B4D5-6FBC089CE6EB}"/>
            </c:ext>
          </c:extLst>
        </c:ser>
        <c:ser>
          <c:idx val="1"/>
          <c:order val="1"/>
          <c:tx>
            <c:strRef>
              <c:f>'Baker Lake'!$C$98</c:f>
              <c:strCache>
                <c:ptCount val="1"/>
                <c:pt idx="0">
                  <c:v>Mittelwert 1981 - 2010</c:v>
                </c:pt>
              </c:strCache>
            </c:strRef>
          </c:tx>
          <c:invertIfNegative val="0"/>
          <c:cat>
            <c:strRef>
              <c:f>'Baker Lake'!$A$99:$A$110</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'Baker Lake'!$C$99:$C$110</c:f>
              <c:numCache>
                <c:formatCode>0</c:formatCode>
                <c:ptCount val="12"/>
                <c:pt idx="0">
                  <c:v>0</c:v>
                </c:pt>
                <c:pt idx="1">
                  <c:v>0</c:v>
                </c:pt>
                <c:pt idx="2">
                  <c:v>0</c:v>
                </c:pt>
                <c:pt idx="3">
                  <c:v>0</c:v>
                </c:pt>
                <c:pt idx="4">
                  <c:v>0</c:v>
                </c:pt>
                <c:pt idx="5">
                  <c:v>0.3</c:v>
                </c:pt>
                <c:pt idx="6">
                  <c:v>2</c:v>
                </c:pt>
                <c:pt idx="7">
                  <c:v>0.6</c:v>
                </c:pt>
                <c:pt idx="8">
                  <c:v>0</c:v>
                </c:pt>
                <c:pt idx="9">
                  <c:v>0</c:v>
                </c:pt>
                <c:pt idx="10">
                  <c:v>0</c:v>
                </c:pt>
                <c:pt idx="11">
                  <c:v>0</c:v>
                </c:pt>
              </c:numCache>
            </c:numRef>
          </c:val>
          <c:extLst>
            <c:ext xmlns:c16="http://schemas.microsoft.com/office/drawing/2014/chart" uri="{C3380CC4-5D6E-409C-BE32-E72D297353CC}">
              <c16:uniqueId val="{00000001-A119-4E5A-B4D5-6FBC089CE6EB}"/>
            </c:ext>
          </c:extLst>
        </c:ser>
        <c:dLbls>
          <c:showLegendKey val="0"/>
          <c:showVal val="0"/>
          <c:showCatName val="0"/>
          <c:showSerName val="0"/>
          <c:showPercent val="0"/>
          <c:showBubbleSize val="0"/>
        </c:dLbls>
        <c:gapWidth val="150"/>
        <c:axId val="65759488"/>
        <c:axId val="70807552"/>
      </c:barChart>
      <c:catAx>
        <c:axId val="65759488"/>
        <c:scaling>
          <c:orientation val="minMax"/>
        </c:scaling>
        <c:delete val="0"/>
        <c:axPos val="b"/>
        <c:numFmt formatCode="General" sourceLinked="0"/>
        <c:majorTickMark val="out"/>
        <c:minorTickMark val="none"/>
        <c:tickLblPos val="nextTo"/>
        <c:crossAx val="70807552"/>
        <c:crosses val="autoZero"/>
        <c:auto val="1"/>
        <c:lblAlgn val="ctr"/>
        <c:lblOffset val="100"/>
        <c:noMultiLvlLbl val="0"/>
      </c:catAx>
      <c:valAx>
        <c:axId val="70807552"/>
        <c:scaling>
          <c:orientation val="minMax"/>
          <c:max val="3"/>
        </c:scaling>
        <c:delete val="0"/>
        <c:axPos val="l"/>
        <c:majorGridlines/>
        <c:numFmt formatCode="0" sourceLinked="1"/>
        <c:majorTickMark val="out"/>
        <c:minorTickMark val="none"/>
        <c:tickLblPos val="nextTo"/>
        <c:crossAx val="65759488"/>
        <c:crosses val="autoZero"/>
        <c:crossBetween val="between"/>
        <c:majorUnit val="1"/>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en-US"/>
              <a:t>Niederschlagstage</a:t>
            </a:r>
          </a:p>
        </c:rich>
      </c:tx>
      <c:overlay val="0"/>
    </c:title>
    <c:autoTitleDeleted val="0"/>
    <c:plotArea>
      <c:layout/>
      <c:barChart>
        <c:barDir val="col"/>
        <c:grouping val="clustered"/>
        <c:varyColors val="0"/>
        <c:ser>
          <c:idx val="0"/>
          <c:order val="0"/>
          <c:tx>
            <c:strRef>
              <c:f>'Baker Lake'!$A$113</c:f>
              <c:strCache>
                <c:ptCount val="1"/>
                <c:pt idx="0">
                  <c:v>Niedersch-lagstage</c:v>
                </c:pt>
              </c:strCache>
            </c:strRef>
          </c:tx>
          <c:invertIfNegative val="0"/>
          <c:trendline>
            <c:trendlineType val="poly"/>
            <c:order val="5"/>
            <c:dispRSqr val="0"/>
            <c:dispEq val="0"/>
          </c:trendline>
          <c:cat>
            <c:numRef>
              <c:f>'Baker Lake'!$E$113:$BU$113</c:f>
              <c:numCache>
                <c:formatCode>0</c:formatCode>
                <c:ptCount val="69"/>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formatCode="General">
                  <c:v>2014</c:v>
                </c:pt>
                <c:pt idx="65" formatCode="General">
                  <c:v>2015</c:v>
                </c:pt>
                <c:pt idx="66" formatCode="General">
                  <c:v>2016</c:v>
                </c:pt>
                <c:pt idx="67" formatCode="General">
                  <c:v>2017</c:v>
                </c:pt>
                <c:pt idx="68" formatCode="General">
                  <c:v>2018</c:v>
                </c:pt>
              </c:numCache>
            </c:numRef>
          </c:cat>
          <c:val>
            <c:numRef>
              <c:f>'Baker Lake'!$E$126:$BU$126</c:f>
              <c:numCache>
                <c:formatCode>0</c:formatCode>
                <c:ptCount val="69"/>
                <c:pt idx="0">
                  <c:v>87</c:v>
                </c:pt>
                <c:pt idx="1">
                  <c:v>92</c:v>
                </c:pt>
                <c:pt idx="2">
                  <c:v>108</c:v>
                </c:pt>
                <c:pt idx="3">
                  <c:v>103</c:v>
                </c:pt>
                <c:pt idx="4">
                  <c:v>89</c:v>
                </c:pt>
                <c:pt idx="5">
                  <c:v>113</c:v>
                </c:pt>
                <c:pt idx="6">
                  <c:v>80</c:v>
                </c:pt>
                <c:pt idx="7">
                  <c:v>102</c:v>
                </c:pt>
                <c:pt idx="8">
                  <c:v>102</c:v>
                </c:pt>
                <c:pt idx="9">
                  <c:v>119</c:v>
                </c:pt>
                <c:pt idx="10">
                  <c:v>108</c:v>
                </c:pt>
                <c:pt idx="11">
                  <c:v>124</c:v>
                </c:pt>
                <c:pt idx="12">
                  <c:v>104</c:v>
                </c:pt>
                <c:pt idx="13">
                  <c:v>94</c:v>
                </c:pt>
                <c:pt idx="14">
                  <c:v>65</c:v>
                </c:pt>
                <c:pt idx="15">
                  <c:v>94</c:v>
                </c:pt>
                <c:pt idx="16">
                  <c:v>81</c:v>
                </c:pt>
                <c:pt idx="17">
                  <c:v>116</c:v>
                </c:pt>
                <c:pt idx="18">
                  <c:v>107</c:v>
                </c:pt>
                <c:pt idx="19">
                  <c:v>77</c:v>
                </c:pt>
                <c:pt idx="20">
                  <c:v>119</c:v>
                </c:pt>
                <c:pt idx="21">
                  <c:v>110</c:v>
                </c:pt>
                <c:pt idx="22">
                  <c:v>99</c:v>
                </c:pt>
                <c:pt idx="23">
                  <c:v>98</c:v>
                </c:pt>
                <c:pt idx="24">
                  <c:v>127</c:v>
                </c:pt>
                <c:pt idx="25">
                  <c:v>119</c:v>
                </c:pt>
                <c:pt idx="26">
                  <c:v>106</c:v>
                </c:pt>
                <c:pt idx="27">
                  <c:v>146</c:v>
                </c:pt>
                <c:pt idx="28">
                  <c:v>125</c:v>
                </c:pt>
                <c:pt idx="29">
                  <c:v>102</c:v>
                </c:pt>
                <c:pt idx="30">
                  <c:v>97</c:v>
                </c:pt>
                <c:pt idx="31">
                  <c:v>122</c:v>
                </c:pt>
                <c:pt idx="32">
                  <c:v>104</c:v>
                </c:pt>
                <c:pt idx="33">
                  <c:v>99</c:v>
                </c:pt>
                <c:pt idx="34">
                  <c:v>116</c:v>
                </c:pt>
                <c:pt idx="35">
                  <c:v>121</c:v>
                </c:pt>
                <c:pt idx="36">
                  <c:v>135</c:v>
                </c:pt>
                <c:pt idx="37">
                  <c:v>137</c:v>
                </c:pt>
                <c:pt idx="38">
                  <c:v>112</c:v>
                </c:pt>
                <c:pt idx="39">
                  <c:v>101</c:v>
                </c:pt>
                <c:pt idx="40">
                  <c:v>106</c:v>
                </c:pt>
                <c:pt idx="41">
                  <c:v>112</c:v>
                </c:pt>
                <c:pt idx="42">
                  <c:v>124</c:v>
                </c:pt>
                <c:pt idx="43">
                  <c:v>85</c:v>
                </c:pt>
                <c:pt idx="44">
                  <c:v>97</c:v>
                </c:pt>
                <c:pt idx="45">
                  <c:v>85</c:v>
                </c:pt>
                <c:pt idx="46">
                  <c:v>91</c:v>
                </c:pt>
                <c:pt idx="47">
                  <c:v>80</c:v>
                </c:pt>
                <c:pt idx="48">
                  <c:v>102</c:v>
                </c:pt>
                <c:pt idx="49">
                  <c:v>128</c:v>
                </c:pt>
                <c:pt idx="50">
                  <c:v>69</c:v>
                </c:pt>
                <c:pt idx="51">
                  <c:v>119</c:v>
                </c:pt>
                <c:pt idx="52">
                  <c:v>119</c:v>
                </c:pt>
                <c:pt idx="53">
                  <c:v>93</c:v>
                </c:pt>
                <c:pt idx="54">
                  <c:v>86</c:v>
                </c:pt>
                <c:pt idx="55">
                  <c:v>111</c:v>
                </c:pt>
                <c:pt idx="56">
                  <c:v>106</c:v>
                </c:pt>
                <c:pt idx="57">
                  <c:v>93</c:v>
                </c:pt>
                <c:pt idx="58">
                  <c:v>101</c:v>
                </c:pt>
                <c:pt idx="59">
                  <c:v>99</c:v>
                </c:pt>
                <c:pt idx="60">
                  <c:v>76</c:v>
                </c:pt>
                <c:pt idx="61">
                  <c:v>85</c:v>
                </c:pt>
                <c:pt idx="62">
                  <c:v>56</c:v>
                </c:pt>
                <c:pt idx="63">
                  <c:v>69</c:v>
                </c:pt>
                <c:pt idx="64">
                  <c:v>87</c:v>
                </c:pt>
                <c:pt idx="65">
                  <c:v>111</c:v>
                </c:pt>
                <c:pt idx="66">
                  <c:v>100</c:v>
                </c:pt>
                <c:pt idx="67">
                  <c:v>113</c:v>
                </c:pt>
                <c:pt idx="68">
                  <c:v>128</c:v>
                </c:pt>
              </c:numCache>
            </c:numRef>
          </c:val>
          <c:extLst>
            <c:ext xmlns:c16="http://schemas.microsoft.com/office/drawing/2014/chart" uri="{C3380CC4-5D6E-409C-BE32-E72D297353CC}">
              <c16:uniqueId val="{00000001-BA5F-4AF4-9A74-5BFF26B85406}"/>
            </c:ext>
          </c:extLst>
        </c:ser>
        <c:dLbls>
          <c:showLegendKey val="0"/>
          <c:showVal val="0"/>
          <c:showCatName val="0"/>
          <c:showSerName val="0"/>
          <c:showPercent val="0"/>
          <c:showBubbleSize val="0"/>
        </c:dLbls>
        <c:gapWidth val="150"/>
        <c:axId val="70498176"/>
        <c:axId val="70499712"/>
      </c:barChart>
      <c:catAx>
        <c:axId val="70498176"/>
        <c:scaling>
          <c:orientation val="minMax"/>
        </c:scaling>
        <c:delete val="0"/>
        <c:axPos val="b"/>
        <c:numFmt formatCode="0" sourceLinked="1"/>
        <c:majorTickMark val="out"/>
        <c:minorTickMark val="none"/>
        <c:tickLblPos val="nextTo"/>
        <c:crossAx val="70499712"/>
        <c:crosses val="autoZero"/>
        <c:auto val="1"/>
        <c:lblAlgn val="ctr"/>
        <c:lblOffset val="100"/>
        <c:noMultiLvlLbl val="0"/>
      </c:catAx>
      <c:valAx>
        <c:axId val="70499712"/>
        <c:scaling>
          <c:orientation val="minMax"/>
        </c:scaling>
        <c:delete val="0"/>
        <c:axPos val="l"/>
        <c:majorGridlines/>
        <c:numFmt formatCode="0" sourceLinked="1"/>
        <c:majorTickMark val="out"/>
        <c:minorTickMark val="none"/>
        <c:tickLblPos val="nextTo"/>
        <c:crossAx val="70498176"/>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barChart>
        <c:barDir val="col"/>
        <c:grouping val="clustered"/>
        <c:varyColors val="0"/>
        <c:ser>
          <c:idx val="0"/>
          <c:order val="0"/>
          <c:tx>
            <c:strRef>
              <c:f>'Baker Lake'!$B$113</c:f>
              <c:strCache>
                <c:ptCount val="1"/>
                <c:pt idx="0">
                  <c:v>Mittelwert 1950 - 2018</c:v>
                </c:pt>
              </c:strCache>
            </c:strRef>
          </c:tx>
          <c:invertIfNegative val="0"/>
          <c:cat>
            <c:strRef>
              <c:f>'Baker Lake'!$A$114:$A$125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'Baker Lake'!$B$114:$B$125</c:f>
              <c:numCache>
                <c:formatCode>0</c:formatCode>
                <c:ptCount val="12"/>
                <c:pt idx="0">
                  <c:v>6.3529411764705879</c:v>
                </c:pt>
                <c:pt idx="1">
                  <c:v>5.9855072463768115</c:v>
                </c:pt>
                <c:pt idx="2">
                  <c:v>7.1159420289855069</c:v>
                </c:pt>
                <c:pt idx="3">
                  <c:v>7.8840579710144931</c:v>
                </c:pt>
                <c:pt idx="4">
                  <c:v>6.6521739130434785</c:v>
                </c:pt>
                <c:pt idx="5">
                  <c:v>7.0724637681159424</c:v>
                </c:pt>
                <c:pt idx="6">
                  <c:v>8.9710144927536231</c:v>
                </c:pt>
                <c:pt idx="7">
                  <c:v>10.463768115942029</c:v>
                </c:pt>
                <c:pt idx="8">
                  <c:v>11.811594202898551</c:v>
                </c:pt>
                <c:pt idx="9">
                  <c:v>12.884057971014492</c:v>
                </c:pt>
                <c:pt idx="10">
                  <c:v>9.5652173913043477</c:v>
                </c:pt>
                <c:pt idx="11">
                  <c:v>8.1014492753623184</c:v>
                </c:pt>
              </c:numCache>
            </c:numRef>
          </c:val>
          <c:extLst>
            <c:ext xmlns:c16="http://schemas.microsoft.com/office/drawing/2014/chart" uri="{C3380CC4-5D6E-409C-BE32-E72D297353CC}">
              <c16:uniqueId val="{00000000-CE60-44F5-B8A7-88D1CBF55942}"/>
            </c:ext>
          </c:extLst>
        </c:ser>
        <c:ser>
          <c:idx val="1"/>
          <c:order val="1"/>
          <c:tx>
            <c:strRef>
              <c:f>'Baker Lake'!$C$113</c:f>
              <c:strCache>
                <c:ptCount val="1"/>
                <c:pt idx="0">
                  <c:v>Mittelwert 1981 - 2010</c:v>
                </c:pt>
              </c:strCache>
            </c:strRef>
          </c:tx>
          <c:invertIfNegative val="0"/>
          <c:cat>
            <c:strRef>
              <c:f>'Baker Lake'!$A$114:$A$125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'Baker Lake'!$C$114:$C$125</c:f>
              <c:numCache>
                <c:formatCode>0</c:formatCode>
                <c:ptCount val="12"/>
                <c:pt idx="0">
                  <c:v>5.5666666666666664</c:v>
                </c:pt>
                <c:pt idx="1">
                  <c:v>6.0666666666666664</c:v>
                </c:pt>
                <c:pt idx="2">
                  <c:v>6.9333333333333336</c:v>
                </c:pt>
                <c:pt idx="3">
                  <c:v>7.166666666666667</c:v>
                </c:pt>
                <c:pt idx="4">
                  <c:v>7.166666666666667</c:v>
                </c:pt>
                <c:pt idx="5">
                  <c:v>7.4</c:v>
                </c:pt>
                <c:pt idx="6">
                  <c:v>9.3666666666666671</c:v>
                </c:pt>
                <c:pt idx="7">
                  <c:v>11.866666666666667</c:v>
                </c:pt>
                <c:pt idx="8">
                  <c:v>12.633333333333333</c:v>
                </c:pt>
                <c:pt idx="9">
                  <c:v>12.766666666666667</c:v>
                </c:pt>
                <c:pt idx="10">
                  <c:v>9.3000000000000007</c:v>
                </c:pt>
                <c:pt idx="11">
                  <c:v>8.0666666666666664</c:v>
                </c:pt>
              </c:numCache>
            </c:numRef>
          </c:val>
          <c:extLst>
            <c:ext xmlns:c16="http://schemas.microsoft.com/office/drawing/2014/chart" uri="{C3380CC4-5D6E-409C-BE32-E72D297353CC}">
              <c16:uniqueId val="{00000001-CE60-44F5-B8A7-88D1CBF55942}"/>
            </c:ext>
          </c:extLst>
        </c:ser>
        <c:dLbls>
          <c:showLegendKey val="0"/>
          <c:showVal val="0"/>
          <c:showCatName val="0"/>
          <c:showSerName val="0"/>
          <c:showPercent val="0"/>
          <c:showBubbleSize val="0"/>
        </c:dLbls>
        <c:gapWidth val="150"/>
        <c:axId val="83726720"/>
        <c:axId val="83728256"/>
      </c:barChart>
      <c:catAx>
        <c:axId val="83726720"/>
        <c:scaling>
          <c:orientation val="minMax"/>
        </c:scaling>
        <c:delete val="0"/>
        <c:axPos val="b"/>
        <c:numFmt formatCode="General" sourceLinked="0"/>
        <c:majorTickMark val="out"/>
        <c:minorTickMark val="none"/>
        <c:tickLblPos val="nextTo"/>
        <c:crossAx val="83728256"/>
        <c:crosses val="autoZero"/>
        <c:auto val="1"/>
        <c:lblAlgn val="ctr"/>
        <c:lblOffset val="100"/>
        <c:noMultiLvlLbl val="0"/>
      </c:catAx>
      <c:valAx>
        <c:axId val="83728256"/>
        <c:scaling>
          <c:orientation val="minMax"/>
        </c:scaling>
        <c:delete val="0"/>
        <c:axPos val="l"/>
        <c:majorGridlines/>
        <c:numFmt formatCode="0" sourceLinked="1"/>
        <c:majorTickMark val="out"/>
        <c:minorTickMark val="none"/>
        <c:tickLblPos val="nextTo"/>
        <c:crossAx val="83726720"/>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6"/>
    </mc:Choice>
    <mc:Fallback>
      <c:style val="6"/>
    </mc:Fallback>
  </mc:AlternateContent>
  <c:chart>
    <c:title>
      <c:overlay val="0"/>
    </c:title>
    <c:autoTitleDeleted val="0"/>
    <c:plotArea>
      <c:layout/>
      <c:lineChart>
        <c:grouping val="standard"/>
        <c:varyColors val="0"/>
        <c:ser>
          <c:idx val="0"/>
          <c:order val="0"/>
          <c:tx>
            <c:strRef>
              <c:f>'Baker Lake'!$A$146</c:f>
              <c:strCache>
                <c:ptCount val="1"/>
                <c:pt idx="0">
                  <c:v>Schneehöhe</c:v>
                </c:pt>
              </c:strCache>
            </c:strRef>
          </c:tx>
          <c:marker>
            <c:symbol val="none"/>
          </c:marker>
          <c:trendline>
            <c:trendlineType val="poly"/>
            <c:order val="4"/>
            <c:dispRSqr val="0"/>
            <c:dispEq val="0"/>
          </c:trendline>
          <c:cat>
            <c:numRef>
              <c:f>'Baker Lake'!$E$146:$BU$146</c:f>
              <c:numCache>
                <c:formatCode>0</c:formatCode>
                <c:ptCount val="69"/>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formatCode="General">
                  <c:v>2014</c:v>
                </c:pt>
                <c:pt idx="65" formatCode="General">
                  <c:v>2015</c:v>
                </c:pt>
                <c:pt idx="66" formatCode="General">
                  <c:v>2016</c:v>
                </c:pt>
                <c:pt idx="67" formatCode="General">
                  <c:v>2017</c:v>
                </c:pt>
                <c:pt idx="68" formatCode="General">
                  <c:v>2018</c:v>
                </c:pt>
              </c:numCache>
            </c:numRef>
          </c:cat>
          <c:val>
            <c:numRef>
              <c:f>'Baker Lake'!$E$159:$BU$159</c:f>
              <c:numCache>
                <c:formatCode>0</c:formatCode>
                <c:ptCount val="69"/>
                <c:pt idx="0">
                  <c:v>18</c:v>
                </c:pt>
                <c:pt idx="1">
                  <c:v>10.454545454545455</c:v>
                </c:pt>
                <c:pt idx="2">
                  <c:v>9.3333333333333339</c:v>
                </c:pt>
                <c:pt idx="3">
                  <c:v>24.166666666666668</c:v>
                </c:pt>
                <c:pt idx="4">
                  <c:v>18.272727272727273</c:v>
                </c:pt>
                <c:pt idx="5">
                  <c:v>17.916666666666668</c:v>
                </c:pt>
                <c:pt idx="6">
                  <c:v>25.75</c:v>
                </c:pt>
                <c:pt idx="7">
                  <c:v>15.333333333333334</c:v>
                </c:pt>
                <c:pt idx="8">
                  <c:v>11.416666666666666</c:v>
                </c:pt>
                <c:pt idx="9">
                  <c:v>20.833333333333332</c:v>
                </c:pt>
                <c:pt idx="10">
                  <c:v>23.333333333333332</c:v>
                </c:pt>
                <c:pt idx="11">
                  <c:v>30.25</c:v>
                </c:pt>
                <c:pt idx="12">
                  <c:v>38.25</c:v>
                </c:pt>
                <c:pt idx="13">
                  <c:v>10</c:v>
                </c:pt>
                <c:pt idx="14">
                  <c:v>15.5</c:v>
                </c:pt>
                <c:pt idx="15">
                  <c:v>33.833333333333336</c:v>
                </c:pt>
                <c:pt idx="16">
                  <c:v>22.666666666666668</c:v>
                </c:pt>
                <c:pt idx="17">
                  <c:v>15.666666666666666</c:v>
                </c:pt>
                <c:pt idx="18">
                  <c:v>17.083333333333332</c:v>
                </c:pt>
                <c:pt idx="19">
                  <c:v>16.666666666666668</c:v>
                </c:pt>
                <c:pt idx="20">
                  <c:v>16.416666666666668</c:v>
                </c:pt>
                <c:pt idx="21">
                  <c:v>14</c:v>
                </c:pt>
                <c:pt idx="22">
                  <c:v>16.833333333333332</c:v>
                </c:pt>
                <c:pt idx="23">
                  <c:v>13.916666666666666</c:v>
                </c:pt>
                <c:pt idx="24">
                  <c:v>25.5</c:v>
                </c:pt>
                <c:pt idx="25">
                  <c:v>34.333333333333336</c:v>
                </c:pt>
                <c:pt idx="26">
                  <c:v>32.333333333333336</c:v>
                </c:pt>
                <c:pt idx="27">
                  <c:v>37.75</c:v>
                </c:pt>
                <c:pt idx="28">
                  <c:v>49.083333333333336</c:v>
                </c:pt>
                <c:pt idx="29">
                  <c:v>35.083333333333336</c:v>
                </c:pt>
                <c:pt idx="30">
                  <c:v>33.083333333333336</c:v>
                </c:pt>
                <c:pt idx="31">
                  <c:v>27.083333333333332</c:v>
                </c:pt>
                <c:pt idx="32">
                  <c:v>26.666666666666668</c:v>
                </c:pt>
                <c:pt idx="33">
                  <c:v>33.5</c:v>
                </c:pt>
                <c:pt idx="34">
                  <c:v>23.833333333333332</c:v>
                </c:pt>
                <c:pt idx="35">
                  <c:v>23.916666666666668</c:v>
                </c:pt>
                <c:pt idx="36">
                  <c:v>19.666666666666668</c:v>
                </c:pt>
                <c:pt idx="37">
                  <c:v>36.916666666666664</c:v>
                </c:pt>
                <c:pt idx="38">
                  <c:v>40.333333333333336</c:v>
                </c:pt>
                <c:pt idx="39">
                  <c:v>24.416666666666668</c:v>
                </c:pt>
                <c:pt idx="40">
                  <c:v>17.083333333333332</c:v>
                </c:pt>
                <c:pt idx="41">
                  <c:v>14.083333333333334</c:v>
                </c:pt>
                <c:pt idx="42">
                  <c:v>31.166666666666668</c:v>
                </c:pt>
                <c:pt idx="43">
                  <c:v>34.083333333333336</c:v>
                </c:pt>
                <c:pt idx="44">
                  <c:v>15.5</c:v>
                </c:pt>
                <c:pt idx="45">
                  <c:v>12.666666666666666</c:v>
                </c:pt>
                <c:pt idx="46">
                  <c:v>12.833333333333334</c:v>
                </c:pt>
                <c:pt idx="47">
                  <c:v>15</c:v>
                </c:pt>
                <c:pt idx="48">
                  <c:v>20.75</c:v>
                </c:pt>
                <c:pt idx="49">
                  <c:v>15.583333333333334</c:v>
                </c:pt>
                <c:pt idx="50">
                  <c:v>21.333333333333332</c:v>
                </c:pt>
                <c:pt idx="51">
                  <c:v>18.166666666666668</c:v>
                </c:pt>
                <c:pt idx="52">
                  <c:v>16.333333333333332</c:v>
                </c:pt>
                <c:pt idx="53">
                  <c:v>13.5</c:v>
                </c:pt>
                <c:pt idx="54">
                  <c:v>16.416666666666668</c:v>
                </c:pt>
                <c:pt idx="55">
                  <c:v>13.166666666666666</c:v>
                </c:pt>
                <c:pt idx="56">
                  <c:v>19.25</c:v>
                </c:pt>
                <c:pt idx="57">
                  <c:v>14.833333333333334</c:v>
                </c:pt>
                <c:pt idx="58">
                  <c:v>11.5</c:v>
                </c:pt>
                <c:pt idx="59">
                  <c:v>15.916666666666666</c:v>
                </c:pt>
                <c:pt idx="60">
                  <c:v>14.916666666666666</c:v>
                </c:pt>
                <c:pt idx="61">
                  <c:v>17.583333333333332</c:v>
                </c:pt>
                <c:pt idx="62">
                  <c:v>20.333333333333332</c:v>
                </c:pt>
                <c:pt idx="63">
                  <c:v>16.5</c:v>
                </c:pt>
                <c:pt idx="64">
                  <c:v>11.416666666666666</c:v>
                </c:pt>
                <c:pt idx="65">
                  <c:v>26.25</c:v>
                </c:pt>
                <c:pt idx="66">
                  <c:v>24.75</c:v>
                </c:pt>
                <c:pt idx="67">
                  <c:v>20.916666666666668</c:v>
                </c:pt>
                <c:pt idx="68">
                  <c:v>15.5</c:v>
                </c:pt>
              </c:numCache>
            </c:numRef>
          </c:val>
          <c:smooth val="0"/>
          <c:extLst>
            <c:ext xmlns:c16="http://schemas.microsoft.com/office/drawing/2014/chart" uri="{C3380CC4-5D6E-409C-BE32-E72D297353CC}">
              <c16:uniqueId val="{00000001-DADB-4B53-ACA5-1E7538128BE4}"/>
            </c:ext>
          </c:extLst>
        </c:ser>
        <c:dLbls>
          <c:showLegendKey val="0"/>
          <c:showVal val="0"/>
          <c:showCatName val="0"/>
          <c:showSerName val="0"/>
          <c:showPercent val="0"/>
          <c:showBubbleSize val="0"/>
        </c:dLbls>
        <c:smooth val="0"/>
        <c:axId val="83736832"/>
        <c:axId val="81080320"/>
      </c:lineChart>
      <c:catAx>
        <c:axId val="83736832"/>
        <c:scaling>
          <c:orientation val="minMax"/>
        </c:scaling>
        <c:delete val="0"/>
        <c:axPos val="b"/>
        <c:majorGridlines/>
        <c:numFmt formatCode="0" sourceLinked="1"/>
        <c:majorTickMark val="out"/>
        <c:minorTickMark val="none"/>
        <c:tickLblPos val="nextTo"/>
        <c:crossAx val="81080320"/>
        <c:crosses val="autoZero"/>
        <c:auto val="1"/>
        <c:lblAlgn val="ctr"/>
        <c:lblOffset val="100"/>
        <c:noMultiLvlLbl val="0"/>
      </c:catAx>
      <c:valAx>
        <c:axId val="81080320"/>
        <c:scaling>
          <c:orientation val="minMax"/>
          <c:max val="50"/>
          <c:min val="0"/>
        </c:scaling>
        <c:delete val="0"/>
        <c:axPos val="l"/>
        <c:majorGridlines/>
        <c:numFmt formatCode="0" sourceLinked="1"/>
        <c:majorTickMark val="out"/>
        <c:minorTickMark val="none"/>
        <c:tickLblPos val="nextTo"/>
        <c:crossAx val="8373683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0"/>
    <c:plotArea>
      <c:layout/>
      <c:lineChart>
        <c:grouping val="standard"/>
        <c:varyColors val="0"/>
        <c:ser>
          <c:idx val="1"/>
          <c:order val="0"/>
          <c:tx>
            <c:strRef>
              <c:f>'Baker Lake'!$B$146</c:f>
              <c:strCache>
                <c:ptCount val="1"/>
                <c:pt idx="0">
                  <c:v>Mittelwert 1950 - 2018</c:v>
                </c:pt>
              </c:strCache>
            </c:strRef>
          </c:tx>
          <c:marker>
            <c:symbol val="none"/>
          </c:marker>
          <c:cat>
            <c:strRef>
              <c:f>'Baker Lake'!$A$147:$A$158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'Baker Lake'!$B$147:$B$158</c:f>
              <c:numCache>
                <c:formatCode>0</c:formatCode>
                <c:ptCount val="12"/>
                <c:pt idx="0">
                  <c:v>35.852941176470587</c:v>
                </c:pt>
                <c:pt idx="1">
                  <c:v>39.521739130434781</c:v>
                </c:pt>
                <c:pt idx="2">
                  <c:v>44.94202898550725</c:v>
                </c:pt>
                <c:pt idx="3">
                  <c:v>46.347826086956523</c:v>
                </c:pt>
                <c:pt idx="4">
                  <c:v>22.89855072463768</c:v>
                </c:pt>
                <c:pt idx="5">
                  <c:v>0.24637681159420291</c:v>
                </c:pt>
                <c:pt idx="6">
                  <c:v>0</c:v>
                </c:pt>
                <c:pt idx="7">
                  <c:v>0</c:v>
                </c:pt>
                <c:pt idx="8">
                  <c:v>1.2753623188405796</c:v>
                </c:pt>
                <c:pt idx="9">
                  <c:v>11.794117647058824</c:v>
                </c:pt>
                <c:pt idx="10">
                  <c:v>23.507246376811594</c:v>
                </c:pt>
                <c:pt idx="11">
                  <c:v>30.782608695652176</c:v>
                </c:pt>
              </c:numCache>
            </c:numRef>
          </c:val>
          <c:smooth val="0"/>
          <c:extLst>
            <c:ext xmlns:c16="http://schemas.microsoft.com/office/drawing/2014/chart" uri="{C3380CC4-5D6E-409C-BE32-E72D297353CC}">
              <c16:uniqueId val="{00000000-3709-4A85-AF00-60905C2CCC13}"/>
            </c:ext>
          </c:extLst>
        </c:ser>
        <c:ser>
          <c:idx val="2"/>
          <c:order val="1"/>
          <c:tx>
            <c:strRef>
              <c:f>'Baker Lake'!$C$146</c:f>
              <c:strCache>
                <c:ptCount val="1"/>
                <c:pt idx="0">
                  <c:v>Mittelwert 1981 - 2010</c:v>
                </c:pt>
              </c:strCache>
            </c:strRef>
          </c:tx>
          <c:marker>
            <c:symbol val="none"/>
          </c:marker>
          <c:cat>
            <c:strRef>
              <c:f>'Baker Lake'!$A$147:$A$158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'Baker Lake'!$C$147:$C$158</c:f>
              <c:numCache>
                <c:formatCode>0</c:formatCode>
                <c:ptCount val="12"/>
                <c:pt idx="0">
                  <c:v>33.866666666666667</c:v>
                </c:pt>
                <c:pt idx="1">
                  <c:v>38.866666666666667</c:v>
                </c:pt>
                <c:pt idx="2">
                  <c:v>45.633333333333333</c:v>
                </c:pt>
                <c:pt idx="3">
                  <c:v>46.366666666666667</c:v>
                </c:pt>
                <c:pt idx="4">
                  <c:v>18.5</c:v>
                </c:pt>
                <c:pt idx="5">
                  <c:v>0.13333333333333333</c:v>
                </c:pt>
                <c:pt idx="6">
                  <c:v>0</c:v>
                </c:pt>
                <c:pt idx="7">
                  <c:v>0</c:v>
                </c:pt>
                <c:pt idx="8">
                  <c:v>1.2666666666666666</c:v>
                </c:pt>
                <c:pt idx="9">
                  <c:v>10.666666666666666</c:v>
                </c:pt>
                <c:pt idx="10">
                  <c:v>22.7</c:v>
                </c:pt>
                <c:pt idx="11">
                  <c:v>30.166666666666668</c:v>
                </c:pt>
              </c:numCache>
            </c:numRef>
          </c:val>
          <c:smooth val="0"/>
          <c:extLst>
            <c:ext xmlns:c16="http://schemas.microsoft.com/office/drawing/2014/chart" uri="{C3380CC4-5D6E-409C-BE32-E72D297353CC}">
              <c16:uniqueId val="{00000001-3709-4A85-AF00-60905C2CCC13}"/>
            </c:ext>
          </c:extLst>
        </c:ser>
        <c:dLbls>
          <c:showLegendKey val="0"/>
          <c:showVal val="0"/>
          <c:showCatName val="0"/>
          <c:showSerName val="0"/>
          <c:showPercent val="0"/>
          <c:showBubbleSize val="0"/>
        </c:dLbls>
        <c:smooth val="0"/>
        <c:axId val="81106048"/>
        <c:axId val="81107584"/>
      </c:lineChart>
      <c:catAx>
        <c:axId val="81106048"/>
        <c:scaling>
          <c:orientation val="minMax"/>
        </c:scaling>
        <c:delete val="0"/>
        <c:axPos val="b"/>
        <c:majorGridlines/>
        <c:numFmt formatCode="General" sourceLinked="0"/>
        <c:majorTickMark val="out"/>
        <c:minorTickMark val="none"/>
        <c:tickLblPos val="nextTo"/>
        <c:crossAx val="81107584"/>
        <c:crosses val="autoZero"/>
        <c:auto val="1"/>
        <c:lblAlgn val="ctr"/>
        <c:lblOffset val="100"/>
        <c:noMultiLvlLbl val="0"/>
      </c:catAx>
      <c:valAx>
        <c:axId val="81107584"/>
        <c:scaling>
          <c:orientation val="minMax"/>
        </c:scaling>
        <c:delete val="0"/>
        <c:axPos val="l"/>
        <c:majorGridlines/>
        <c:numFmt formatCode="0" sourceLinked="1"/>
        <c:majorTickMark val="out"/>
        <c:minorTickMark val="none"/>
        <c:tickLblPos val="nextTo"/>
        <c:crossAx val="81106048"/>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8"/>
    </mc:Choice>
    <mc:Fallback>
      <c:style val="8"/>
    </mc:Fallback>
  </mc:AlternateContent>
  <c:chart>
    <c:title>
      <c:overlay val="0"/>
    </c:title>
    <c:autoTitleDeleted val="0"/>
    <c:plotArea>
      <c:layout/>
      <c:lineChart>
        <c:grouping val="standard"/>
        <c:varyColors val="0"/>
        <c:ser>
          <c:idx val="0"/>
          <c:order val="0"/>
          <c:tx>
            <c:strRef>
              <c:f>'Baker Lake'!$A$161</c:f>
              <c:strCache>
                <c:ptCount val="1"/>
                <c:pt idx="0">
                  <c:v>fk (Km/h)</c:v>
                </c:pt>
              </c:strCache>
            </c:strRef>
          </c:tx>
          <c:marker>
            <c:symbol val="none"/>
          </c:marker>
          <c:trendline>
            <c:trendlineType val="poly"/>
            <c:order val="4"/>
            <c:dispRSqr val="0"/>
            <c:dispEq val="0"/>
          </c:trendline>
          <c:cat>
            <c:numRef>
              <c:f>'Baker Lake'!$R$161:$BU$161</c:f>
              <c:numCache>
                <c:formatCode>0</c:formatCode>
                <c:ptCount val="56"/>
                <c:pt idx="0">
                  <c:v>1963</c:v>
                </c:pt>
                <c:pt idx="1">
                  <c:v>1964</c:v>
                </c:pt>
                <c:pt idx="2">
                  <c:v>1965</c:v>
                </c:pt>
                <c:pt idx="3">
                  <c:v>1966</c:v>
                </c:pt>
                <c:pt idx="4">
                  <c:v>1967</c:v>
                </c:pt>
                <c:pt idx="5">
                  <c:v>1968</c:v>
                </c:pt>
                <c:pt idx="6">
                  <c:v>1969</c:v>
                </c:pt>
                <c:pt idx="7">
                  <c:v>1970</c:v>
                </c:pt>
                <c:pt idx="8">
                  <c:v>1971</c:v>
                </c:pt>
                <c:pt idx="9">
                  <c:v>1972</c:v>
                </c:pt>
                <c:pt idx="10">
                  <c:v>1973</c:v>
                </c:pt>
                <c:pt idx="11">
                  <c:v>1974</c:v>
                </c:pt>
                <c:pt idx="12">
                  <c:v>1975</c:v>
                </c:pt>
                <c:pt idx="13">
                  <c:v>1976</c:v>
                </c:pt>
                <c:pt idx="14">
                  <c:v>1977</c:v>
                </c:pt>
                <c:pt idx="15">
                  <c:v>1978</c:v>
                </c:pt>
                <c:pt idx="16">
                  <c:v>1979</c:v>
                </c:pt>
                <c:pt idx="17">
                  <c:v>1980</c:v>
                </c:pt>
                <c:pt idx="18">
                  <c:v>1981</c:v>
                </c:pt>
                <c:pt idx="19">
                  <c:v>1982</c:v>
                </c:pt>
                <c:pt idx="20">
                  <c:v>1983</c:v>
                </c:pt>
                <c:pt idx="21">
                  <c:v>1984</c:v>
                </c:pt>
                <c:pt idx="22">
                  <c:v>1985</c:v>
                </c:pt>
                <c:pt idx="23">
                  <c:v>1986</c:v>
                </c:pt>
                <c:pt idx="24">
                  <c:v>1987</c:v>
                </c:pt>
                <c:pt idx="25">
                  <c:v>1988</c:v>
                </c:pt>
                <c:pt idx="26">
                  <c:v>1989</c:v>
                </c:pt>
                <c:pt idx="27">
                  <c:v>1990</c:v>
                </c:pt>
                <c:pt idx="28">
                  <c:v>1991</c:v>
                </c:pt>
                <c:pt idx="29">
                  <c:v>1992</c:v>
                </c:pt>
                <c:pt idx="30">
                  <c:v>1993</c:v>
                </c:pt>
                <c:pt idx="31">
                  <c:v>1994</c:v>
                </c:pt>
                <c:pt idx="32">
                  <c:v>1995</c:v>
                </c:pt>
                <c:pt idx="33">
                  <c:v>1996</c:v>
                </c:pt>
                <c:pt idx="34">
                  <c:v>1997</c:v>
                </c:pt>
                <c:pt idx="35">
                  <c:v>1998</c:v>
                </c:pt>
                <c:pt idx="36">
                  <c:v>1999</c:v>
                </c:pt>
                <c:pt idx="37">
                  <c:v>2000</c:v>
                </c:pt>
                <c:pt idx="38">
                  <c:v>2001</c:v>
                </c:pt>
                <c:pt idx="39">
                  <c:v>2002</c:v>
                </c:pt>
                <c:pt idx="40">
                  <c:v>2003</c:v>
                </c:pt>
                <c:pt idx="41">
                  <c:v>2004</c:v>
                </c:pt>
                <c:pt idx="42">
                  <c:v>2005</c:v>
                </c:pt>
                <c:pt idx="43">
                  <c:v>2006</c:v>
                </c:pt>
                <c:pt idx="44">
                  <c:v>2007</c:v>
                </c:pt>
                <c:pt idx="45">
                  <c:v>2008</c:v>
                </c:pt>
                <c:pt idx="46">
                  <c:v>2009</c:v>
                </c:pt>
                <c:pt idx="47">
                  <c:v>2010</c:v>
                </c:pt>
                <c:pt idx="48">
                  <c:v>2011</c:v>
                </c:pt>
                <c:pt idx="49">
                  <c:v>2012</c:v>
                </c:pt>
                <c:pt idx="50">
                  <c:v>2013</c:v>
                </c:pt>
                <c:pt idx="51">
                  <c:v>2014</c:v>
                </c:pt>
                <c:pt idx="52">
                  <c:v>2015</c:v>
                </c:pt>
                <c:pt idx="53">
                  <c:v>2016</c:v>
                </c:pt>
                <c:pt idx="54" formatCode="General">
                  <c:v>2017</c:v>
                </c:pt>
                <c:pt idx="55" formatCode="General">
                  <c:v>2018</c:v>
                </c:pt>
              </c:numCache>
            </c:numRef>
          </c:cat>
          <c:val>
            <c:numRef>
              <c:f>'Baker Lake'!$R$174:$BU$174</c:f>
              <c:numCache>
                <c:formatCode>0</c:formatCode>
                <c:ptCount val="56"/>
                <c:pt idx="0">
                  <c:v>83.75</c:v>
                </c:pt>
                <c:pt idx="1">
                  <c:v>76.333333333333329</c:v>
                </c:pt>
                <c:pt idx="2">
                  <c:v>79</c:v>
                </c:pt>
                <c:pt idx="3">
                  <c:v>67.833333333333329</c:v>
                </c:pt>
                <c:pt idx="4">
                  <c:v>86</c:v>
                </c:pt>
                <c:pt idx="5">
                  <c:v>84.416666666666671</c:v>
                </c:pt>
                <c:pt idx="6">
                  <c:v>87.583333333333329</c:v>
                </c:pt>
                <c:pt idx="7">
                  <c:v>98.083333333333329</c:v>
                </c:pt>
                <c:pt idx="8">
                  <c:v>76.583333333333329</c:v>
                </c:pt>
                <c:pt idx="9">
                  <c:v>72.083333333333329</c:v>
                </c:pt>
                <c:pt idx="10">
                  <c:v>73.083333333333329</c:v>
                </c:pt>
                <c:pt idx="11">
                  <c:v>64.833333333333329</c:v>
                </c:pt>
                <c:pt idx="12">
                  <c:v>79.75</c:v>
                </c:pt>
                <c:pt idx="13">
                  <c:v>79.416666666666671</c:v>
                </c:pt>
                <c:pt idx="14">
                  <c:v>76.833333333333329</c:v>
                </c:pt>
                <c:pt idx="15">
                  <c:v>79</c:v>
                </c:pt>
                <c:pt idx="16">
                  <c:v>75.833333333333329</c:v>
                </c:pt>
                <c:pt idx="17">
                  <c:v>80.166666666666671</c:v>
                </c:pt>
                <c:pt idx="18">
                  <c:v>76</c:v>
                </c:pt>
                <c:pt idx="19">
                  <c:v>77.25</c:v>
                </c:pt>
                <c:pt idx="20">
                  <c:v>72.833333333333329</c:v>
                </c:pt>
                <c:pt idx="21">
                  <c:v>78.416666666666671</c:v>
                </c:pt>
                <c:pt idx="22">
                  <c:v>80.083333333333329</c:v>
                </c:pt>
                <c:pt idx="23">
                  <c:v>86.5</c:v>
                </c:pt>
                <c:pt idx="24">
                  <c:v>80.75</c:v>
                </c:pt>
                <c:pt idx="25">
                  <c:v>80</c:v>
                </c:pt>
                <c:pt idx="26">
                  <c:v>78.083333333333329</c:v>
                </c:pt>
                <c:pt idx="27">
                  <c:v>78.5</c:v>
                </c:pt>
                <c:pt idx="28">
                  <c:v>71.833333333333329</c:v>
                </c:pt>
                <c:pt idx="29">
                  <c:v>74.181818181818187</c:v>
                </c:pt>
                <c:pt idx="30">
                  <c:v>83.083333333333329</c:v>
                </c:pt>
                <c:pt idx="31">
                  <c:v>73.416666666666671</c:v>
                </c:pt>
                <c:pt idx="32">
                  <c:v>75.833333333333329</c:v>
                </c:pt>
                <c:pt idx="33">
                  <c:v>69.333333333333329</c:v>
                </c:pt>
                <c:pt idx="34">
                  <c:v>73.583333333333329</c:v>
                </c:pt>
                <c:pt idx="35">
                  <c:v>72.75</c:v>
                </c:pt>
                <c:pt idx="36">
                  <c:v>73.166666666666671</c:v>
                </c:pt>
                <c:pt idx="37">
                  <c:v>69.666666666666671</c:v>
                </c:pt>
                <c:pt idx="38">
                  <c:v>74.083333333333329</c:v>
                </c:pt>
                <c:pt idx="39">
                  <c:v>76.090909090909093</c:v>
                </c:pt>
                <c:pt idx="40">
                  <c:v>71.166666666666671</c:v>
                </c:pt>
                <c:pt idx="41">
                  <c:v>76</c:v>
                </c:pt>
                <c:pt idx="42">
                  <c:v>70.099999999999994</c:v>
                </c:pt>
                <c:pt idx="43">
                  <c:v>66.285714285714292</c:v>
                </c:pt>
                <c:pt idx="44">
                  <c:v>64.428571428571431</c:v>
                </c:pt>
                <c:pt idx="45">
                  <c:v>60.833333333333336</c:v>
                </c:pt>
                <c:pt idx="46">
                  <c:v>65.25</c:v>
                </c:pt>
                <c:pt idx="47">
                  <c:v>69.166666666666671</c:v>
                </c:pt>
                <c:pt idx="48">
                  <c:v>72.583333333333329</c:v>
                </c:pt>
                <c:pt idx="49">
                  <c:v>72.5</c:v>
                </c:pt>
                <c:pt idx="50">
                  <c:v>71.833333333333329</c:v>
                </c:pt>
                <c:pt idx="51">
                  <c:v>80.416666666666671</c:v>
                </c:pt>
                <c:pt idx="52">
                  <c:v>78.416666666666671</c:v>
                </c:pt>
                <c:pt idx="53">
                  <c:v>77.916666666666671</c:v>
                </c:pt>
                <c:pt idx="54">
                  <c:v>79.583333333333329</c:v>
                </c:pt>
                <c:pt idx="55">
                  <c:v>74.416666666666671</c:v>
                </c:pt>
              </c:numCache>
            </c:numRef>
          </c:val>
          <c:smooth val="0"/>
          <c:extLst>
            <c:ext xmlns:c16="http://schemas.microsoft.com/office/drawing/2014/chart" uri="{C3380CC4-5D6E-409C-BE32-E72D297353CC}">
              <c16:uniqueId val="{00000001-6CFC-41AB-AE92-44510660125A}"/>
            </c:ext>
          </c:extLst>
        </c:ser>
        <c:dLbls>
          <c:showLegendKey val="0"/>
          <c:showVal val="0"/>
          <c:showCatName val="0"/>
          <c:showSerName val="0"/>
          <c:showPercent val="0"/>
          <c:showBubbleSize val="0"/>
        </c:dLbls>
        <c:smooth val="0"/>
        <c:axId val="81144832"/>
        <c:axId val="81146624"/>
      </c:lineChart>
      <c:catAx>
        <c:axId val="81144832"/>
        <c:scaling>
          <c:orientation val="minMax"/>
        </c:scaling>
        <c:delete val="0"/>
        <c:axPos val="b"/>
        <c:majorGridlines/>
        <c:numFmt formatCode="0" sourceLinked="1"/>
        <c:majorTickMark val="out"/>
        <c:minorTickMark val="none"/>
        <c:tickLblPos val="nextTo"/>
        <c:crossAx val="81146624"/>
        <c:crosses val="autoZero"/>
        <c:auto val="1"/>
        <c:lblAlgn val="ctr"/>
        <c:lblOffset val="100"/>
        <c:noMultiLvlLbl val="0"/>
      </c:catAx>
      <c:valAx>
        <c:axId val="81146624"/>
        <c:scaling>
          <c:orientation val="minMax"/>
          <c:max val="100"/>
          <c:min val="40"/>
        </c:scaling>
        <c:delete val="0"/>
        <c:axPos val="l"/>
        <c:majorGridlines/>
        <c:numFmt formatCode="0" sourceLinked="1"/>
        <c:majorTickMark val="out"/>
        <c:minorTickMark val="none"/>
        <c:tickLblPos val="nextTo"/>
        <c:crossAx val="8114483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lineChart>
        <c:grouping val="standard"/>
        <c:varyColors val="0"/>
        <c:ser>
          <c:idx val="0"/>
          <c:order val="0"/>
          <c:tx>
            <c:strRef>
              <c:f>'Baker Lake'!$B$1</c:f>
              <c:strCache>
                <c:ptCount val="1"/>
                <c:pt idx="0">
                  <c:v>Mittelwert 1950 - 2018</c:v>
                </c:pt>
              </c:strCache>
            </c:strRef>
          </c:tx>
          <c:marker>
            <c:symbol val="none"/>
          </c:marker>
          <c:cat>
            <c:strRef>
              <c:f>'Baker Lake'!$A$2:$A$13</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'Baker Lake'!$B$2:$B$13</c:f>
              <c:numCache>
                <c:formatCode>0.0</c:formatCode>
                <c:ptCount val="12"/>
                <c:pt idx="0">
                  <c:v>-31.954411764705878</c:v>
                </c:pt>
                <c:pt idx="1">
                  <c:v>-31.721739130434777</c:v>
                </c:pt>
                <c:pt idx="2">
                  <c:v>-27.017391304347822</c:v>
                </c:pt>
                <c:pt idx="3">
                  <c:v>-17.250724637681163</c:v>
                </c:pt>
                <c:pt idx="4">
                  <c:v>-6.2971014492753614</c:v>
                </c:pt>
                <c:pt idx="5">
                  <c:v>4.5391304347826065</c:v>
                </c:pt>
                <c:pt idx="6">
                  <c:v>11.377391304347828</c:v>
                </c:pt>
                <c:pt idx="7">
                  <c:v>9.889855072463769</c:v>
                </c:pt>
                <c:pt idx="8">
                  <c:v>2.8840579710144922</c:v>
                </c:pt>
                <c:pt idx="9">
                  <c:v>-7.0072463768115938</c:v>
                </c:pt>
                <c:pt idx="10">
                  <c:v>-19.597101449275364</c:v>
                </c:pt>
                <c:pt idx="11">
                  <c:v>-27.310144927536232</c:v>
                </c:pt>
              </c:numCache>
            </c:numRef>
          </c:val>
          <c:smooth val="0"/>
          <c:extLst>
            <c:ext xmlns:c16="http://schemas.microsoft.com/office/drawing/2014/chart" uri="{C3380CC4-5D6E-409C-BE32-E72D297353CC}">
              <c16:uniqueId val="{00000000-296A-464D-9C2B-8302D6225DEF}"/>
            </c:ext>
          </c:extLst>
        </c:ser>
        <c:ser>
          <c:idx val="1"/>
          <c:order val="1"/>
          <c:tx>
            <c:strRef>
              <c:f>'Baker Lake'!$C$1</c:f>
              <c:strCache>
                <c:ptCount val="1"/>
                <c:pt idx="0">
                  <c:v>Mittelwert 1981 - 2010</c:v>
                </c:pt>
              </c:strCache>
            </c:strRef>
          </c:tx>
          <c:marker>
            <c:symbol val="none"/>
          </c:marker>
          <c:cat>
            <c:strRef>
              <c:f>'Baker Lake'!$A$2:$A$13</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'Baker Lake'!$C$2:$C$13</c:f>
              <c:numCache>
                <c:formatCode>0.0</c:formatCode>
                <c:ptCount val="12"/>
                <c:pt idx="0">
                  <c:v>-31.29666666666666</c:v>
                </c:pt>
                <c:pt idx="1">
                  <c:v>-31.126666666666662</c:v>
                </c:pt>
                <c:pt idx="2">
                  <c:v>-26.333333333333336</c:v>
                </c:pt>
                <c:pt idx="3">
                  <c:v>-16.943333333333335</c:v>
                </c:pt>
                <c:pt idx="4">
                  <c:v>-6.376666666666666</c:v>
                </c:pt>
                <c:pt idx="5">
                  <c:v>4.7966666666666669</c:v>
                </c:pt>
                <c:pt idx="6">
                  <c:v>11.569999999999999</c:v>
                </c:pt>
                <c:pt idx="7">
                  <c:v>9.8499999999999979</c:v>
                </c:pt>
                <c:pt idx="8">
                  <c:v>3.1300000000000003</c:v>
                </c:pt>
                <c:pt idx="9">
                  <c:v>-6.4466666666666681</c:v>
                </c:pt>
                <c:pt idx="10">
                  <c:v>-19.313333333333329</c:v>
                </c:pt>
                <c:pt idx="11">
                  <c:v>-26.84666666666666</c:v>
                </c:pt>
              </c:numCache>
            </c:numRef>
          </c:val>
          <c:smooth val="0"/>
          <c:extLst>
            <c:ext xmlns:c16="http://schemas.microsoft.com/office/drawing/2014/chart" uri="{C3380CC4-5D6E-409C-BE32-E72D297353CC}">
              <c16:uniqueId val="{00000001-296A-464D-9C2B-8302D6225DEF}"/>
            </c:ext>
          </c:extLst>
        </c:ser>
        <c:dLbls>
          <c:showLegendKey val="0"/>
          <c:showVal val="0"/>
          <c:showCatName val="0"/>
          <c:showSerName val="0"/>
          <c:showPercent val="0"/>
          <c:showBubbleSize val="0"/>
        </c:dLbls>
        <c:smooth val="0"/>
        <c:axId val="80687872"/>
        <c:axId val="80689408"/>
      </c:lineChart>
      <c:catAx>
        <c:axId val="80687872"/>
        <c:scaling>
          <c:orientation val="minMax"/>
        </c:scaling>
        <c:delete val="0"/>
        <c:axPos val="b"/>
        <c:majorGridlines/>
        <c:numFmt formatCode="General" sourceLinked="0"/>
        <c:majorTickMark val="out"/>
        <c:minorTickMark val="none"/>
        <c:tickLblPos val="nextTo"/>
        <c:crossAx val="80689408"/>
        <c:crosses val="autoZero"/>
        <c:auto val="1"/>
        <c:lblAlgn val="ctr"/>
        <c:lblOffset val="100"/>
        <c:noMultiLvlLbl val="0"/>
      </c:catAx>
      <c:valAx>
        <c:axId val="80689408"/>
        <c:scaling>
          <c:orientation val="minMax"/>
        </c:scaling>
        <c:delete val="0"/>
        <c:axPos val="l"/>
        <c:majorGridlines/>
        <c:numFmt formatCode="0.0" sourceLinked="1"/>
        <c:majorTickMark val="out"/>
        <c:minorTickMark val="none"/>
        <c:tickLblPos val="nextTo"/>
        <c:crossAx val="8068787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0"/>
    <c:plotArea>
      <c:layout/>
      <c:lineChart>
        <c:grouping val="standard"/>
        <c:varyColors val="0"/>
        <c:ser>
          <c:idx val="0"/>
          <c:order val="0"/>
          <c:tx>
            <c:strRef>
              <c:f>'Baker Lake'!$B$161</c:f>
              <c:strCache>
                <c:ptCount val="1"/>
                <c:pt idx="0">
                  <c:v>Mittelwert 1963 - 2018</c:v>
                </c:pt>
              </c:strCache>
            </c:strRef>
          </c:tx>
          <c:marker>
            <c:symbol val="none"/>
          </c:marker>
          <c:cat>
            <c:strRef>
              <c:f>'Baker Lake'!$A$162:$A$173</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'Baker Lake'!$B$162:$B$173</c:f>
              <c:numCache>
                <c:formatCode>0</c:formatCode>
                <c:ptCount val="12"/>
                <c:pt idx="0">
                  <c:v>85.037037037037038</c:v>
                </c:pt>
                <c:pt idx="1">
                  <c:v>84</c:v>
                </c:pt>
                <c:pt idx="2">
                  <c:v>81</c:v>
                </c:pt>
                <c:pt idx="3">
                  <c:v>76.509090909090915</c:v>
                </c:pt>
                <c:pt idx="4">
                  <c:v>71.964285714285708</c:v>
                </c:pt>
                <c:pt idx="5">
                  <c:v>66.428571428571431</c:v>
                </c:pt>
                <c:pt idx="6">
                  <c:v>64.672727272727272</c:v>
                </c:pt>
                <c:pt idx="7">
                  <c:v>72.690909090909088</c:v>
                </c:pt>
                <c:pt idx="8">
                  <c:v>72.75</c:v>
                </c:pt>
                <c:pt idx="9">
                  <c:v>78.436363636363637</c:v>
                </c:pt>
                <c:pt idx="10">
                  <c:v>79.547169811320757</c:v>
                </c:pt>
                <c:pt idx="11">
                  <c:v>79.981481481481481</c:v>
                </c:pt>
              </c:numCache>
            </c:numRef>
          </c:val>
          <c:smooth val="0"/>
          <c:extLst>
            <c:ext xmlns:c16="http://schemas.microsoft.com/office/drawing/2014/chart" uri="{C3380CC4-5D6E-409C-BE32-E72D297353CC}">
              <c16:uniqueId val="{00000000-C63C-465E-B497-BAE6C2944973}"/>
            </c:ext>
          </c:extLst>
        </c:ser>
        <c:ser>
          <c:idx val="1"/>
          <c:order val="1"/>
          <c:tx>
            <c:strRef>
              <c:f>'Baker Lake'!$C$161</c:f>
              <c:strCache>
                <c:ptCount val="1"/>
                <c:pt idx="0">
                  <c:v>Mittelwert 1981 - 2010</c:v>
                </c:pt>
              </c:strCache>
            </c:strRef>
          </c:tx>
          <c:marker>
            <c:symbol val="none"/>
          </c:marker>
          <c:cat>
            <c:strRef>
              <c:f>'Baker Lake'!$A$162:$A$173</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'Baker Lake'!$C$162:$C$173</c:f>
              <c:numCache>
                <c:formatCode>0</c:formatCode>
                <c:ptCount val="12"/>
                <c:pt idx="0">
                  <c:v>85.8</c:v>
                </c:pt>
                <c:pt idx="1">
                  <c:v>85.666666666666671</c:v>
                </c:pt>
                <c:pt idx="2">
                  <c:v>82.466666666666669</c:v>
                </c:pt>
                <c:pt idx="3">
                  <c:v>75.86666666666666</c:v>
                </c:pt>
                <c:pt idx="4">
                  <c:v>71.933333333333337</c:v>
                </c:pt>
                <c:pt idx="5">
                  <c:v>66.7</c:v>
                </c:pt>
                <c:pt idx="6">
                  <c:v>67.36666666666666</c:v>
                </c:pt>
                <c:pt idx="7">
                  <c:v>76.766666666666666</c:v>
                </c:pt>
                <c:pt idx="8">
                  <c:v>74.333333333333329</c:v>
                </c:pt>
                <c:pt idx="9">
                  <c:v>81.433333333333337</c:v>
                </c:pt>
                <c:pt idx="10">
                  <c:v>81.103448275862064</c:v>
                </c:pt>
                <c:pt idx="11">
                  <c:v>81.066666666666663</c:v>
                </c:pt>
              </c:numCache>
            </c:numRef>
          </c:val>
          <c:smooth val="0"/>
          <c:extLst>
            <c:ext xmlns:c16="http://schemas.microsoft.com/office/drawing/2014/chart" uri="{C3380CC4-5D6E-409C-BE32-E72D297353CC}">
              <c16:uniqueId val="{00000001-C63C-465E-B497-BAE6C2944973}"/>
            </c:ext>
          </c:extLst>
        </c:ser>
        <c:dLbls>
          <c:showLegendKey val="0"/>
          <c:showVal val="0"/>
          <c:showCatName val="0"/>
          <c:showSerName val="0"/>
          <c:showPercent val="0"/>
          <c:showBubbleSize val="0"/>
        </c:dLbls>
        <c:smooth val="0"/>
        <c:axId val="81172352"/>
        <c:axId val="81173888"/>
      </c:lineChart>
      <c:catAx>
        <c:axId val="81172352"/>
        <c:scaling>
          <c:orientation val="minMax"/>
        </c:scaling>
        <c:delete val="0"/>
        <c:axPos val="b"/>
        <c:majorGridlines/>
        <c:numFmt formatCode="General" sourceLinked="0"/>
        <c:majorTickMark val="out"/>
        <c:minorTickMark val="none"/>
        <c:tickLblPos val="nextTo"/>
        <c:crossAx val="81173888"/>
        <c:crosses val="autoZero"/>
        <c:auto val="1"/>
        <c:lblAlgn val="ctr"/>
        <c:lblOffset val="100"/>
        <c:noMultiLvlLbl val="0"/>
      </c:catAx>
      <c:valAx>
        <c:axId val="81173888"/>
        <c:scaling>
          <c:orientation val="minMax"/>
          <c:max val="90"/>
          <c:min val="50"/>
        </c:scaling>
        <c:delete val="0"/>
        <c:axPos val="l"/>
        <c:majorGridlines/>
        <c:numFmt formatCode="0" sourceLinked="1"/>
        <c:majorTickMark val="out"/>
        <c:minorTickMark val="none"/>
        <c:tickLblPos val="nextTo"/>
        <c:crossAx val="8117235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title>
    <c:autoTitleDeleted val="0"/>
    <c:plotArea>
      <c:layout/>
      <c:lineChart>
        <c:grouping val="standard"/>
        <c:varyColors val="0"/>
        <c:ser>
          <c:idx val="0"/>
          <c:order val="0"/>
          <c:tx>
            <c:strRef>
              <c:f>'Baker Lake'!$A$176</c:f>
              <c:strCache>
                <c:ptCount val="1"/>
                <c:pt idx="0">
                  <c:v>Heating DD</c:v>
                </c:pt>
              </c:strCache>
            </c:strRef>
          </c:tx>
          <c:marker>
            <c:symbol val="none"/>
          </c:marker>
          <c:trendline>
            <c:trendlineType val="poly"/>
            <c:order val="6"/>
            <c:dispRSqr val="0"/>
            <c:dispEq val="0"/>
          </c:trendline>
          <c:cat>
            <c:numRef>
              <c:f>'Baker Lake'!$E$176:$BU$176</c:f>
              <c:numCache>
                <c:formatCode>0</c:formatCode>
                <c:ptCount val="69"/>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formatCode="General">
                  <c:v>2014</c:v>
                </c:pt>
                <c:pt idx="65" formatCode="General">
                  <c:v>2015</c:v>
                </c:pt>
                <c:pt idx="66" formatCode="General">
                  <c:v>2016</c:v>
                </c:pt>
                <c:pt idx="67" formatCode="General">
                  <c:v>2017</c:v>
                </c:pt>
                <c:pt idx="68" formatCode="General">
                  <c:v>2018</c:v>
                </c:pt>
              </c:numCache>
            </c:numRef>
          </c:cat>
          <c:val>
            <c:numRef>
              <c:f>'Baker Lake'!$E$189:$BU$189</c:f>
              <c:numCache>
                <c:formatCode>0.0</c:formatCode>
                <c:ptCount val="69"/>
                <c:pt idx="0">
                  <c:v>11360.400000000001</c:v>
                </c:pt>
                <c:pt idx="1">
                  <c:v>9488.7000000000007</c:v>
                </c:pt>
                <c:pt idx="2">
                  <c:v>10616</c:v>
                </c:pt>
                <c:pt idx="3">
                  <c:v>10585.199999999999</c:v>
                </c:pt>
                <c:pt idx="4">
                  <c:v>10706.400000000001</c:v>
                </c:pt>
                <c:pt idx="5">
                  <c:v>10757.6</c:v>
                </c:pt>
                <c:pt idx="6">
                  <c:v>11564.6</c:v>
                </c:pt>
                <c:pt idx="7">
                  <c:v>11154.4</c:v>
                </c:pt>
                <c:pt idx="8">
                  <c:v>10749.7</c:v>
                </c:pt>
                <c:pt idx="9">
                  <c:v>11000.099999999999</c:v>
                </c:pt>
                <c:pt idx="10">
                  <c:v>10631.800000000001</c:v>
                </c:pt>
                <c:pt idx="11">
                  <c:v>11311.599999999999</c:v>
                </c:pt>
                <c:pt idx="12">
                  <c:v>11362.6</c:v>
                </c:pt>
                <c:pt idx="13">
                  <c:v>11098.2</c:v>
                </c:pt>
                <c:pt idx="14">
                  <c:v>11281.4</c:v>
                </c:pt>
                <c:pt idx="15">
                  <c:v>11204.9</c:v>
                </c:pt>
                <c:pt idx="16">
                  <c:v>11068.5</c:v>
                </c:pt>
                <c:pt idx="17">
                  <c:v>11147.4</c:v>
                </c:pt>
                <c:pt idx="18">
                  <c:v>10773.2</c:v>
                </c:pt>
                <c:pt idx="19">
                  <c:v>10714.099999999999</c:v>
                </c:pt>
                <c:pt idx="20">
                  <c:v>10975.699999999999</c:v>
                </c:pt>
                <c:pt idx="21">
                  <c:v>10546.5</c:v>
                </c:pt>
                <c:pt idx="22">
                  <c:v>12088.499999999998</c:v>
                </c:pt>
                <c:pt idx="23">
                  <c:v>10471.300000000001</c:v>
                </c:pt>
                <c:pt idx="24">
                  <c:v>11234.500000000002</c:v>
                </c:pt>
                <c:pt idx="25">
                  <c:v>10680.8</c:v>
                </c:pt>
                <c:pt idx="26">
                  <c:v>11085.699999999999</c:v>
                </c:pt>
                <c:pt idx="27">
                  <c:v>10389.4</c:v>
                </c:pt>
                <c:pt idx="28">
                  <c:v>11406.1</c:v>
                </c:pt>
                <c:pt idx="29">
                  <c:v>10695.599999999999</c:v>
                </c:pt>
                <c:pt idx="30">
                  <c:v>10742.5</c:v>
                </c:pt>
                <c:pt idx="31">
                  <c:v>10153.1</c:v>
                </c:pt>
                <c:pt idx="32">
                  <c:v>11511.1</c:v>
                </c:pt>
                <c:pt idx="33">
                  <c:v>10963.1</c:v>
                </c:pt>
                <c:pt idx="34">
                  <c:v>10751.1</c:v>
                </c:pt>
                <c:pt idx="35">
                  <c:v>10756.8</c:v>
                </c:pt>
                <c:pt idx="36">
                  <c:v>11239.5</c:v>
                </c:pt>
                <c:pt idx="37">
                  <c:v>10678.499999999998</c:v>
                </c:pt>
                <c:pt idx="38">
                  <c:v>10816.8</c:v>
                </c:pt>
                <c:pt idx="39">
                  <c:v>11040.499999999998</c:v>
                </c:pt>
                <c:pt idx="40">
                  <c:v>11310.1</c:v>
                </c:pt>
                <c:pt idx="41">
                  <c:v>11104.9</c:v>
                </c:pt>
                <c:pt idx="42">
                  <c:v>11211.4</c:v>
                </c:pt>
                <c:pt idx="43">
                  <c:v>10405.699999999999</c:v>
                </c:pt>
                <c:pt idx="44">
                  <c:v>10546.999999999998</c:v>
                </c:pt>
                <c:pt idx="45">
                  <c:v>10574.6</c:v>
                </c:pt>
                <c:pt idx="46">
                  <c:v>10438.899999999998</c:v>
                </c:pt>
                <c:pt idx="47">
                  <c:v>10383.299999999997</c:v>
                </c:pt>
                <c:pt idx="48">
                  <c:v>10071.300000000003</c:v>
                </c:pt>
                <c:pt idx="49">
                  <c:v>9945.7999999999993</c:v>
                </c:pt>
                <c:pt idx="50">
                  <c:v>10653.1</c:v>
                </c:pt>
                <c:pt idx="51">
                  <c:v>10003.300000000001</c:v>
                </c:pt>
                <c:pt idx="52">
                  <c:v>10817.4</c:v>
                </c:pt>
                <c:pt idx="53">
                  <c:v>10400.200000000001</c:v>
                </c:pt>
                <c:pt idx="54">
                  <c:v>11633.5</c:v>
                </c:pt>
                <c:pt idx="55">
                  <c:v>10390.700000000001</c:v>
                </c:pt>
                <c:pt idx="56">
                  <c:v>9670.5</c:v>
                </c:pt>
                <c:pt idx="57">
                  <c:v>10461</c:v>
                </c:pt>
                <c:pt idx="58">
                  <c:v>10588.1</c:v>
                </c:pt>
                <c:pt idx="59">
                  <c:v>10422.6</c:v>
                </c:pt>
                <c:pt idx="60">
                  <c:v>9403.2999999999993</c:v>
                </c:pt>
                <c:pt idx="61">
                  <c:v>10243.099999999999</c:v>
                </c:pt>
                <c:pt idx="62">
                  <c:v>10252.9</c:v>
                </c:pt>
                <c:pt idx="63">
                  <c:v>10600.9</c:v>
                </c:pt>
                <c:pt idx="64">
                  <c:v>10255.299999999999</c:v>
                </c:pt>
                <c:pt idx="65">
                  <c:v>10677.8</c:v>
                </c:pt>
                <c:pt idx="66">
                  <c:v>10024.299999999999</c:v>
                </c:pt>
                <c:pt idx="67">
                  <c:v>10040.6</c:v>
                </c:pt>
                <c:pt idx="68">
                  <c:v>10842.9</c:v>
                </c:pt>
              </c:numCache>
            </c:numRef>
          </c:val>
          <c:smooth val="0"/>
          <c:extLst>
            <c:ext xmlns:c16="http://schemas.microsoft.com/office/drawing/2014/chart" uri="{C3380CC4-5D6E-409C-BE32-E72D297353CC}">
              <c16:uniqueId val="{00000001-9D4F-4E82-ACCA-E15D9B00C93A}"/>
            </c:ext>
          </c:extLst>
        </c:ser>
        <c:dLbls>
          <c:showLegendKey val="0"/>
          <c:showVal val="0"/>
          <c:showCatName val="0"/>
          <c:showSerName val="0"/>
          <c:showPercent val="0"/>
          <c:showBubbleSize val="0"/>
        </c:dLbls>
        <c:smooth val="0"/>
        <c:axId val="81195008"/>
        <c:axId val="81196544"/>
      </c:lineChart>
      <c:catAx>
        <c:axId val="81195008"/>
        <c:scaling>
          <c:orientation val="minMax"/>
        </c:scaling>
        <c:delete val="0"/>
        <c:axPos val="b"/>
        <c:majorGridlines/>
        <c:numFmt formatCode="0" sourceLinked="1"/>
        <c:majorTickMark val="out"/>
        <c:minorTickMark val="none"/>
        <c:tickLblPos val="nextTo"/>
        <c:crossAx val="81196544"/>
        <c:crosses val="autoZero"/>
        <c:auto val="1"/>
        <c:lblAlgn val="ctr"/>
        <c:lblOffset val="100"/>
        <c:noMultiLvlLbl val="0"/>
      </c:catAx>
      <c:valAx>
        <c:axId val="81196544"/>
        <c:scaling>
          <c:orientation val="minMax"/>
          <c:max val="12500"/>
          <c:min val="9000"/>
        </c:scaling>
        <c:delete val="0"/>
        <c:axPos val="l"/>
        <c:majorGridlines/>
        <c:numFmt formatCode="0.0" sourceLinked="1"/>
        <c:majorTickMark val="out"/>
        <c:minorTickMark val="none"/>
        <c:tickLblPos val="nextTo"/>
        <c:crossAx val="81195008"/>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lineChart>
        <c:grouping val="standard"/>
        <c:varyColors val="0"/>
        <c:ser>
          <c:idx val="0"/>
          <c:order val="0"/>
          <c:tx>
            <c:strRef>
              <c:f>'Baker Lake'!$B$176</c:f>
              <c:strCache>
                <c:ptCount val="1"/>
                <c:pt idx="0">
                  <c:v>Mittelwert 1950 - 2018</c:v>
                </c:pt>
              </c:strCache>
            </c:strRef>
          </c:tx>
          <c:marker>
            <c:symbol val="none"/>
          </c:marker>
          <c:cat>
            <c:strRef>
              <c:f>'Baker Lake'!$A$177:$A$188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'Baker Lake'!$B$177:$B$188</c:f>
              <c:numCache>
                <c:formatCode>0.0</c:formatCode>
                <c:ptCount val="12"/>
                <c:pt idx="0">
                  <c:v>1547.4205882352935</c:v>
                </c:pt>
                <c:pt idx="1">
                  <c:v>1399.2594202898558</c:v>
                </c:pt>
                <c:pt idx="2">
                  <c:v>1390.3797101449281</c:v>
                </c:pt>
                <c:pt idx="3">
                  <c:v>1054.876811594203</c:v>
                </c:pt>
                <c:pt idx="4">
                  <c:v>751.6753623188406</c:v>
                </c:pt>
                <c:pt idx="5">
                  <c:v>404.08260869565214</c:v>
                </c:pt>
                <c:pt idx="6">
                  <c:v>206.58405797101457</c:v>
                </c:pt>
                <c:pt idx="7">
                  <c:v>251.03913043478252</c:v>
                </c:pt>
                <c:pt idx="8">
                  <c:v>452.34057971014494</c:v>
                </c:pt>
                <c:pt idx="9">
                  <c:v>767.83913043478265</c:v>
                </c:pt>
                <c:pt idx="10">
                  <c:v>1124.7130434782607</c:v>
                </c:pt>
                <c:pt idx="11">
                  <c:v>1399.4391304347821</c:v>
                </c:pt>
              </c:numCache>
            </c:numRef>
          </c:val>
          <c:smooth val="0"/>
          <c:extLst>
            <c:ext xmlns:c16="http://schemas.microsoft.com/office/drawing/2014/chart" uri="{C3380CC4-5D6E-409C-BE32-E72D297353CC}">
              <c16:uniqueId val="{00000000-6CD5-4D23-A354-F3A3DD7843DE}"/>
            </c:ext>
          </c:extLst>
        </c:ser>
        <c:ser>
          <c:idx val="1"/>
          <c:order val="1"/>
          <c:tx>
            <c:strRef>
              <c:f>'Baker Lake'!$C$176</c:f>
              <c:strCache>
                <c:ptCount val="1"/>
                <c:pt idx="0">
                  <c:v>Mittelwert 1981 - 2010</c:v>
                </c:pt>
              </c:strCache>
            </c:strRef>
          </c:tx>
          <c:marker>
            <c:symbol val="none"/>
          </c:marker>
          <c:cat>
            <c:strRef>
              <c:f>'Baker Lake'!$A$177:$A$188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'Baker Lake'!$C$177:$C$188</c:f>
              <c:numCache>
                <c:formatCode>0.0</c:formatCode>
                <c:ptCount val="12"/>
                <c:pt idx="0">
                  <c:v>1525.6433333333334</c:v>
                </c:pt>
                <c:pt idx="1">
                  <c:v>1377.2799999999995</c:v>
                </c:pt>
                <c:pt idx="2">
                  <c:v>1362.6700000000005</c:v>
                </c:pt>
                <c:pt idx="3">
                  <c:v>1045.1500000000003</c:v>
                </c:pt>
                <c:pt idx="4">
                  <c:v>752.44999999999993</c:v>
                </c:pt>
                <c:pt idx="5">
                  <c:v>396.24666666666667</c:v>
                </c:pt>
                <c:pt idx="6">
                  <c:v>200.82333333333332</c:v>
                </c:pt>
                <c:pt idx="7">
                  <c:v>252.89666666666665</c:v>
                </c:pt>
                <c:pt idx="8">
                  <c:v>443.67666666666656</c:v>
                </c:pt>
                <c:pt idx="9">
                  <c:v>754.70999999999992</c:v>
                </c:pt>
                <c:pt idx="10">
                  <c:v>1120.3533333333332</c:v>
                </c:pt>
                <c:pt idx="11">
                  <c:v>1379.6733333333334</c:v>
                </c:pt>
              </c:numCache>
            </c:numRef>
          </c:val>
          <c:smooth val="0"/>
          <c:extLst>
            <c:ext xmlns:c16="http://schemas.microsoft.com/office/drawing/2014/chart" uri="{C3380CC4-5D6E-409C-BE32-E72D297353CC}">
              <c16:uniqueId val="{00000001-6CD5-4D23-A354-F3A3DD7843DE}"/>
            </c:ext>
          </c:extLst>
        </c:ser>
        <c:dLbls>
          <c:showLegendKey val="0"/>
          <c:showVal val="0"/>
          <c:showCatName val="0"/>
          <c:showSerName val="0"/>
          <c:showPercent val="0"/>
          <c:showBubbleSize val="0"/>
        </c:dLbls>
        <c:smooth val="0"/>
        <c:axId val="84121856"/>
        <c:axId val="84131840"/>
      </c:lineChart>
      <c:catAx>
        <c:axId val="84121856"/>
        <c:scaling>
          <c:orientation val="minMax"/>
        </c:scaling>
        <c:delete val="0"/>
        <c:axPos val="b"/>
        <c:majorGridlines/>
        <c:numFmt formatCode="General" sourceLinked="0"/>
        <c:majorTickMark val="out"/>
        <c:minorTickMark val="none"/>
        <c:tickLblPos val="nextTo"/>
        <c:crossAx val="84131840"/>
        <c:crosses val="autoZero"/>
        <c:auto val="1"/>
        <c:lblAlgn val="ctr"/>
        <c:lblOffset val="100"/>
        <c:noMultiLvlLbl val="0"/>
      </c:catAx>
      <c:valAx>
        <c:axId val="84131840"/>
        <c:scaling>
          <c:orientation val="minMax"/>
          <c:max val="1600"/>
          <c:min val="0"/>
        </c:scaling>
        <c:delete val="0"/>
        <c:axPos val="l"/>
        <c:majorGridlines/>
        <c:numFmt formatCode="0" sourceLinked="0"/>
        <c:majorTickMark val="out"/>
        <c:minorTickMark val="none"/>
        <c:tickLblPos val="nextTo"/>
        <c:crossAx val="84121856"/>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overlay val="0"/>
    </c:title>
    <c:autoTitleDeleted val="0"/>
    <c:plotArea>
      <c:layout/>
      <c:lineChart>
        <c:grouping val="standard"/>
        <c:varyColors val="0"/>
        <c:ser>
          <c:idx val="0"/>
          <c:order val="0"/>
          <c:tx>
            <c:strRef>
              <c:f>'Baker Lake'!$A$191</c:f>
              <c:strCache>
                <c:ptCount val="1"/>
                <c:pt idx="0">
                  <c:v>Cooling DD</c:v>
                </c:pt>
              </c:strCache>
            </c:strRef>
          </c:tx>
          <c:marker>
            <c:symbol val="none"/>
          </c:marker>
          <c:trendline>
            <c:trendlineType val="poly"/>
            <c:order val="6"/>
            <c:dispRSqr val="0"/>
            <c:dispEq val="0"/>
          </c:trendline>
          <c:cat>
            <c:numRef>
              <c:f>'Baker Lake'!$E$191:$BU$191</c:f>
              <c:numCache>
                <c:formatCode>0</c:formatCode>
                <c:ptCount val="69"/>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formatCode="General">
                  <c:v>2014</c:v>
                </c:pt>
                <c:pt idx="65" formatCode="General">
                  <c:v>2015</c:v>
                </c:pt>
                <c:pt idx="66" formatCode="General">
                  <c:v>2016</c:v>
                </c:pt>
                <c:pt idx="67" formatCode="General">
                  <c:v>2017</c:v>
                </c:pt>
                <c:pt idx="68" formatCode="General">
                  <c:v>2018</c:v>
                </c:pt>
              </c:numCache>
            </c:numRef>
          </c:cat>
          <c:val>
            <c:numRef>
              <c:f>'Baker Lake'!$E$204:$BU$204</c:f>
              <c:numCache>
                <c:formatCode>0.0</c:formatCode>
                <c:ptCount val="69"/>
                <c:pt idx="0">
                  <c:v>0</c:v>
                </c:pt>
                <c:pt idx="1">
                  <c:v>0</c:v>
                </c:pt>
                <c:pt idx="2">
                  <c:v>0</c:v>
                </c:pt>
                <c:pt idx="3">
                  <c:v>0</c:v>
                </c:pt>
                <c:pt idx="4">
                  <c:v>8.1</c:v>
                </c:pt>
                <c:pt idx="5">
                  <c:v>0.2</c:v>
                </c:pt>
                <c:pt idx="6">
                  <c:v>0</c:v>
                </c:pt>
                <c:pt idx="7">
                  <c:v>0</c:v>
                </c:pt>
                <c:pt idx="8">
                  <c:v>0</c:v>
                </c:pt>
                <c:pt idx="9">
                  <c:v>0</c:v>
                </c:pt>
                <c:pt idx="10">
                  <c:v>0</c:v>
                </c:pt>
                <c:pt idx="11">
                  <c:v>0.1</c:v>
                </c:pt>
                <c:pt idx="12">
                  <c:v>1.2</c:v>
                </c:pt>
                <c:pt idx="13">
                  <c:v>0</c:v>
                </c:pt>
                <c:pt idx="14">
                  <c:v>0.6</c:v>
                </c:pt>
                <c:pt idx="15">
                  <c:v>0.9</c:v>
                </c:pt>
                <c:pt idx="16">
                  <c:v>3.6</c:v>
                </c:pt>
                <c:pt idx="17">
                  <c:v>0</c:v>
                </c:pt>
                <c:pt idx="18">
                  <c:v>0</c:v>
                </c:pt>
                <c:pt idx="19">
                  <c:v>0</c:v>
                </c:pt>
                <c:pt idx="20">
                  <c:v>0</c:v>
                </c:pt>
                <c:pt idx="21">
                  <c:v>0.3</c:v>
                </c:pt>
                <c:pt idx="22">
                  <c:v>0</c:v>
                </c:pt>
                <c:pt idx="23">
                  <c:v>13.5</c:v>
                </c:pt>
                <c:pt idx="24">
                  <c:v>1.7999999999999998</c:v>
                </c:pt>
                <c:pt idx="25">
                  <c:v>0</c:v>
                </c:pt>
                <c:pt idx="26">
                  <c:v>0.9</c:v>
                </c:pt>
                <c:pt idx="27">
                  <c:v>0</c:v>
                </c:pt>
                <c:pt idx="28">
                  <c:v>0</c:v>
                </c:pt>
                <c:pt idx="29">
                  <c:v>1.5</c:v>
                </c:pt>
                <c:pt idx="30">
                  <c:v>0</c:v>
                </c:pt>
                <c:pt idx="31">
                  <c:v>1</c:v>
                </c:pt>
                <c:pt idx="32">
                  <c:v>1.4000000000000001</c:v>
                </c:pt>
                <c:pt idx="33">
                  <c:v>1.1000000000000001</c:v>
                </c:pt>
                <c:pt idx="34">
                  <c:v>0</c:v>
                </c:pt>
                <c:pt idx="35">
                  <c:v>0.9</c:v>
                </c:pt>
                <c:pt idx="36">
                  <c:v>0</c:v>
                </c:pt>
                <c:pt idx="37">
                  <c:v>0</c:v>
                </c:pt>
                <c:pt idx="38">
                  <c:v>0</c:v>
                </c:pt>
                <c:pt idx="39">
                  <c:v>6.1</c:v>
                </c:pt>
                <c:pt idx="40">
                  <c:v>2.6</c:v>
                </c:pt>
                <c:pt idx="41">
                  <c:v>21.200000000000003</c:v>
                </c:pt>
                <c:pt idx="42">
                  <c:v>0.8</c:v>
                </c:pt>
                <c:pt idx="43">
                  <c:v>0</c:v>
                </c:pt>
                <c:pt idx="44">
                  <c:v>0.4</c:v>
                </c:pt>
                <c:pt idx="45">
                  <c:v>0</c:v>
                </c:pt>
                <c:pt idx="46">
                  <c:v>4.4000000000000004</c:v>
                </c:pt>
                <c:pt idx="47">
                  <c:v>5.9</c:v>
                </c:pt>
                <c:pt idx="48">
                  <c:v>4.7</c:v>
                </c:pt>
                <c:pt idx="49">
                  <c:v>0</c:v>
                </c:pt>
                <c:pt idx="50">
                  <c:v>1.4</c:v>
                </c:pt>
                <c:pt idx="51">
                  <c:v>2.2999999999999998</c:v>
                </c:pt>
                <c:pt idx="52">
                  <c:v>0</c:v>
                </c:pt>
                <c:pt idx="53">
                  <c:v>7.4</c:v>
                </c:pt>
                <c:pt idx="54">
                  <c:v>0</c:v>
                </c:pt>
                <c:pt idx="55">
                  <c:v>0.2</c:v>
                </c:pt>
                <c:pt idx="56">
                  <c:v>0</c:v>
                </c:pt>
                <c:pt idx="57">
                  <c:v>3.6</c:v>
                </c:pt>
                <c:pt idx="58">
                  <c:v>3.4</c:v>
                </c:pt>
                <c:pt idx="59">
                  <c:v>0</c:v>
                </c:pt>
                <c:pt idx="60">
                  <c:v>0.3</c:v>
                </c:pt>
                <c:pt idx="61">
                  <c:v>6.6</c:v>
                </c:pt>
                <c:pt idx="62">
                  <c:v>0</c:v>
                </c:pt>
                <c:pt idx="63">
                  <c:v>3.1</c:v>
                </c:pt>
                <c:pt idx="64">
                  <c:v>3.5</c:v>
                </c:pt>
                <c:pt idx="65">
                  <c:v>0</c:v>
                </c:pt>
                <c:pt idx="66">
                  <c:v>1.8</c:v>
                </c:pt>
                <c:pt idx="67">
                  <c:v>0</c:v>
                </c:pt>
                <c:pt idx="68">
                  <c:v>3.3</c:v>
                </c:pt>
              </c:numCache>
            </c:numRef>
          </c:val>
          <c:smooth val="0"/>
          <c:extLst>
            <c:ext xmlns:c16="http://schemas.microsoft.com/office/drawing/2014/chart" uri="{C3380CC4-5D6E-409C-BE32-E72D297353CC}">
              <c16:uniqueId val="{00000001-B790-4E23-B8C9-5C45C054EEDD}"/>
            </c:ext>
          </c:extLst>
        </c:ser>
        <c:dLbls>
          <c:showLegendKey val="0"/>
          <c:showVal val="0"/>
          <c:showCatName val="0"/>
          <c:showSerName val="0"/>
          <c:showPercent val="0"/>
          <c:showBubbleSize val="0"/>
        </c:dLbls>
        <c:smooth val="0"/>
        <c:axId val="84148608"/>
        <c:axId val="84150144"/>
      </c:lineChart>
      <c:catAx>
        <c:axId val="84148608"/>
        <c:scaling>
          <c:orientation val="minMax"/>
        </c:scaling>
        <c:delete val="0"/>
        <c:axPos val="b"/>
        <c:majorGridlines/>
        <c:numFmt formatCode="0" sourceLinked="1"/>
        <c:majorTickMark val="out"/>
        <c:minorTickMark val="none"/>
        <c:tickLblPos val="nextTo"/>
        <c:crossAx val="84150144"/>
        <c:crosses val="autoZero"/>
        <c:auto val="1"/>
        <c:lblAlgn val="ctr"/>
        <c:lblOffset val="100"/>
        <c:noMultiLvlLbl val="0"/>
      </c:catAx>
      <c:valAx>
        <c:axId val="84150144"/>
        <c:scaling>
          <c:orientation val="minMax"/>
        </c:scaling>
        <c:delete val="0"/>
        <c:axPos val="l"/>
        <c:majorGridlines/>
        <c:numFmt formatCode="0.0" sourceLinked="1"/>
        <c:majorTickMark val="out"/>
        <c:minorTickMark val="none"/>
        <c:tickLblPos val="nextTo"/>
        <c:crossAx val="84148608"/>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lineChart>
        <c:grouping val="standard"/>
        <c:varyColors val="0"/>
        <c:ser>
          <c:idx val="0"/>
          <c:order val="0"/>
          <c:tx>
            <c:strRef>
              <c:f>'Baker Lake'!$B$191</c:f>
              <c:strCache>
                <c:ptCount val="1"/>
                <c:pt idx="0">
                  <c:v>Mittelwert 1950 - 2018</c:v>
                </c:pt>
              </c:strCache>
            </c:strRef>
          </c:tx>
          <c:marker>
            <c:symbol val="none"/>
          </c:marker>
          <c:cat>
            <c:strRef>
              <c:f>'Baker Lake'!$A$192:$A$203</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'Baker Lake'!$B$192:$B$203</c:f>
              <c:numCache>
                <c:formatCode>0.0</c:formatCode>
                <c:ptCount val="12"/>
                <c:pt idx="0">
                  <c:v>0</c:v>
                </c:pt>
                <c:pt idx="1">
                  <c:v>0</c:v>
                </c:pt>
                <c:pt idx="2">
                  <c:v>0</c:v>
                </c:pt>
                <c:pt idx="3">
                  <c:v>0</c:v>
                </c:pt>
                <c:pt idx="4">
                  <c:v>0</c:v>
                </c:pt>
                <c:pt idx="5">
                  <c:v>3.1884057971014498E-2</c:v>
                </c:pt>
                <c:pt idx="6">
                  <c:v>1.1826086956521735</c:v>
                </c:pt>
                <c:pt idx="7">
                  <c:v>0.5260869565217392</c:v>
                </c:pt>
                <c:pt idx="8">
                  <c:v>0</c:v>
                </c:pt>
                <c:pt idx="9">
                  <c:v>0</c:v>
                </c:pt>
                <c:pt idx="10">
                  <c:v>0</c:v>
                </c:pt>
                <c:pt idx="11">
                  <c:v>0</c:v>
                </c:pt>
              </c:numCache>
            </c:numRef>
          </c:val>
          <c:smooth val="0"/>
          <c:extLst>
            <c:ext xmlns:c16="http://schemas.microsoft.com/office/drawing/2014/chart" uri="{C3380CC4-5D6E-409C-BE32-E72D297353CC}">
              <c16:uniqueId val="{00000000-8ECB-4316-BB13-6AA296587264}"/>
            </c:ext>
          </c:extLst>
        </c:ser>
        <c:ser>
          <c:idx val="1"/>
          <c:order val="1"/>
          <c:tx>
            <c:strRef>
              <c:f>'Baker Lake'!$C$191</c:f>
              <c:strCache>
                <c:ptCount val="1"/>
                <c:pt idx="0">
                  <c:v>Mittelwert 1981 - 2010</c:v>
                </c:pt>
              </c:strCache>
            </c:strRef>
          </c:tx>
          <c:marker>
            <c:symbol val="none"/>
          </c:marker>
          <c:cat>
            <c:strRef>
              <c:f>'Baker Lake'!$A$192:$A$203</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'Baker Lake'!$C$192:$C$203</c:f>
              <c:numCache>
                <c:formatCode>0.0</c:formatCode>
                <c:ptCount val="12"/>
                <c:pt idx="0">
                  <c:v>0</c:v>
                </c:pt>
                <c:pt idx="1">
                  <c:v>0</c:v>
                </c:pt>
                <c:pt idx="2">
                  <c:v>0</c:v>
                </c:pt>
                <c:pt idx="3">
                  <c:v>0</c:v>
                </c:pt>
                <c:pt idx="4">
                  <c:v>0</c:v>
                </c:pt>
                <c:pt idx="5">
                  <c:v>3.0000000000000002E-2</c:v>
                </c:pt>
                <c:pt idx="6">
                  <c:v>1.5866666666666664</c:v>
                </c:pt>
                <c:pt idx="7">
                  <c:v>0.68666666666666676</c:v>
                </c:pt>
                <c:pt idx="8">
                  <c:v>0</c:v>
                </c:pt>
                <c:pt idx="9">
                  <c:v>0</c:v>
                </c:pt>
                <c:pt idx="10">
                  <c:v>0</c:v>
                </c:pt>
                <c:pt idx="11">
                  <c:v>0</c:v>
                </c:pt>
              </c:numCache>
            </c:numRef>
          </c:val>
          <c:smooth val="0"/>
          <c:extLst>
            <c:ext xmlns:c16="http://schemas.microsoft.com/office/drawing/2014/chart" uri="{C3380CC4-5D6E-409C-BE32-E72D297353CC}">
              <c16:uniqueId val="{00000001-8ECB-4316-BB13-6AA296587264}"/>
            </c:ext>
          </c:extLst>
        </c:ser>
        <c:dLbls>
          <c:showLegendKey val="0"/>
          <c:showVal val="0"/>
          <c:showCatName val="0"/>
          <c:showSerName val="0"/>
          <c:showPercent val="0"/>
          <c:showBubbleSize val="0"/>
        </c:dLbls>
        <c:smooth val="0"/>
        <c:axId val="84191488"/>
        <c:axId val="84197376"/>
      </c:lineChart>
      <c:catAx>
        <c:axId val="84191488"/>
        <c:scaling>
          <c:orientation val="minMax"/>
        </c:scaling>
        <c:delete val="0"/>
        <c:axPos val="b"/>
        <c:majorGridlines/>
        <c:numFmt formatCode="General" sourceLinked="0"/>
        <c:majorTickMark val="out"/>
        <c:minorTickMark val="none"/>
        <c:tickLblPos val="nextTo"/>
        <c:crossAx val="84197376"/>
        <c:crosses val="autoZero"/>
        <c:auto val="1"/>
        <c:lblAlgn val="ctr"/>
        <c:lblOffset val="100"/>
        <c:noMultiLvlLbl val="0"/>
      </c:catAx>
      <c:valAx>
        <c:axId val="84197376"/>
        <c:scaling>
          <c:orientation val="minMax"/>
        </c:scaling>
        <c:delete val="0"/>
        <c:axPos val="l"/>
        <c:majorGridlines/>
        <c:numFmt formatCode="0.0" sourceLinked="1"/>
        <c:majorTickMark val="out"/>
        <c:minorTickMark val="none"/>
        <c:tickLblPos val="nextTo"/>
        <c:crossAx val="84191488"/>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en-US"/>
              <a:t>Kältesumme</a:t>
            </a:r>
          </a:p>
        </c:rich>
      </c:tx>
      <c:overlay val="0"/>
    </c:title>
    <c:autoTitleDeleted val="0"/>
    <c:plotArea>
      <c:layout/>
      <c:barChart>
        <c:barDir val="col"/>
        <c:grouping val="clustered"/>
        <c:varyColors val="0"/>
        <c:ser>
          <c:idx val="0"/>
          <c:order val="0"/>
          <c:tx>
            <c:strRef>
              <c:f>'Baker Lake'!$A$221</c:f>
              <c:strCache>
                <c:ptCount val="1"/>
                <c:pt idx="0">
                  <c:v>Wintersumme</c:v>
                </c:pt>
              </c:strCache>
            </c:strRef>
          </c:tx>
          <c:invertIfNegative val="0"/>
          <c:trendline>
            <c:trendlineType val="poly"/>
            <c:order val="4"/>
            <c:dispRSqr val="0"/>
            <c:dispEq val="0"/>
          </c:trendline>
          <c:cat>
            <c:strRef>
              <c:f>'Baker Lake'!$G$221:$BV$221</c:f>
              <c:strCache>
                <c:ptCount val="68"/>
                <c:pt idx="0">
                  <c:v>1951/
1952</c:v>
                </c:pt>
                <c:pt idx="1">
                  <c:v>1952/
1953</c:v>
                </c:pt>
                <c:pt idx="2">
                  <c:v>1953/
1954</c:v>
                </c:pt>
                <c:pt idx="3">
                  <c:v>1954/
1955</c:v>
                </c:pt>
                <c:pt idx="4">
                  <c:v>1955/
1956</c:v>
                </c:pt>
                <c:pt idx="5">
                  <c:v>1956/
1957</c:v>
                </c:pt>
                <c:pt idx="6">
                  <c:v>1957/
1958</c:v>
                </c:pt>
                <c:pt idx="7">
                  <c:v>1958/
1959</c:v>
                </c:pt>
                <c:pt idx="8">
                  <c:v>1959/
1960</c:v>
                </c:pt>
                <c:pt idx="9">
                  <c:v>1960/
1961</c:v>
                </c:pt>
                <c:pt idx="10">
                  <c:v>1961/
1962</c:v>
                </c:pt>
                <c:pt idx="11">
                  <c:v>1962/
1963</c:v>
                </c:pt>
                <c:pt idx="12">
                  <c:v>1963/
1964</c:v>
                </c:pt>
                <c:pt idx="13">
                  <c:v>1964/
1965</c:v>
                </c:pt>
                <c:pt idx="14">
                  <c:v>1965/
1966</c:v>
                </c:pt>
                <c:pt idx="15">
                  <c:v>1966/
1967</c:v>
                </c:pt>
                <c:pt idx="16">
                  <c:v>1967/
1968</c:v>
                </c:pt>
                <c:pt idx="17">
                  <c:v>1968/
1969</c:v>
                </c:pt>
                <c:pt idx="18">
                  <c:v>1969/
1970</c:v>
                </c:pt>
                <c:pt idx="19">
                  <c:v>1970/
1971</c:v>
                </c:pt>
                <c:pt idx="20">
                  <c:v>1971/
1972</c:v>
                </c:pt>
                <c:pt idx="21">
                  <c:v>1972/
1973</c:v>
                </c:pt>
                <c:pt idx="22">
                  <c:v>1973/
1974</c:v>
                </c:pt>
                <c:pt idx="23">
                  <c:v>1974/
1975</c:v>
                </c:pt>
                <c:pt idx="24">
                  <c:v>1975/
1976</c:v>
                </c:pt>
                <c:pt idx="25">
                  <c:v>1976/
1977</c:v>
                </c:pt>
                <c:pt idx="26">
                  <c:v>1977/
1978</c:v>
                </c:pt>
                <c:pt idx="27">
                  <c:v>1978/
1979</c:v>
                </c:pt>
                <c:pt idx="28">
                  <c:v>1979/
1980</c:v>
                </c:pt>
                <c:pt idx="29">
                  <c:v>1980/
1981</c:v>
                </c:pt>
                <c:pt idx="30">
                  <c:v>1981/
1982</c:v>
                </c:pt>
                <c:pt idx="31">
                  <c:v>1982/
1983</c:v>
                </c:pt>
                <c:pt idx="32">
                  <c:v>1983/
1984</c:v>
                </c:pt>
                <c:pt idx="33">
                  <c:v>1984/
1985</c:v>
                </c:pt>
                <c:pt idx="34">
                  <c:v>1985/
1986</c:v>
                </c:pt>
                <c:pt idx="35">
                  <c:v>1986/
1987</c:v>
                </c:pt>
                <c:pt idx="36">
                  <c:v>1987/
1988</c:v>
                </c:pt>
                <c:pt idx="37">
                  <c:v>1988/
1989</c:v>
                </c:pt>
                <c:pt idx="38">
                  <c:v>1989/
1990</c:v>
                </c:pt>
                <c:pt idx="39">
                  <c:v>1990/
1991</c:v>
                </c:pt>
                <c:pt idx="40">
                  <c:v>1991/
1992</c:v>
                </c:pt>
                <c:pt idx="41">
                  <c:v>1992/
1993</c:v>
                </c:pt>
                <c:pt idx="42">
                  <c:v>1993/
1994</c:v>
                </c:pt>
                <c:pt idx="43">
                  <c:v>1994/
1995</c:v>
                </c:pt>
                <c:pt idx="44">
                  <c:v>1995/
1996</c:v>
                </c:pt>
                <c:pt idx="45">
                  <c:v>1996/
1997</c:v>
                </c:pt>
                <c:pt idx="46">
                  <c:v>1997/
1998</c:v>
                </c:pt>
                <c:pt idx="47">
                  <c:v>1998/
1999</c:v>
                </c:pt>
                <c:pt idx="48">
                  <c:v>1999/
2000</c:v>
                </c:pt>
                <c:pt idx="49">
                  <c:v>2000/
2001</c:v>
                </c:pt>
                <c:pt idx="50">
                  <c:v>2001/
2002</c:v>
                </c:pt>
                <c:pt idx="51">
                  <c:v>2002/
2003</c:v>
                </c:pt>
                <c:pt idx="52">
                  <c:v>2003/
2004</c:v>
                </c:pt>
                <c:pt idx="53">
                  <c:v>2004/
2005</c:v>
                </c:pt>
                <c:pt idx="54">
                  <c:v>2005/
2006</c:v>
                </c:pt>
                <c:pt idx="55">
                  <c:v>2006/
2007</c:v>
                </c:pt>
                <c:pt idx="56">
                  <c:v>2007/
2008</c:v>
                </c:pt>
                <c:pt idx="57">
                  <c:v>2008/
2009</c:v>
                </c:pt>
                <c:pt idx="58">
                  <c:v>2009/
2010</c:v>
                </c:pt>
                <c:pt idx="59">
                  <c:v>2010/
2011</c:v>
                </c:pt>
                <c:pt idx="60">
                  <c:v>2011/
2012</c:v>
                </c:pt>
                <c:pt idx="61">
                  <c:v>2012/
2013</c:v>
                </c:pt>
                <c:pt idx="62">
                  <c:v>2013/
2014</c:v>
                </c:pt>
                <c:pt idx="63">
                  <c:v>2014/
2015</c:v>
                </c:pt>
                <c:pt idx="64">
                  <c:v>2015/
2016</c:v>
                </c:pt>
                <c:pt idx="65">
                  <c:v>2016/
2017</c:v>
                </c:pt>
                <c:pt idx="66">
                  <c:v>2017/
2018</c:v>
                </c:pt>
                <c:pt idx="67">
                  <c:v>2018/
2019</c:v>
                </c:pt>
              </c:strCache>
            </c:strRef>
          </c:cat>
          <c:val>
            <c:numRef>
              <c:f>'Baker Lake'!$G$222:$BV$222</c:f>
              <c:numCache>
                <c:formatCode>0.0</c:formatCode>
                <c:ptCount val="68"/>
                <c:pt idx="0">
                  <c:v>4894</c:v>
                </c:pt>
                <c:pt idx="1">
                  <c:v>4873.7000000000007</c:v>
                </c:pt>
                <c:pt idx="2">
                  <c:v>5211.8</c:v>
                </c:pt>
                <c:pt idx="3">
                  <c:v>5028.7</c:v>
                </c:pt>
                <c:pt idx="4">
                  <c:v>5183.7</c:v>
                </c:pt>
                <c:pt idx="5">
                  <c:v>5521.9000000000005</c:v>
                </c:pt>
                <c:pt idx="6">
                  <c:v>5121.3</c:v>
                </c:pt>
                <c:pt idx="7">
                  <c:v>5208.8999999999996</c:v>
                </c:pt>
                <c:pt idx="8">
                  <c:v>4949.5999999999995</c:v>
                </c:pt>
                <c:pt idx="9">
                  <c:v>5264.8</c:v>
                </c:pt>
                <c:pt idx="10">
                  <c:v>5617.7999999999993</c:v>
                </c:pt>
                <c:pt idx="11">
                  <c:v>5498.7</c:v>
                </c:pt>
                <c:pt idx="12">
                  <c:v>5246.5000000000009</c:v>
                </c:pt>
                <c:pt idx="13">
                  <c:v>5306.1</c:v>
                </c:pt>
                <c:pt idx="14">
                  <c:v>5331.5999999999995</c:v>
                </c:pt>
                <c:pt idx="15">
                  <c:v>5666.4000000000005</c:v>
                </c:pt>
                <c:pt idx="16">
                  <c:v>5085.4999999999991</c:v>
                </c:pt>
                <c:pt idx="17">
                  <c:v>4843.5</c:v>
                </c:pt>
                <c:pt idx="18">
                  <c:v>4955.7000000000007</c:v>
                </c:pt>
                <c:pt idx="19">
                  <c:v>4893.1999999999989</c:v>
                </c:pt>
                <c:pt idx="20">
                  <c:v>5646.5</c:v>
                </c:pt>
                <c:pt idx="21">
                  <c:v>5599</c:v>
                </c:pt>
                <c:pt idx="22">
                  <c:v>5412.2</c:v>
                </c:pt>
                <c:pt idx="23">
                  <c:v>5134.5</c:v>
                </c:pt>
                <c:pt idx="24">
                  <c:v>5174.9999999999991</c:v>
                </c:pt>
                <c:pt idx="25">
                  <c:v>4848.7000000000007</c:v>
                </c:pt>
                <c:pt idx="26">
                  <c:v>4963.3000000000011</c:v>
                </c:pt>
                <c:pt idx="27">
                  <c:v>5570.3</c:v>
                </c:pt>
                <c:pt idx="28">
                  <c:v>4955.5999999999995</c:v>
                </c:pt>
                <c:pt idx="29">
                  <c:v>4704.1000000000004</c:v>
                </c:pt>
                <c:pt idx="30">
                  <c:v>5255.5</c:v>
                </c:pt>
                <c:pt idx="31">
                  <c:v>5494.4000000000005</c:v>
                </c:pt>
                <c:pt idx="32">
                  <c:v>4690.4999999999991</c:v>
                </c:pt>
                <c:pt idx="33">
                  <c:v>5203.5000000000009</c:v>
                </c:pt>
                <c:pt idx="34">
                  <c:v>4842.8</c:v>
                </c:pt>
                <c:pt idx="35">
                  <c:v>5288.2999999999993</c:v>
                </c:pt>
                <c:pt idx="36">
                  <c:v>5032.5999999999995</c:v>
                </c:pt>
                <c:pt idx="37">
                  <c:v>5401.4999999999991</c:v>
                </c:pt>
                <c:pt idx="38">
                  <c:v>5425.9000000000005</c:v>
                </c:pt>
                <c:pt idx="39">
                  <c:v>5439.2</c:v>
                </c:pt>
                <c:pt idx="40">
                  <c:v>5310.4</c:v>
                </c:pt>
                <c:pt idx="41">
                  <c:v>4532.5999999999995</c:v>
                </c:pt>
                <c:pt idx="42">
                  <c:v>5339.2</c:v>
                </c:pt>
                <c:pt idx="43">
                  <c:v>4468.7</c:v>
                </c:pt>
                <c:pt idx="44">
                  <c:v>5139.7</c:v>
                </c:pt>
                <c:pt idx="45">
                  <c:v>4943.2</c:v>
                </c:pt>
                <c:pt idx="46">
                  <c:v>4936.8</c:v>
                </c:pt>
                <c:pt idx="47">
                  <c:v>4006.8000000000006</c:v>
                </c:pt>
                <c:pt idx="48">
                  <c:v>4658.1000000000004</c:v>
                </c:pt>
                <c:pt idx="49">
                  <c:v>4762.5999999999995</c:v>
                </c:pt>
                <c:pt idx="50">
                  <c:v>4966.4000000000005</c:v>
                </c:pt>
                <c:pt idx="51">
                  <c:v>4770.5</c:v>
                </c:pt>
                <c:pt idx="52">
                  <c:v>5354.5999999999995</c:v>
                </c:pt>
                <c:pt idx="53">
                  <c:v>5113.0999999999995</c:v>
                </c:pt>
                <c:pt idx="54">
                  <c:v>4187</c:v>
                </c:pt>
                <c:pt idx="55">
                  <c:v>4543.6999999999989</c:v>
                </c:pt>
                <c:pt idx="56">
                  <c:v>4965.1000000000004</c:v>
                </c:pt>
                <c:pt idx="57">
                  <c:v>4699.4999999999991</c:v>
                </c:pt>
                <c:pt idx="58">
                  <c:v>4110.5000000000009</c:v>
                </c:pt>
                <c:pt idx="59">
                  <c:v>4401.2999999999993</c:v>
                </c:pt>
                <c:pt idx="60">
                  <c:v>4434.6000000000004</c:v>
                </c:pt>
                <c:pt idx="61">
                  <c:v>4888.9000000000005</c:v>
                </c:pt>
                <c:pt idx="62">
                  <c:v>4921</c:v>
                </c:pt>
                <c:pt idx="63">
                  <c:v>5058</c:v>
                </c:pt>
                <c:pt idx="64">
                  <c:v>4841.9000000000005</c:v>
                </c:pt>
                <c:pt idx="65">
                  <c:v>4564.8999999999996</c:v>
                </c:pt>
                <c:pt idx="66">
                  <c:v>4978.1000000000004</c:v>
                </c:pt>
                <c:pt idx="67">
                  <c:v>5039.1999999999989</c:v>
                </c:pt>
              </c:numCache>
            </c:numRef>
          </c:val>
          <c:extLst>
            <c:ext xmlns:c16="http://schemas.microsoft.com/office/drawing/2014/chart" uri="{C3380CC4-5D6E-409C-BE32-E72D297353CC}">
              <c16:uniqueId val="{00000001-57B6-49A6-8AAD-7AB7393581A4}"/>
            </c:ext>
          </c:extLst>
        </c:ser>
        <c:dLbls>
          <c:showLegendKey val="0"/>
          <c:showVal val="0"/>
          <c:showCatName val="0"/>
          <c:showSerName val="0"/>
          <c:showPercent val="0"/>
          <c:showBubbleSize val="0"/>
        </c:dLbls>
        <c:gapWidth val="150"/>
        <c:axId val="83788160"/>
        <c:axId val="83789696"/>
      </c:barChart>
      <c:catAx>
        <c:axId val="83788160"/>
        <c:scaling>
          <c:orientation val="minMax"/>
        </c:scaling>
        <c:delete val="0"/>
        <c:axPos val="b"/>
        <c:numFmt formatCode="General" sourceLinked="0"/>
        <c:majorTickMark val="out"/>
        <c:minorTickMark val="none"/>
        <c:tickLblPos val="nextTo"/>
        <c:crossAx val="83789696"/>
        <c:crosses val="autoZero"/>
        <c:auto val="1"/>
        <c:lblAlgn val="ctr"/>
        <c:lblOffset val="100"/>
        <c:noMultiLvlLbl val="0"/>
      </c:catAx>
      <c:valAx>
        <c:axId val="83789696"/>
        <c:scaling>
          <c:orientation val="minMax"/>
          <c:max val="5800"/>
          <c:min val="3800"/>
        </c:scaling>
        <c:delete val="0"/>
        <c:axPos val="l"/>
        <c:majorGridlines/>
        <c:numFmt formatCode="0.0" sourceLinked="1"/>
        <c:majorTickMark val="out"/>
        <c:minorTickMark val="none"/>
        <c:tickLblPos val="nextTo"/>
        <c:crossAx val="83788160"/>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en-US"/>
              <a:t>Starkniederschlagstage</a:t>
            </a:r>
          </a:p>
        </c:rich>
      </c:tx>
      <c:overlay val="0"/>
    </c:title>
    <c:autoTitleDeleted val="0"/>
    <c:plotArea>
      <c:layout/>
      <c:barChart>
        <c:barDir val="col"/>
        <c:grouping val="clustered"/>
        <c:varyColors val="0"/>
        <c:ser>
          <c:idx val="0"/>
          <c:order val="0"/>
          <c:tx>
            <c:strRef>
              <c:f>'Baker Lake'!$A$131</c:f>
              <c:strCache>
                <c:ptCount val="1"/>
                <c:pt idx="0">
                  <c:v>Starknieder-schlagstage</c:v>
                </c:pt>
              </c:strCache>
            </c:strRef>
          </c:tx>
          <c:invertIfNegative val="0"/>
          <c:trendline>
            <c:trendlineType val="linear"/>
            <c:dispRSqr val="0"/>
            <c:dispEq val="0"/>
          </c:trendline>
          <c:cat>
            <c:numRef>
              <c:f>'Baker Lake'!$E$131:$BU$131</c:f>
              <c:numCache>
                <c:formatCode>0</c:formatCode>
                <c:ptCount val="69"/>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formatCode="General">
                  <c:v>2014</c:v>
                </c:pt>
                <c:pt idx="65" formatCode="General">
                  <c:v>2015</c:v>
                </c:pt>
                <c:pt idx="66" formatCode="General">
                  <c:v>2016</c:v>
                </c:pt>
                <c:pt idx="67" formatCode="General">
                  <c:v>2017</c:v>
                </c:pt>
                <c:pt idx="68" formatCode="General">
                  <c:v>2018</c:v>
                </c:pt>
              </c:numCache>
            </c:numRef>
          </c:cat>
          <c:val>
            <c:numRef>
              <c:f>'Baker Lake'!$E$144:$BU$144</c:f>
              <c:numCache>
                <c:formatCode>0</c:formatCode>
                <c:ptCount val="69"/>
                <c:pt idx="0">
                  <c:v>0</c:v>
                </c:pt>
                <c:pt idx="1">
                  <c:v>0</c:v>
                </c:pt>
                <c:pt idx="2">
                  <c:v>3</c:v>
                </c:pt>
                <c:pt idx="3">
                  <c:v>0</c:v>
                </c:pt>
                <c:pt idx="4">
                  <c:v>1</c:v>
                </c:pt>
                <c:pt idx="5">
                  <c:v>2</c:v>
                </c:pt>
                <c:pt idx="6">
                  <c:v>1</c:v>
                </c:pt>
                <c:pt idx="7">
                  <c:v>1</c:v>
                </c:pt>
                <c:pt idx="8">
                  <c:v>1</c:v>
                </c:pt>
                <c:pt idx="9">
                  <c:v>0</c:v>
                </c:pt>
                <c:pt idx="10">
                  <c:v>1</c:v>
                </c:pt>
                <c:pt idx="11">
                  <c:v>0</c:v>
                </c:pt>
                <c:pt idx="12">
                  <c:v>1</c:v>
                </c:pt>
                <c:pt idx="13">
                  <c:v>0</c:v>
                </c:pt>
                <c:pt idx="14">
                  <c:v>0</c:v>
                </c:pt>
                <c:pt idx="15">
                  <c:v>0</c:v>
                </c:pt>
                <c:pt idx="16">
                  <c:v>0</c:v>
                </c:pt>
                <c:pt idx="17">
                  <c:v>1</c:v>
                </c:pt>
                <c:pt idx="18">
                  <c:v>1</c:v>
                </c:pt>
                <c:pt idx="19">
                  <c:v>2</c:v>
                </c:pt>
                <c:pt idx="20">
                  <c:v>2</c:v>
                </c:pt>
                <c:pt idx="21">
                  <c:v>1</c:v>
                </c:pt>
                <c:pt idx="22">
                  <c:v>0</c:v>
                </c:pt>
                <c:pt idx="23">
                  <c:v>1</c:v>
                </c:pt>
                <c:pt idx="24">
                  <c:v>0</c:v>
                </c:pt>
                <c:pt idx="25">
                  <c:v>3</c:v>
                </c:pt>
                <c:pt idx="26">
                  <c:v>0</c:v>
                </c:pt>
                <c:pt idx="27">
                  <c:v>1</c:v>
                </c:pt>
                <c:pt idx="28">
                  <c:v>1</c:v>
                </c:pt>
                <c:pt idx="29">
                  <c:v>1</c:v>
                </c:pt>
                <c:pt idx="30">
                  <c:v>1</c:v>
                </c:pt>
                <c:pt idx="31">
                  <c:v>1</c:v>
                </c:pt>
                <c:pt idx="32">
                  <c:v>2</c:v>
                </c:pt>
                <c:pt idx="33">
                  <c:v>2</c:v>
                </c:pt>
                <c:pt idx="34">
                  <c:v>0</c:v>
                </c:pt>
                <c:pt idx="35">
                  <c:v>5</c:v>
                </c:pt>
                <c:pt idx="36">
                  <c:v>1</c:v>
                </c:pt>
                <c:pt idx="37">
                  <c:v>0</c:v>
                </c:pt>
                <c:pt idx="38">
                  <c:v>0</c:v>
                </c:pt>
                <c:pt idx="39">
                  <c:v>1</c:v>
                </c:pt>
                <c:pt idx="40">
                  <c:v>2</c:v>
                </c:pt>
                <c:pt idx="41">
                  <c:v>0</c:v>
                </c:pt>
                <c:pt idx="42">
                  <c:v>1</c:v>
                </c:pt>
                <c:pt idx="43">
                  <c:v>0</c:v>
                </c:pt>
                <c:pt idx="44">
                  <c:v>3</c:v>
                </c:pt>
                <c:pt idx="45">
                  <c:v>1</c:v>
                </c:pt>
                <c:pt idx="46">
                  <c:v>4</c:v>
                </c:pt>
                <c:pt idx="47">
                  <c:v>1</c:v>
                </c:pt>
                <c:pt idx="48">
                  <c:v>1</c:v>
                </c:pt>
                <c:pt idx="49">
                  <c:v>2</c:v>
                </c:pt>
                <c:pt idx="50">
                  <c:v>2</c:v>
                </c:pt>
                <c:pt idx="51">
                  <c:v>1</c:v>
                </c:pt>
                <c:pt idx="52">
                  <c:v>1</c:v>
                </c:pt>
                <c:pt idx="53">
                  <c:v>1</c:v>
                </c:pt>
                <c:pt idx="54">
                  <c:v>1</c:v>
                </c:pt>
                <c:pt idx="55">
                  <c:v>2</c:v>
                </c:pt>
                <c:pt idx="56">
                  <c:v>1</c:v>
                </c:pt>
                <c:pt idx="57">
                  <c:v>1</c:v>
                </c:pt>
                <c:pt idx="58">
                  <c:v>1</c:v>
                </c:pt>
                <c:pt idx="59">
                  <c:v>1</c:v>
                </c:pt>
                <c:pt idx="60">
                  <c:v>1</c:v>
                </c:pt>
                <c:pt idx="61">
                  <c:v>1</c:v>
                </c:pt>
                <c:pt idx="62">
                  <c:v>0</c:v>
                </c:pt>
                <c:pt idx="63">
                  <c:v>1</c:v>
                </c:pt>
                <c:pt idx="64">
                  <c:v>1</c:v>
                </c:pt>
                <c:pt idx="65">
                  <c:v>0</c:v>
                </c:pt>
                <c:pt idx="66">
                  <c:v>1</c:v>
                </c:pt>
                <c:pt idx="67">
                  <c:v>2</c:v>
                </c:pt>
                <c:pt idx="68">
                  <c:v>1</c:v>
                </c:pt>
              </c:numCache>
            </c:numRef>
          </c:val>
          <c:extLst>
            <c:ext xmlns:c16="http://schemas.microsoft.com/office/drawing/2014/chart" uri="{C3380CC4-5D6E-409C-BE32-E72D297353CC}">
              <c16:uniqueId val="{00000001-7861-4BDB-8D50-8C2587FDD64F}"/>
            </c:ext>
          </c:extLst>
        </c:ser>
        <c:dLbls>
          <c:showLegendKey val="0"/>
          <c:showVal val="0"/>
          <c:showCatName val="0"/>
          <c:showSerName val="0"/>
          <c:showPercent val="0"/>
          <c:showBubbleSize val="0"/>
        </c:dLbls>
        <c:gapWidth val="150"/>
        <c:axId val="83810944"/>
        <c:axId val="83816832"/>
      </c:barChart>
      <c:catAx>
        <c:axId val="83810944"/>
        <c:scaling>
          <c:orientation val="minMax"/>
        </c:scaling>
        <c:delete val="0"/>
        <c:axPos val="b"/>
        <c:numFmt formatCode="0" sourceLinked="1"/>
        <c:majorTickMark val="out"/>
        <c:minorTickMark val="none"/>
        <c:tickLblPos val="nextTo"/>
        <c:crossAx val="83816832"/>
        <c:crosses val="autoZero"/>
        <c:auto val="1"/>
        <c:lblAlgn val="ctr"/>
        <c:lblOffset val="100"/>
        <c:noMultiLvlLbl val="0"/>
      </c:catAx>
      <c:valAx>
        <c:axId val="83816832"/>
        <c:scaling>
          <c:orientation val="minMax"/>
        </c:scaling>
        <c:delete val="0"/>
        <c:axPos val="l"/>
        <c:majorGridlines/>
        <c:numFmt formatCode="0" sourceLinked="1"/>
        <c:majorTickMark val="out"/>
        <c:minorTickMark val="none"/>
        <c:tickLblPos val="nextTo"/>
        <c:crossAx val="83810944"/>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barChart>
        <c:barDir val="col"/>
        <c:grouping val="clustered"/>
        <c:varyColors val="0"/>
        <c:ser>
          <c:idx val="0"/>
          <c:order val="0"/>
          <c:tx>
            <c:strRef>
              <c:f>'Baker Lake'!$B$206</c:f>
              <c:strCache>
                <c:ptCount val="1"/>
                <c:pt idx="0">
                  <c:v>Mittelwert 1950 - 2018</c:v>
                </c:pt>
              </c:strCache>
            </c:strRef>
          </c:tx>
          <c:invertIfNegative val="0"/>
          <c:cat>
            <c:strRef>
              <c:f>'Baker Lake'!$A$207:$A$218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'Baker Lake'!$B$207:$B$218</c:f>
              <c:numCache>
                <c:formatCode>0.0</c:formatCode>
                <c:ptCount val="12"/>
                <c:pt idx="0">
                  <c:v>979.36323529411743</c:v>
                </c:pt>
                <c:pt idx="1">
                  <c:v>885.2956521739128</c:v>
                </c:pt>
                <c:pt idx="2">
                  <c:v>826.57826086956527</c:v>
                </c:pt>
                <c:pt idx="3">
                  <c:v>509.42173913043507</c:v>
                </c:pt>
                <c:pt idx="4">
                  <c:v>185.24637681159416</c:v>
                </c:pt>
                <c:pt idx="5">
                  <c:v>7.3376811594202902</c:v>
                </c:pt>
                <c:pt idx="6">
                  <c:v>0</c:v>
                </c:pt>
                <c:pt idx="7">
                  <c:v>0</c:v>
                </c:pt>
                <c:pt idx="8">
                  <c:v>15.107246376811595</c:v>
                </c:pt>
                <c:pt idx="9">
                  <c:v>208.65072463768118</c:v>
                </c:pt>
                <c:pt idx="10">
                  <c:v>580.61159420289846</c:v>
                </c:pt>
                <c:pt idx="11">
                  <c:v>835.49420289855038</c:v>
                </c:pt>
              </c:numCache>
            </c:numRef>
          </c:val>
          <c:extLst>
            <c:ext xmlns:c16="http://schemas.microsoft.com/office/drawing/2014/chart" uri="{C3380CC4-5D6E-409C-BE32-E72D297353CC}">
              <c16:uniqueId val="{00000000-17D4-4999-AF46-3ACAAC1B2DA6}"/>
            </c:ext>
          </c:extLst>
        </c:ser>
        <c:ser>
          <c:idx val="1"/>
          <c:order val="1"/>
          <c:tx>
            <c:strRef>
              <c:f>'Baker Lake'!$C$206</c:f>
              <c:strCache>
                <c:ptCount val="1"/>
                <c:pt idx="0">
                  <c:v>Mittelwert 1981 - 2010</c:v>
                </c:pt>
              </c:strCache>
            </c:strRef>
          </c:tx>
          <c:invertIfNegative val="0"/>
          <c:cat>
            <c:strRef>
              <c:f>'Baker Lake'!$A$207:$A$218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'Baker Lake'!$C$207:$C$218</c:f>
              <c:numCache>
                <c:formatCode>0.0</c:formatCode>
                <c:ptCount val="12"/>
                <c:pt idx="0">
                  <c:v>953.55666666666684</c:v>
                </c:pt>
                <c:pt idx="1">
                  <c:v>864.42666666666662</c:v>
                </c:pt>
                <c:pt idx="2">
                  <c:v>801.78666666666663</c:v>
                </c:pt>
                <c:pt idx="3">
                  <c:v>499.63999999999993</c:v>
                </c:pt>
                <c:pt idx="4">
                  <c:v>183.76333333333332</c:v>
                </c:pt>
                <c:pt idx="5">
                  <c:v>5.3000000000000007</c:v>
                </c:pt>
                <c:pt idx="6">
                  <c:v>0</c:v>
                </c:pt>
                <c:pt idx="7">
                  <c:v>0</c:v>
                </c:pt>
                <c:pt idx="8">
                  <c:v>11.606666666666666</c:v>
                </c:pt>
                <c:pt idx="9">
                  <c:v>188.65000000000009</c:v>
                </c:pt>
                <c:pt idx="10">
                  <c:v>570.14666666666676</c:v>
                </c:pt>
                <c:pt idx="11">
                  <c:v>816.9100000000002</c:v>
                </c:pt>
              </c:numCache>
            </c:numRef>
          </c:val>
          <c:extLst>
            <c:ext xmlns:c16="http://schemas.microsoft.com/office/drawing/2014/chart" uri="{C3380CC4-5D6E-409C-BE32-E72D297353CC}">
              <c16:uniqueId val="{00000001-17D4-4999-AF46-3ACAAC1B2DA6}"/>
            </c:ext>
          </c:extLst>
        </c:ser>
        <c:dLbls>
          <c:showLegendKey val="0"/>
          <c:showVal val="0"/>
          <c:showCatName val="0"/>
          <c:showSerName val="0"/>
          <c:showPercent val="0"/>
          <c:showBubbleSize val="0"/>
        </c:dLbls>
        <c:gapWidth val="150"/>
        <c:axId val="83849984"/>
        <c:axId val="83851520"/>
      </c:barChart>
      <c:catAx>
        <c:axId val="83849984"/>
        <c:scaling>
          <c:orientation val="minMax"/>
        </c:scaling>
        <c:delete val="0"/>
        <c:axPos val="b"/>
        <c:numFmt formatCode="General" sourceLinked="0"/>
        <c:majorTickMark val="out"/>
        <c:minorTickMark val="none"/>
        <c:tickLblPos val="nextTo"/>
        <c:crossAx val="83851520"/>
        <c:crosses val="autoZero"/>
        <c:auto val="1"/>
        <c:lblAlgn val="ctr"/>
        <c:lblOffset val="100"/>
        <c:noMultiLvlLbl val="0"/>
      </c:catAx>
      <c:valAx>
        <c:axId val="83851520"/>
        <c:scaling>
          <c:orientation val="minMax"/>
        </c:scaling>
        <c:delete val="0"/>
        <c:axPos val="l"/>
        <c:majorGridlines/>
        <c:numFmt formatCode="0.0" sourceLinked="1"/>
        <c:majorTickMark val="out"/>
        <c:minorTickMark val="none"/>
        <c:tickLblPos val="nextTo"/>
        <c:crossAx val="83849984"/>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barChart>
        <c:barDir val="col"/>
        <c:grouping val="clustered"/>
        <c:varyColors val="0"/>
        <c:ser>
          <c:idx val="0"/>
          <c:order val="0"/>
          <c:tx>
            <c:strRef>
              <c:f>'Baker Lake'!$B$131</c:f>
              <c:strCache>
                <c:ptCount val="1"/>
                <c:pt idx="0">
                  <c:v>Mittelwert 1950 - 2018</c:v>
                </c:pt>
              </c:strCache>
            </c:strRef>
          </c:tx>
          <c:invertIfNegative val="0"/>
          <c:cat>
            <c:strRef>
              <c:f>'Baker Lake'!$A$132:$A$143</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'Baker Lake'!$B$132:$B$143</c:f>
              <c:numCache>
                <c:formatCode>0</c:formatCode>
                <c:ptCount val="12"/>
                <c:pt idx="0">
                  <c:v>0</c:v>
                </c:pt>
                <c:pt idx="1">
                  <c:v>0</c:v>
                </c:pt>
                <c:pt idx="2">
                  <c:v>0</c:v>
                </c:pt>
                <c:pt idx="3">
                  <c:v>1.4492753623188406E-2</c:v>
                </c:pt>
                <c:pt idx="4">
                  <c:v>1.4492753623188406E-2</c:v>
                </c:pt>
                <c:pt idx="5">
                  <c:v>1.4492753623188406E-2</c:v>
                </c:pt>
                <c:pt idx="6">
                  <c:v>0.30434782608695654</c:v>
                </c:pt>
                <c:pt idx="7">
                  <c:v>0.33333333333333331</c:v>
                </c:pt>
                <c:pt idx="8">
                  <c:v>0.27536231884057971</c:v>
                </c:pt>
                <c:pt idx="9">
                  <c:v>5.7971014492753624E-2</c:v>
                </c:pt>
                <c:pt idx="10">
                  <c:v>4.3478260869565216E-2</c:v>
                </c:pt>
                <c:pt idx="11">
                  <c:v>0</c:v>
                </c:pt>
              </c:numCache>
            </c:numRef>
          </c:val>
          <c:extLst>
            <c:ext xmlns:c16="http://schemas.microsoft.com/office/drawing/2014/chart" uri="{C3380CC4-5D6E-409C-BE32-E72D297353CC}">
              <c16:uniqueId val="{00000000-D728-4456-811F-91722F0C6527}"/>
            </c:ext>
          </c:extLst>
        </c:ser>
        <c:ser>
          <c:idx val="1"/>
          <c:order val="1"/>
          <c:tx>
            <c:strRef>
              <c:f>'Baker Lake'!$C$131</c:f>
              <c:strCache>
                <c:ptCount val="1"/>
                <c:pt idx="0">
                  <c:v>Mittelwert 1981 - 2010</c:v>
                </c:pt>
              </c:strCache>
            </c:strRef>
          </c:tx>
          <c:invertIfNegative val="0"/>
          <c:cat>
            <c:strRef>
              <c:f>'Baker Lake'!$A$132:$A$143</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'Baker Lake'!$C$132:$C$143</c:f>
              <c:numCache>
                <c:formatCode>0</c:formatCode>
                <c:ptCount val="12"/>
                <c:pt idx="0">
                  <c:v>0</c:v>
                </c:pt>
                <c:pt idx="1">
                  <c:v>0</c:v>
                </c:pt>
                <c:pt idx="2">
                  <c:v>0</c:v>
                </c:pt>
                <c:pt idx="3">
                  <c:v>3.3333333333333333E-2</c:v>
                </c:pt>
                <c:pt idx="4">
                  <c:v>0</c:v>
                </c:pt>
                <c:pt idx="5">
                  <c:v>3.3333333333333333E-2</c:v>
                </c:pt>
                <c:pt idx="6">
                  <c:v>0.43333333333333335</c:v>
                </c:pt>
                <c:pt idx="7">
                  <c:v>0.5</c:v>
                </c:pt>
                <c:pt idx="8">
                  <c:v>0.3</c:v>
                </c:pt>
                <c:pt idx="9">
                  <c:v>3.3333333333333333E-2</c:v>
                </c:pt>
                <c:pt idx="10">
                  <c:v>0</c:v>
                </c:pt>
                <c:pt idx="11">
                  <c:v>0</c:v>
                </c:pt>
              </c:numCache>
            </c:numRef>
          </c:val>
          <c:extLst>
            <c:ext xmlns:c16="http://schemas.microsoft.com/office/drawing/2014/chart" uri="{C3380CC4-5D6E-409C-BE32-E72D297353CC}">
              <c16:uniqueId val="{00000001-D728-4456-811F-91722F0C6527}"/>
            </c:ext>
          </c:extLst>
        </c:ser>
        <c:dLbls>
          <c:showLegendKey val="0"/>
          <c:showVal val="0"/>
          <c:showCatName val="0"/>
          <c:showSerName val="0"/>
          <c:showPercent val="0"/>
          <c:showBubbleSize val="0"/>
        </c:dLbls>
        <c:gapWidth val="150"/>
        <c:axId val="83868288"/>
        <c:axId val="83886464"/>
      </c:barChart>
      <c:catAx>
        <c:axId val="83868288"/>
        <c:scaling>
          <c:orientation val="minMax"/>
        </c:scaling>
        <c:delete val="0"/>
        <c:axPos val="b"/>
        <c:numFmt formatCode="General" sourceLinked="0"/>
        <c:majorTickMark val="out"/>
        <c:minorTickMark val="none"/>
        <c:tickLblPos val="nextTo"/>
        <c:crossAx val="83886464"/>
        <c:crosses val="autoZero"/>
        <c:auto val="1"/>
        <c:lblAlgn val="ctr"/>
        <c:lblOffset val="100"/>
        <c:noMultiLvlLbl val="0"/>
      </c:catAx>
      <c:valAx>
        <c:axId val="83886464"/>
        <c:scaling>
          <c:orientation val="minMax"/>
          <c:max val="2"/>
          <c:min val="0"/>
        </c:scaling>
        <c:delete val="0"/>
        <c:axPos val="l"/>
        <c:majorGridlines/>
        <c:numFmt formatCode="0" sourceLinked="1"/>
        <c:majorTickMark val="out"/>
        <c:minorTickMark val="none"/>
        <c:tickLblPos val="nextTo"/>
        <c:crossAx val="83868288"/>
        <c:crosses val="autoZero"/>
        <c:crossBetween val="between"/>
        <c:majorUnit val="1"/>
        <c:minorUnit val="0.1"/>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title>
    <c:autoTitleDeleted val="0"/>
    <c:plotArea>
      <c:layout/>
      <c:lineChart>
        <c:grouping val="standard"/>
        <c:varyColors val="0"/>
        <c:ser>
          <c:idx val="0"/>
          <c:order val="0"/>
          <c:tx>
            <c:strRef>
              <c:f>'Baker Lake'!$A$20</c:f>
              <c:strCache>
                <c:ptCount val="1"/>
                <c:pt idx="0">
                  <c:v>Tmax.</c:v>
                </c:pt>
              </c:strCache>
            </c:strRef>
          </c:tx>
          <c:marker>
            <c:symbol val="none"/>
          </c:marker>
          <c:trendline>
            <c:trendlineType val="poly"/>
            <c:order val="4"/>
            <c:dispRSqr val="0"/>
            <c:dispEq val="0"/>
          </c:trendline>
          <c:cat>
            <c:numRef>
              <c:f>'Baker Lake'!$E$20:$BU$20</c:f>
              <c:numCache>
                <c:formatCode>0</c:formatCode>
                <c:ptCount val="69"/>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formatCode="General">
                  <c:v>2014</c:v>
                </c:pt>
                <c:pt idx="65" formatCode="General">
                  <c:v>2015</c:v>
                </c:pt>
                <c:pt idx="66" formatCode="General">
                  <c:v>2016</c:v>
                </c:pt>
                <c:pt idx="67" formatCode="General">
                  <c:v>2017</c:v>
                </c:pt>
                <c:pt idx="68" formatCode="General">
                  <c:v>2018</c:v>
                </c:pt>
              </c:numCache>
            </c:numRef>
          </c:cat>
          <c:val>
            <c:numRef>
              <c:f>'Baker Lake'!$E$33:$BU$33</c:f>
              <c:numCache>
                <c:formatCode>0.0</c:formatCode>
                <c:ptCount val="69"/>
                <c:pt idx="0">
                  <c:v>26.7</c:v>
                </c:pt>
                <c:pt idx="1">
                  <c:v>27.8</c:v>
                </c:pt>
                <c:pt idx="2">
                  <c:v>23.9</c:v>
                </c:pt>
                <c:pt idx="3">
                  <c:v>26.1</c:v>
                </c:pt>
                <c:pt idx="4">
                  <c:v>26.7</c:v>
                </c:pt>
                <c:pt idx="5">
                  <c:v>26.7</c:v>
                </c:pt>
                <c:pt idx="6">
                  <c:v>23.3</c:v>
                </c:pt>
                <c:pt idx="7">
                  <c:v>23.3</c:v>
                </c:pt>
                <c:pt idx="8">
                  <c:v>21.1</c:v>
                </c:pt>
                <c:pt idx="9">
                  <c:v>21.7</c:v>
                </c:pt>
                <c:pt idx="10">
                  <c:v>24.4</c:v>
                </c:pt>
                <c:pt idx="11">
                  <c:v>26.1</c:v>
                </c:pt>
                <c:pt idx="12">
                  <c:v>27.2</c:v>
                </c:pt>
                <c:pt idx="13">
                  <c:v>21.7</c:v>
                </c:pt>
                <c:pt idx="14">
                  <c:v>26.1</c:v>
                </c:pt>
                <c:pt idx="15">
                  <c:v>26.1</c:v>
                </c:pt>
                <c:pt idx="16">
                  <c:v>27.8</c:v>
                </c:pt>
                <c:pt idx="17">
                  <c:v>26.1</c:v>
                </c:pt>
                <c:pt idx="18">
                  <c:v>22.2</c:v>
                </c:pt>
                <c:pt idx="19">
                  <c:v>24.4</c:v>
                </c:pt>
                <c:pt idx="20">
                  <c:v>25</c:v>
                </c:pt>
                <c:pt idx="21">
                  <c:v>24.4</c:v>
                </c:pt>
                <c:pt idx="22">
                  <c:v>21.1</c:v>
                </c:pt>
                <c:pt idx="23">
                  <c:v>30.6</c:v>
                </c:pt>
                <c:pt idx="24">
                  <c:v>25</c:v>
                </c:pt>
                <c:pt idx="25">
                  <c:v>26.1</c:v>
                </c:pt>
                <c:pt idx="26">
                  <c:v>26.1</c:v>
                </c:pt>
                <c:pt idx="27">
                  <c:v>24</c:v>
                </c:pt>
                <c:pt idx="28">
                  <c:v>21.4</c:v>
                </c:pt>
                <c:pt idx="29">
                  <c:v>29.5</c:v>
                </c:pt>
                <c:pt idx="30">
                  <c:v>22.6</c:v>
                </c:pt>
                <c:pt idx="31">
                  <c:v>25.8</c:v>
                </c:pt>
                <c:pt idx="32">
                  <c:v>26.4</c:v>
                </c:pt>
                <c:pt idx="33">
                  <c:v>26.3</c:v>
                </c:pt>
                <c:pt idx="34">
                  <c:v>25.3</c:v>
                </c:pt>
                <c:pt idx="35">
                  <c:v>26.7</c:v>
                </c:pt>
                <c:pt idx="36">
                  <c:v>25.7</c:v>
                </c:pt>
                <c:pt idx="37">
                  <c:v>24</c:v>
                </c:pt>
                <c:pt idx="38">
                  <c:v>24.5</c:v>
                </c:pt>
                <c:pt idx="39">
                  <c:v>33.6</c:v>
                </c:pt>
                <c:pt idx="40">
                  <c:v>28.6</c:v>
                </c:pt>
                <c:pt idx="41">
                  <c:v>33.200000000000003</c:v>
                </c:pt>
                <c:pt idx="42">
                  <c:v>25.3</c:v>
                </c:pt>
                <c:pt idx="43">
                  <c:v>26.3</c:v>
                </c:pt>
                <c:pt idx="44">
                  <c:v>28.1</c:v>
                </c:pt>
                <c:pt idx="45">
                  <c:v>26.2</c:v>
                </c:pt>
                <c:pt idx="46">
                  <c:v>29.8</c:v>
                </c:pt>
                <c:pt idx="47">
                  <c:v>28.2</c:v>
                </c:pt>
                <c:pt idx="48">
                  <c:v>30.9</c:v>
                </c:pt>
                <c:pt idx="49">
                  <c:v>24.8</c:v>
                </c:pt>
                <c:pt idx="50">
                  <c:v>28.8</c:v>
                </c:pt>
                <c:pt idx="51">
                  <c:v>27.2</c:v>
                </c:pt>
                <c:pt idx="52">
                  <c:v>25.5</c:v>
                </c:pt>
                <c:pt idx="53">
                  <c:v>31.5</c:v>
                </c:pt>
                <c:pt idx="54">
                  <c:v>28.8</c:v>
                </c:pt>
                <c:pt idx="55">
                  <c:v>26.3</c:v>
                </c:pt>
                <c:pt idx="56">
                  <c:v>26.7</c:v>
                </c:pt>
                <c:pt idx="57">
                  <c:v>30.5</c:v>
                </c:pt>
                <c:pt idx="58">
                  <c:v>29</c:v>
                </c:pt>
                <c:pt idx="59">
                  <c:v>23</c:v>
                </c:pt>
                <c:pt idx="60">
                  <c:v>22.6</c:v>
                </c:pt>
                <c:pt idx="61">
                  <c:v>27.4</c:v>
                </c:pt>
                <c:pt idx="62">
                  <c:v>25.4</c:v>
                </c:pt>
                <c:pt idx="63">
                  <c:v>30.8</c:v>
                </c:pt>
                <c:pt idx="64">
                  <c:v>27</c:v>
                </c:pt>
                <c:pt idx="65">
                  <c:v>22.3</c:v>
                </c:pt>
                <c:pt idx="66">
                  <c:v>25.9</c:v>
                </c:pt>
                <c:pt idx="67">
                  <c:v>26</c:v>
                </c:pt>
                <c:pt idx="68">
                  <c:v>30</c:v>
                </c:pt>
              </c:numCache>
            </c:numRef>
          </c:val>
          <c:smooth val="0"/>
          <c:extLst>
            <c:ext xmlns:c16="http://schemas.microsoft.com/office/drawing/2014/chart" uri="{C3380CC4-5D6E-409C-BE32-E72D297353CC}">
              <c16:uniqueId val="{00000001-183E-4C26-88A8-2D221BF6F80B}"/>
            </c:ext>
          </c:extLst>
        </c:ser>
        <c:dLbls>
          <c:showLegendKey val="0"/>
          <c:showVal val="0"/>
          <c:showCatName val="0"/>
          <c:showSerName val="0"/>
          <c:showPercent val="0"/>
          <c:showBubbleSize val="0"/>
        </c:dLbls>
        <c:smooth val="0"/>
        <c:axId val="80718464"/>
        <c:axId val="80720256"/>
      </c:lineChart>
      <c:catAx>
        <c:axId val="80718464"/>
        <c:scaling>
          <c:orientation val="minMax"/>
        </c:scaling>
        <c:delete val="0"/>
        <c:axPos val="b"/>
        <c:majorGridlines/>
        <c:numFmt formatCode="0" sourceLinked="1"/>
        <c:majorTickMark val="out"/>
        <c:minorTickMark val="none"/>
        <c:tickLblPos val="nextTo"/>
        <c:crossAx val="80720256"/>
        <c:crosses val="autoZero"/>
        <c:auto val="1"/>
        <c:lblAlgn val="ctr"/>
        <c:lblOffset val="100"/>
        <c:noMultiLvlLbl val="0"/>
      </c:catAx>
      <c:valAx>
        <c:axId val="80720256"/>
        <c:scaling>
          <c:orientation val="minMax"/>
          <c:max val="35"/>
          <c:min val="20"/>
        </c:scaling>
        <c:delete val="0"/>
        <c:axPos val="l"/>
        <c:majorGridlines/>
        <c:numFmt formatCode="0.0" sourceLinked="1"/>
        <c:majorTickMark val="out"/>
        <c:minorTickMark val="none"/>
        <c:tickLblPos val="nextTo"/>
        <c:crossAx val="80718464"/>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lineChart>
        <c:grouping val="standard"/>
        <c:varyColors val="0"/>
        <c:ser>
          <c:idx val="0"/>
          <c:order val="0"/>
          <c:tx>
            <c:strRef>
              <c:f>'Baker Lake'!$B$20</c:f>
              <c:strCache>
                <c:ptCount val="1"/>
                <c:pt idx="0">
                  <c:v>Mittelwert 1950 - 2018</c:v>
                </c:pt>
              </c:strCache>
            </c:strRef>
          </c:tx>
          <c:marker>
            <c:symbol val="none"/>
          </c:marker>
          <c:cat>
            <c:strRef>
              <c:f>'Baker Lake'!$A$21:$A$32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'Baker Lake'!$B$21:$B$32</c:f>
              <c:numCache>
                <c:formatCode>0.0</c:formatCode>
                <c:ptCount val="12"/>
                <c:pt idx="0">
                  <c:v>-15.055882352941175</c:v>
                </c:pt>
                <c:pt idx="1">
                  <c:v>-14.747826086956522</c:v>
                </c:pt>
                <c:pt idx="2">
                  <c:v>-9.4565217391304355</c:v>
                </c:pt>
                <c:pt idx="3">
                  <c:v>-0.98840579710144971</c:v>
                </c:pt>
                <c:pt idx="4">
                  <c:v>5.1840579710144929</c:v>
                </c:pt>
                <c:pt idx="5">
                  <c:v>19.384057971014492</c:v>
                </c:pt>
                <c:pt idx="6">
                  <c:v>25.498550724637681</c:v>
                </c:pt>
                <c:pt idx="7">
                  <c:v>22.665217391304346</c:v>
                </c:pt>
                <c:pt idx="8">
                  <c:v>14.969565217391306</c:v>
                </c:pt>
                <c:pt idx="9">
                  <c:v>4.2147058823529413</c:v>
                </c:pt>
                <c:pt idx="10">
                  <c:v>-2.9231884057971014</c:v>
                </c:pt>
                <c:pt idx="11">
                  <c:v>-9.6971014492753618</c:v>
                </c:pt>
              </c:numCache>
            </c:numRef>
          </c:val>
          <c:smooth val="0"/>
          <c:extLst>
            <c:ext xmlns:c16="http://schemas.microsoft.com/office/drawing/2014/chart" uri="{C3380CC4-5D6E-409C-BE32-E72D297353CC}">
              <c16:uniqueId val="{00000000-716F-40E0-8C78-63ED4C5A96FC}"/>
            </c:ext>
          </c:extLst>
        </c:ser>
        <c:ser>
          <c:idx val="1"/>
          <c:order val="1"/>
          <c:tx>
            <c:strRef>
              <c:f>'Baker Lake'!$C$20</c:f>
              <c:strCache>
                <c:ptCount val="1"/>
                <c:pt idx="0">
                  <c:v>Mittelwert 1981 - 2010</c:v>
                </c:pt>
              </c:strCache>
            </c:strRef>
          </c:tx>
          <c:marker>
            <c:symbol val="none"/>
          </c:marker>
          <c:cat>
            <c:strRef>
              <c:f>'Baker Lake'!$A$21:$A$32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'Baker Lake'!$C$21:$C$32</c:f>
              <c:numCache>
                <c:formatCode>0.0</c:formatCode>
                <c:ptCount val="12"/>
                <c:pt idx="0">
                  <c:v>-13.97666666666667</c:v>
                </c:pt>
                <c:pt idx="1">
                  <c:v>-13.633333333333335</c:v>
                </c:pt>
                <c:pt idx="2">
                  <c:v>-8.3233333333333324</c:v>
                </c:pt>
                <c:pt idx="3">
                  <c:v>-0.52333333333333354</c:v>
                </c:pt>
                <c:pt idx="4">
                  <c:v>5.0133333333333345</c:v>
                </c:pt>
                <c:pt idx="5">
                  <c:v>20.896666666666665</c:v>
                </c:pt>
                <c:pt idx="6">
                  <c:v>26.776666666666664</c:v>
                </c:pt>
                <c:pt idx="7">
                  <c:v>23.236666666666668</c:v>
                </c:pt>
                <c:pt idx="8">
                  <c:v>15.559999999999999</c:v>
                </c:pt>
                <c:pt idx="9">
                  <c:v>4.3099999999999996</c:v>
                </c:pt>
                <c:pt idx="10">
                  <c:v>-3.3933333333333331</c:v>
                </c:pt>
                <c:pt idx="11">
                  <c:v>-9.1300000000000008</c:v>
                </c:pt>
              </c:numCache>
            </c:numRef>
          </c:val>
          <c:smooth val="0"/>
          <c:extLst>
            <c:ext xmlns:c16="http://schemas.microsoft.com/office/drawing/2014/chart" uri="{C3380CC4-5D6E-409C-BE32-E72D297353CC}">
              <c16:uniqueId val="{00000001-716F-40E0-8C78-63ED4C5A96FC}"/>
            </c:ext>
          </c:extLst>
        </c:ser>
        <c:dLbls>
          <c:showLegendKey val="0"/>
          <c:showVal val="0"/>
          <c:showCatName val="0"/>
          <c:showSerName val="0"/>
          <c:showPercent val="0"/>
          <c:showBubbleSize val="0"/>
        </c:dLbls>
        <c:smooth val="0"/>
        <c:axId val="80630912"/>
        <c:axId val="80632448"/>
      </c:lineChart>
      <c:catAx>
        <c:axId val="80630912"/>
        <c:scaling>
          <c:orientation val="minMax"/>
        </c:scaling>
        <c:delete val="0"/>
        <c:axPos val="b"/>
        <c:majorGridlines/>
        <c:numFmt formatCode="General" sourceLinked="0"/>
        <c:majorTickMark val="out"/>
        <c:minorTickMark val="none"/>
        <c:tickLblPos val="nextTo"/>
        <c:crossAx val="80632448"/>
        <c:crosses val="autoZero"/>
        <c:auto val="1"/>
        <c:lblAlgn val="ctr"/>
        <c:lblOffset val="100"/>
        <c:noMultiLvlLbl val="0"/>
      </c:catAx>
      <c:valAx>
        <c:axId val="80632448"/>
        <c:scaling>
          <c:orientation val="minMax"/>
          <c:max val="30"/>
          <c:min val="-20"/>
        </c:scaling>
        <c:delete val="0"/>
        <c:axPos val="l"/>
        <c:majorGridlines/>
        <c:numFmt formatCode="0.0" sourceLinked="1"/>
        <c:majorTickMark val="out"/>
        <c:minorTickMark val="none"/>
        <c:tickLblPos val="nextTo"/>
        <c:crossAx val="8063091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overlay val="0"/>
    </c:title>
    <c:autoTitleDeleted val="0"/>
    <c:plotArea>
      <c:layout/>
      <c:lineChart>
        <c:grouping val="standard"/>
        <c:varyColors val="0"/>
        <c:ser>
          <c:idx val="0"/>
          <c:order val="0"/>
          <c:tx>
            <c:strRef>
              <c:f>'Baker Lake'!$A$35</c:f>
              <c:strCache>
                <c:ptCount val="1"/>
                <c:pt idx="0">
                  <c:v>Tmin.</c:v>
                </c:pt>
              </c:strCache>
            </c:strRef>
          </c:tx>
          <c:marker>
            <c:symbol val="none"/>
          </c:marker>
          <c:trendline>
            <c:trendlineType val="poly"/>
            <c:order val="4"/>
            <c:dispRSqr val="0"/>
            <c:dispEq val="0"/>
          </c:trendline>
          <c:cat>
            <c:numRef>
              <c:f>'Baker Lake'!$E$35:$BU$35</c:f>
              <c:numCache>
                <c:formatCode>0</c:formatCode>
                <c:ptCount val="69"/>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formatCode="General">
                  <c:v>2014</c:v>
                </c:pt>
                <c:pt idx="65" formatCode="General">
                  <c:v>2015</c:v>
                </c:pt>
                <c:pt idx="66" formatCode="General">
                  <c:v>2016</c:v>
                </c:pt>
                <c:pt idx="67" formatCode="General">
                  <c:v>2017</c:v>
                </c:pt>
                <c:pt idx="68" formatCode="General">
                  <c:v>2018</c:v>
                </c:pt>
              </c:numCache>
            </c:numRef>
          </c:cat>
          <c:val>
            <c:numRef>
              <c:f>'Baker Lake'!$E$48:$BU$48</c:f>
              <c:numCache>
                <c:formatCode>0.0</c:formatCode>
                <c:ptCount val="69"/>
                <c:pt idx="0">
                  <c:v>-50</c:v>
                </c:pt>
                <c:pt idx="1">
                  <c:v>-47.8</c:v>
                </c:pt>
                <c:pt idx="2">
                  <c:v>-45.6</c:v>
                </c:pt>
                <c:pt idx="3">
                  <c:v>-46.7</c:v>
                </c:pt>
                <c:pt idx="4">
                  <c:v>-48.3</c:v>
                </c:pt>
                <c:pt idx="5">
                  <c:v>-50</c:v>
                </c:pt>
                <c:pt idx="6">
                  <c:v>-42.8</c:v>
                </c:pt>
                <c:pt idx="7">
                  <c:v>-47.8</c:v>
                </c:pt>
                <c:pt idx="8">
                  <c:v>-45</c:v>
                </c:pt>
                <c:pt idx="9">
                  <c:v>-42.2</c:v>
                </c:pt>
                <c:pt idx="10">
                  <c:v>-43.9</c:v>
                </c:pt>
                <c:pt idx="11">
                  <c:v>-43.3</c:v>
                </c:pt>
                <c:pt idx="12">
                  <c:v>-48.9</c:v>
                </c:pt>
                <c:pt idx="13">
                  <c:v>-46.7</c:v>
                </c:pt>
                <c:pt idx="14">
                  <c:v>-45.6</c:v>
                </c:pt>
                <c:pt idx="15">
                  <c:v>-48.9</c:v>
                </c:pt>
                <c:pt idx="16">
                  <c:v>-47.2</c:v>
                </c:pt>
                <c:pt idx="17">
                  <c:v>-45.6</c:v>
                </c:pt>
                <c:pt idx="18">
                  <c:v>-45</c:v>
                </c:pt>
                <c:pt idx="19">
                  <c:v>-45.6</c:v>
                </c:pt>
                <c:pt idx="20">
                  <c:v>-47.8</c:v>
                </c:pt>
                <c:pt idx="21">
                  <c:v>-41.7</c:v>
                </c:pt>
                <c:pt idx="22">
                  <c:v>-47.8</c:v>
                </c:pt>
                <c:pt idx="23">
                  <c:v>-48.3</c:v>
                </c:pt>
                <c:pt idx="24">
                  <c:v>-46.7</c:v>
                </c:pt>
                <c:pt idx="25">
                  <c:v>-50.6</c:v>
                </c:pt>
                <c:pt idx="26">
                  <c:v>-45</c:v>
                </c:pt>
                <c:pt idx="27">
                  <c:v>-45</c:v>
                </c:pt>
                <c:pt idx="28">
                  <c:v>-43.3</c:v>
                </c:pt>
                <c:pt idx="29">
                  <c:v>-48.8</c:v>
                </c:pt>
                <c:pt idx="30">
                  <c:v>-45</c:v>
                </c:pt>
                <c:pt idx="31">
                  <c:v>-44.9</c:v>
                </c:pt>
                <c:pt idx="32">
                  <c:v>-49</c:v>
                </c:pt>
                <c:pt idx="33">
                  <c:v>-44</c:v>
                </c:pt>
                <c:pt idx="34">
                  <c:v>-42.7</c:v>
                </c:pt>
                <c:pt idx="35">
                  <c:v>-43.9</c:v>
                </c:pt>
                <c:pt idx="36">
                  <c:v>-45</c:v>
                </c:pt>
                <c:pt idx="37">
                  <c:v>-42.2</c:v>
                </c:pt>
                <c:pt idx="38">
                  <c:v>-47.3</c:v>
                </c:pt>
                <c:pt idx="39">
                  <c:v>-43.7</c:v>
                </c:pt>
                <c:pt idx="40">
                  <c:v>-48.8</c:v>
                </c:pt>
                <c:pt idx="41">
                  <c:v>-43.6</c:v>
                </c:pt>
                <c:pt idx="42">
                  <c:v>-41.9</c:v>
                </c:pt>
                <c:pt idx="43">
                  <c:v>-44.9</c:v>
                </c:pt>
                <c:pt idx="44">
                  <c:v>-44.4</c:v>
                </c:pt>
                <c:pt idx="45">
                  <c:v>-43.4</c:v>
                </c:pt>
                <c:pt idx="46">
                  <c:v>-44</c:v>
                </c:pt>
                <c:pt idx="47">
                  <c:v>-42.9</c:v>
                </c:pt>
                <c:pt idx="48">
                  <c:v>-44</c:v>
                </c:pt>
                <c:pt idx="49">
                  <c:v>-42.4</c:v>
                </c:pt>
                <c:pt idx="50">
                  <c:v>-40.1</c:v>
                </c:pt>
                <c:pt idx="51">
                  <c:v>-40.5</c:v>
                </c:pt>
                <c:pt idx="52">
                  <c:v>-44.2</c:v>
                </c:pt>
                <c:pt idx="53">
                  <c:v>-46.6</c:v>
                </c:pt>
                <c:pt idx="54">
                  <c:v>-45.9</c:v>
                </c:pt>
                <c:pt idx="55">
                  <c:v>-45.3</c:v>
                </c:pt>
                <c:pt idx="56">
                  <c:v>-40.1</c:v>
                </c:pt>
                <c:pt idx="57">
                  <c:v>-41.2</c:v>
                </c:pt>
                <c:pt idx="58">
                  <c:v>-43.6</c:v>
                </c:pt>
                <c:pt idx="59">
                  <c:v>-41.9</c:v>
                </c:pt>
                <c:pt idx="60">
                  <c:v>-42.7</c:v>
                </c:pt>
                <c:pt idx="61">
                  <c:v>-44.6</c:v>
                </c:pt>
                <c:pt idx="62">
                  <c:v>-41.4</c:v>
                </c:pt>
                <c:pt idx="63">
                  <c:v>-44.2</c:v>
                </c:pt>
                <c:pt idx="64">
                  <c:v>-41</c:v>
                </c:pt>
                <c:pt idx="65">
                  <c:v>-42.2</c:v>
                </c:pt>
                <c:pt idx="66">
                  <c:v>-39.9</c:v>
                </c:pt>
                <c:pt idx="67">
                  <c:v>-42.4</c:v>
                </c:pt>
                <c:pt idx="68">
                  <c:v>-45.1</c:v>
                </c:pt>
              </c:numCache>
            </c:numRef>
          </c:val>
          <c:smooth val="0"/>
          <c:extLst>
            <c:ext xmlns:c16="http://schemas.microsoft.com/office/drawing/2014/chart" uri="{C3380CC4-5D6E-409C-BE32-E72D297353CC}">
              <c16:uniqueId val="{00000001-4213-4A7F-9484-78BC87BF771C}"/>
            </c:ext>
          </c:extLst>
        </c:ser>
        <c:dLbls>
          <c:showLegendKey val="0"/>
          <c:showVal val="0"/>
          <c:showCatName val="0"/>
          <c:showSerName val="0"/>
          <c:showPercent val="0"/>
          <c:showBubbleSize val="0"/>
        </c:dLbls>
        <c:smooth val="0"/>
        <c:axId val="80641408"/>
        <c:axId val="80663680"/>
      </c:lineChart>
      <c:catAx>
        <c:axId val="80641408"/>
        <c:scaling>
          <c:orientation val="minMax"/>
        </c:scaling>
        <c:delete val="0"/>
        <c:axPos val="b"/>
        <c:majorGridlines/>
        <c:numFmt formatCode="0" sourceLinked="1"/>
        <c:majorTickMark val="out"/>
        <c:minorTickMark val="none"/>
        <c:tickLblPos val="low"/>
        <c:crossAx val="80663680"/>
        <c:crosses val="autoZero"/>
        <c:auto val="1"/>
        <c:lblAlgn val="ctr"/>
        <c:lblOffset val="100"/>
        <c:noMultiLvlLbl val="0"/>
      </c:catAx>
      <c:valAx>
        <c:axId val="80663680"/>
        <c:scaling>
          <c:orientation val="minMax"/>
          <c:max val="-35"/>
          <c:min val="-55"/>
        </c:scaling>
        <c:delete val="0"/>
        <c:axPos val="l"/>
        <c:majorGridlines/>
        <c:numFmt formatCode="0.0" sourceLinked="1"/>
        <c:majorTickMark val="out"/>
        <c:minorTickMark val="none"/>
        <c:tickLblPos val="nextTo"/>
        <c:crossAx val="80641408"/>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lineChart>
        <c:grouping val="standard"/>
        <c:varyColors val="0"/>
        <c:ser>
          <c:idx val="0"/>
          <c:order val="0"/>
          <c:tx>
            <c:strRef>
              <c:f>'Baker Lake'!$B$35</c:f>
              <c:strCache>
                <c:ptCount val="1"/>
                <c:pt idx="0">
                  <c:v>Mittelwert 1950 - 2018</c:v>
                </c:pt>
              </c:strCache>
            </c:strRef>
          </c:tx>
          <c:marker>
            <c:symbol val="none"/>
          </c:marker>
          <c:cat>
            <c:strRef>
              <c:f>'Baker Lake'!$A$36:$A$47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'Baker Lake'!$B$36:$B$47</c:f>
              <c:numCache>
                <c:formatCode>0.0</c:formatCode>
                <c:ptCount val="12"/>
                <c:pt idx="0">
                  <c:v>-43.342647058823516</c:v>
                </c:pt>
                <c:pt idx="1">
                  <c:v>-43.179710144927533</c:v>
                </c:pt>
                <c:pt idx="2">
                  <c:v>-40.292753623188418</c:v>
                </c:pt>
                <c:pt idx="3">
                  <c:v>-32.466666666666661</c:v>
                </c:pt>
                <c:pt idx="4">
                  <c:v>-20.947826086956525</c:v>
                </c:pt>
                <c:pt idx="5">
                  <c:v>-5.397101449275362</c:v>
                </c:pt>
                <c:pt idx="6">
                  <c:v>1.7826086956521747</c:v>
                </c:pt>
                <c:pt idx="7">
                  <c:v>0.20579710144927532</c:v>
                </c:pt>
                <c:pt idx="8">
                  <c:v>-6.988405797101449</c:v>
                </c:pt>
                <c:pt idx="9">
                  <c:v>-21.645588235294113</c:v>
                </c:pt>
                <c:pt idx="10">
                  <c:v>-33.55507246376812</c:v>
                </c:pt>
                <c:pt idx="11">
                  <c:v>-39.373913043478254</c:v>
                </c:pt>
              </c:numCache>
            </c:numRef>
          </c:val>
          <c:smooth val="0"/>
          <c:extLst>
            <c:ext xmlns:c16="http://schemas.microsoft.com/office/drawing/2014/chart" uri="{C3380CC4-5D6E-409C-BE32-E72D297353CC}">
              <c16:uniqueId val="{00000000-2E2E-4851-B786-58507FC48F66}"/>
            </c:ext>
          </c:extLst>
        </c:ser>
        <c:ser>
          <c:idx val="1"/>
          <c:order val="1"/>
          <c:tx>
            <c:strRef>
              <c:f>'Baker Lake'!$C$35</c:f>
              <c:strCache>
                <c:ptCount val="1"/>
                <c:pt idx="0">
                  <c:v>Mittelwert 1981 - 2010</c:v>
                </c:pt>
              </c:strCache>
            </c:strRef>
          </c:tx>
          <c:marker>
            <c:symbol val="none"/>
          </c:marker>
          <c:cat>
            <c:strRef>
              <c:f>'Baker Lake'!$A$36:$A$47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'Baker Lake'!$C$36:$C$47</c:f>
              <c:numCache>
                <c:formatCode>0.0</c:formatCode>
                <c:ptCount val="12"/>
                <c:pt idx="0">
                  <c:v>-42.263333333333328</c:v>
                </c:pt>
                <c:pt idx="1">
                  <c:v>-42.333333333333343</c:v>
                </c:pt>
                <c:pt idx="2">
                  <c:v>-39.72999999999999</c:v>
                </c:pt>
                <c:pt idx="3">
                  <c:v>-31.756666666666664</c:v>
                </c:pt>
                <c:pt idx="4">
                  <c:v>-20.496666666666666</c:v>
                </c:pt>
                <c:pt idx="5">
                  <c:v>-4.7900000000000018</c:v>
                </c:pt>
                <c:pt idx="6">
                  <c:v>1.6366666666666665</c:v>
                </c:pt>
                <c:pt idx="7">
                  <c:v>-0.4</c:v>
                </c:pt>
                <c:pt idx="8">
                  <c:v>-6.7666666666666675</c:v>
                </c:pt>
                <c:pt idx="9">
                  <c:v>-21.09</c:v>
                </c:pt>
                <c:pt idx="10">
                  <c:v>-32.526666666666678</c:v>
                </c:pt>
                <c:pt idx="11">
                  <c:v>-38.903333333333336</c:v>
                </c:pt>
              </c:numCache>
            </c:numRef>
          </c:val>
          <c:smooth val="0"/>
          <c:extLst>
            <c:ext xmlns:c16="http://schemas.microsoft.com/office/drawing/2014/chart" uri="{C3380CC4-5D6E-409C-BE32-E72D297353CC}">
              <c16:uniqueId val="{00000001-2E2E-4851-B786-58507FC48F66}"/>
            </c:ext>
          </c:extLst>
        </c:ser>
        <c:dLbls>
          <c:showLegendKey val="0"/>
          <c:showVal val="0"/>
          <c:showCatName val="0"/>
          <c:showSerName val="0"/>
          <c:showPercent val="0"/>
          <c:showBubbleSize val="0"/>
        </c:dLbls>
        <c:smooth val="0"/>
        <c:axId val="81274752"/>
        <c:axId val="81276288"/>
      </c:lineChart>
      <c:catAx>
        <c:axId val="81274752"/>
        <c:scaling>
          <c:orientation val="minMax"/>
        </c:scaling>
        <c:delete val="0"/>
        <c:axPos val="b"/>
        <c:majorGridlines/>
        <c:numFmt formatCode="General" sourceLinked="0"/>
        <c:majorTickMark val="out"/>
        <c:minorTickMark val="none"/>
        <c:tickLblPos val="nextTo"/>
        <c:crossAx val="81276288"/>
        <c:crosses val="autoZero"/>
        <c:auto val="1"/>
        <c:lblAlgn val="ctr"/>
        <c:lblOffset val="100"/>
        <c:noMultiLvlLbl val="0"/>
      </c:catAx>
      <c:valAx>
        <c:axId val="81276288"/>
        <c:scaling>
          <c:orientation val="minMax"/>
        </c:scaling>
        <c:delete val="0"/>
        <c:axPos val="l"/>
        <c:majorGridlines/>
        <c:numFmt formatCode="0.0" sourceLinked="1"/>
        <c:majorTickMark val="out"/>
        <c:minorTickMark val="none"/>
        <c:tickLblPos val="nextTo"/>
        <c:crossAx val="8127475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overlay val="0"/>
    </c:title>
    <c:autoTitleDeleted val="0"/>
    <c:plotArea>
      <c:layout/>
      <c:barChart>
        <c:barDir val="col"/>
        <c:grouping val="clustered"/>
        <c:varyColors val="0"/>
        <c:ser>
          <c:idx val="0"/>
          <c:order val="0"/>
          <c:tx>
            <c:strRef>
              <c:f>'Baker Lake'!$A$50</c:f>
              <c:strCache>
                <c:ptCount val="1"/>
                <c:pt idx="0">
                  <c:v>Niederschlag</c:v>
                </c:pt>
              </c:strCache>
            </c:strRef>
          </c:tx>
          <c:invertIfNegative val="0"/>
          <c:trendline>
            <c:trendlineType val="poly"/>
            <c:order val="5"/>
            <c:dispRSqr val="0"/>
            <c:dispEq val="0"/>
          </c:trendline>
          <c:cat>
            <c:numRef>
              <c:f>'Baker Lake'!$E$50:$BU$50</c:f>
              <c:numCache>
                <c:formatCode>0</c:formatCode>
                <c:ptCount val="69"/>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formatCode="General">
                  <c:v>2014</c:v>
                </c:pt>
                <c:pt idx="65" formatCode="General">
                  <c:v>2015</c:v>
                </c:pt>
                <c:pt idx="66" formatCode="General">
                  <c:v>2016</c:v>
                </c:pt>
                <c:pt idx="67" formatCode="General">
                  <c:v>2017</c:v>
                </c:pt>
                <c:pt idx="68" formatCode="General">
                  <c:v>2018</c:v>
                </c:pt>
              </c:numCache>
            </c:numRef>
          </c:cat>
          <c:val>
            <c:numRef>
              <c:f>'Baker Lake'!$E$63:$BU$63</c:f>
              <c:numCache>
                <c:formatCode>0</c:formatCode>
                <c:ptCount val="69"/>
                <c:pt idx="0">
                  <c:v>148</c:v>
                </c:pt>
                <c:pt idx="1">
                  <c:v>149</c:v>
                </c:pt>
                <c:pt idx="2">
                  <c:v>234</c:v>
                </c:pt>
                <c:pt idx="3">
                  <c:v>206</c:v>
                </c:pt>
                <c:pt idx="4">
                  <c:v>153</c:v>
                </c:pt>
                <c:pt idx="5">
                  <c:v>296</c:v>
                </c:pt>
                <c:pt idx="6">
                  <c:v>184</c:v>
                </c:pt>
                <c:pt idx="7">
                  <c:v>183</c:v>
                </c:pt>
                <c:pt idx="8">
                  <c:v>229</c:v>
                </c:pt>
                <c:pt idx="9">
                  <c:v>246</c:v>
                </c:pt>
                <c:pt idx="10">
                  <c:v>209</c:v>
                </c:pt>
                <c:pt idx="11">
                  <c:v>230</c:v>
                </c:pt>
                <c:pt idx="12">
                  <c:v>250</c:v>
                </c:pt>
                <c:pt idx="13">
                  <c:v>193</c:v>
                </c:pt>
                <c:pt idx="14">
                  <c:v>193</c:v>
                </c:pt>
                <c:pt idx="15">
                  <c:v>177</c:v>
                </c:pt>
                <c:pt idx="16">
                  <c:v>174</c:v>
                </c:pt>
                <c:pt idx="17">
                  <c:v>299</c:v>
                </c:pt>
                <c:pt idx="18">
                  <c:v>272</c:v>
                </c:pt>
                <c:pt idx="19">
                  <c:v>214</c:v>
                </c:pt>
                <c:pt idx="20">
                  <c:v>318</c:v>
                </c:pt>
                <c:pt idx="21">
                  <c:v>248</c:v>
                </c:pt>
                <c:pt idx="22">
                  <c:v>184</c:v>
                </c:pt>
                <c:pt idx="23">
                  <c:v>243</c:v>
                </c:pt>
                <c:pt idx="24">
                  <c:v>264</c:v>
                </c:pt>
                <c:pt idx="25">
                  <c:v>335</c:v>
                </c:pt>
                <c:pt idx="26">
                  <c:v>235</c:v>
                </c:pt>
                <c:pt idx="27">
                  <c:v>363</c:v>
                </c:pt>
                <c:pt idx="28">
                  <c:v>266</c:v>
                </c:pt>
                <c:pt idx="29">
                  <c:v>245</c:v>
                </c:pt>
                <c:pt idx="30">
                  <c:v>249</c:v>
                </c:pt>
                <c:pt idx="31">
                  <c:v>229</c:v>
                </c:pt>
                <c:pt idx="32">
                  <c:v>315</c:v>
                </c:pt>
                <c:pt idx="33">
                  <c:v>264</c:v>
                </c:pt>
                <c:pt idx="34">
                  <c:v>257</c:v>
                </c:pt>
                <c:pt idx="35">
                  <c:v>369</c:v>
                </c:pt>
                <c:pt idx="36">
                  <c:v>310</c:v>
                </c:pt>
                <c:pt idx="37">
                  <c:v>314</c:v>
                </c:pt>
                <c:pt idx="38">
                  <c:v>306</c:v>
                </c:pt>
                <c:pt idx="39">
                  <c:v>220</c:v>
                </c:pt>
                <c:pt idx="40">
                  <c:v>287</c:v>
                </c:pt>
                <c:pt idx="41">
                  <c:v>236</c:v>
                </c:pt>
                <c:pt idx="42">
                  <c:v>293</c:v>
                </c:pt>
                <c:pt idx="43">
                  <c:v>258</c:v>
                </c:pt>
                <c:pt idx="44">
                  <c:v>260</c:v>
                </c:pt>
                <c:pt idx="45">
                  <c:v>177</c:v>
                </c:pt>
                <c:pt idx="46">
                  <c:v>303</c:v>
                </c:pt>
                <c:pt idx="47">
                  <c:v>229</c:v>
                </c:pt>
                <c:pt idx="48">
                  <c:v>295</c:v>
                </c:pt>
                <c:pt idx="49">
                  <c:v>325</c:v>
                </c:pt>
                <c:pt idx="50">
                  <c:v>202</c:v>
                </c:pt>
                <c:pt idx="51">
                  <c:v>259</c:v>
                </c:pt>
                <c:pt idx="52">
                  <c:v>296</c:v>
                </c:pt>
                <c:pt idx="53">
                  <c:v>238</c:v>
                </c:pt>
                <c:pt idx="54">
                  <c:v>182</c:v>
                </c:pt>
                <c:pt idx="55">
                  <c:v>363</c:v>
                </c:pt>
                <c:pt idx="56">
                  <c:v>264</c:v>
                </c:pt>
                <c:pt idx="57">
                  <c:v>226</c:v>
                </c:pt>
                <c:pt idx="58">
                  <c:v>312</c:v>
                </c:pt>
                <c:pt idx="59">
                  <c:v>276</c:v>
                </c:pt>
                <c:pt idx="60">
                  <c:v>211</c:v>
                </c:pt>
                <c:pt idx="61">
                  <c:v>201</c:v>
                </c:pt>
                <c:pt idx="62">
                  <c:v>133</c:v>
                </c:pt>
                <c:pt idx="63">
                  <c:v>179</c:v>
                </c:pt>
                <c:pt idx="64">
                  <c:v>236</c:v>
                </c:pt>
                <c:pt idx="65">
                  <c:v>278</c:v>
                </c:pt>
                <c:pt idx="66">
                  <c:v>267</c:v>
                </c:pt>
                <c:pt idx="67">
                  <c:v>329</c:v>
                </c:pt>
                <c:pt idx="68">
                  <c:v>280</c:v>
                </c:pt>
              </c:numCache>
            </c:numRef>
          </c:val>
          <c:extLst>
            <c:ext xmlns:c16="http://schemas.microsoft.com/office/drawing/2014/chart" uri="{C3380CC4-5D6E-409C-BE32-E72D297353CC}">
              <c16:uniqueId val="{00000001-C992-4597-95E6-68606B02CF06}"/>
            </c:ext>
          </c:extLst>
        </c:ser>
        <c:dLbls>
          <c:showLegendKey val="0"/>
          <c:showVal val="0"/>
          <c:showCatName val="0"/>
          <c:showSerName val="0"/>
          <c:showPercent val="0"/>
          <c:showBubbleSize val="0"/>
        </c:dLbls>
        <c:gapWidth val="150"/>
        <c:axId val="81304960"/>
        <c:axId val="81310848"/>
      </c:barChart>
      <c:catAx>
        <c:axId val="81304960"/>
        <c:scaling>
          <c:orientation val="minMax"/>
        </c:scaling>
        <c:delete val="0"/>
        <c:axPos val="b"/>
        <c:numFmt formatCode="0" sourceLinked="1"/>
        <c:majorTickMark val="out"/>
        <c:minorTickMark val="none"/>
        <c:tickLblPos val="nextTo"/>
        <c:crossAx val="81310848"/>
        <c:crosses val="autoZero"/>
        <c:auto val="1"/>
        <c:lblAlgn val="ctr"/>
        <c:lblOffset val="100"/>
        <c:noMultiLvlLbl val="0"/>
      </c:catAx>
      <c:valAx>
        <c:axId val="81310848"/>
        <c:scaling>
          <c:orientation val="minMax"/>
        </c:scaling>
        <c:delete val="0"/>
        <c:axPos val="l"/>
        <c:majorGridlines/>
        <c:numFmt formatCode="0" sourceLinked="1"/>
        <c:majorTickMark val="out"/>
        <c:minorTickMark val="none"/>
        <c:tickLblPos val="nextTo"/>
        <c:crossAx val="81304960"/>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barChart>
        <c:barDir val="col"/>
        <c:grouping val="clustered"/>
        <c:varyColors val="0"/>
        <c:ser>
          <c:idx val="0"/>
          <c:order val="0"/>
          <c:tx>
            <c:strRef>
              <c:f>'Baker Lake'!$B$50</c:f>
              <c:strCache>
                <c:ptCount val="1"/>
                <c:pt idx="0">
                  <c:v>Mittelwert 1950 - 2018</c:v>
                </c:pt>
              </c:strCache>
            </c:strRef>
          </c:tx>
          <c:invertIfNegative val="0"/>
          <c:cat>
            <c:strRef>
              <c:f>'Baker Lake'!$A$51:$A$62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'Baker Lake'!$B$51:$B$62</c:f>
              <c:numCache>
                <c:formatCode>0</c:formatCode>
                <c:ptCount val="12"/>
                <c:pt idx="0">
                  <c:v>7.2205882352941178</c:v>
                </c:pt>
                <c:pt idx="1">
                  <c:v>6.5147058823529411</c:v>
                </c:pt>
                <c:pt idx="2">
                  <c:v>10.014705882352942</c:v>
                </c:pt>
                <c:pt idx="3">
                  <c:v>13.898550724637682</c:v>
                </c:pt>
                <c:pt idx="4">
                  <c:v>13.318840579710145</c:v>
                </c:pt>
                <c:pt idx="5">
                  <c:v>21.188405797101449</c:v>
                </c:pt>
                <c:pt idx="6">
                  <c:v>37.391304347826086</c:v>
                </c:pt>
                <c:pt idx="7">
                  <c:v>41.724637681159422</c:v>
                </c:pt>
                <c:pt idx="8">
                  <c:v>41.884057971014492</c:v>
                </c:pt>
                <c:pt idx="9">
                  <c:v>28.463768115942027</c:v>
                </c:pt>
                <c:pt idx="10">
                  <c:v>17.478260869565219</c:v>
                </c:pt>
                <c:pt idx="11">
                  <c:v>10.057971014492754</c:v>
                </c:pt>
              </c:numCache>
            </c:numRef>
          </c:val>
          <c:extLst>
            <c:ext xmlns:c16="http://schemas.microsoft.com/office/drawing/2014/chart" uri="{C3380CC4-5D6E-409C-BE32-E72D297353CC}">
              <c16:uniqueId val="{00000000-48C0-480D-8702-4D64DD4666C1}"/>
            </c:ext>
          </c:extLst>
        </c:ser>
        <c:ser>
          <c:idx val="1"/>
          <c:order val="1"/>
          <c:tx>
            <c:strRef>
              <c:f>'Baker Lake'!$C$50</c:f>
              <c:strCache>
                <c:ptCount val="1"/>
                <c:pt idx="0">
                  <c:v>Mittelwert 1981 - 2010</c:v>
                </c:pt>
              </c:strCache>
            </c:strRef>
          </c:tx>
          <c:invertIfNegative val="0"/>
          <c:cat>
            <c:strRef>
              <c:f>'Baker Lake'!$A$51:$A$62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'Baker Lake'!$C$51:$C$62</c:f>
              <c:numCache>
                <c:formatCode>0</c:formatCode>
                <c:ptCount val="12"/>
                <c:pt idx="0">
                  <c:v>6.7</c:v>
                </c:pt>
                <c:pt idx="1">
                  <c:v>7.4</c:v>
                </c:pt>
                <c:pt idx="2">
                  <c:v>11.333333333333334</c:v>
                </c:pt>
                <c:pt idx="3">
                  <c:v>14.266666666666667</c:v>
                </c:pt>
                <c:pt idx="4">
                  <c:v>14.266666666666667</c:v>
                </c:pt>
                <c:pt idx="5">
                  <c:v>22.6</c:v>
                </c:pt>
                <c:pt idx="6">
                  <c:v>41.1</c:v>
                </c:pt>
                <c:pt idx="7">
                  <c:v>50.4</c:v>
                </c:pt>
                <c:pt idx="8">
                  <c:v>46.233333333333334</c:v>
                </c:pt>
                <c:pt idx="9">
                  <c:v>27.666666666666668</c:v>
                </c:pt>
                <c:pt idx="10">
                  <c:v>16.100000000000001</c:v>
                </c:pt>
                <c:pt idx="11">
                  <c:v>11.133333333333333</c:v>
                </c:pt>
              </c:numCache>
            </c:numRef>
          </c:val>
          <c:extLst>
            <c:ext xmlns:c16="http://schemas.microsoft.com/office/drawing/2014/chart" uri="{C3380CC4-5D6E-409C-BE32-E72D297353CC}">
              <c16:uniqueId val="{00000001-48C0-480D-8702-4D64DD4666C1}"/>
            </c:ext>
          </c:extLst>
        </c:ser>
        <c:dLbls>
          <c:showLegendKey val="0"/>
          <c:showVal val="0"/>
          <c:showCatName val="0"/>
          <c:showSerName val="0"/>
          <c:showPercent val="0"/>
          <c:showBubbleSize val="0"/>
        </c:dLbls>
        <c:gapWidth val="150"/>
        <c:axId val="83449728"/>
        <c:axId val="83451264"/>
      </c:barChart>
      <c:catAx>
        <c:axId val="83449728"/>
        <c:scaling>
          <c:orientation val="minMax"/>
        </c:scaling>
        <c:delete val="0"/>
        <c:axPos val="b"/>
        <c:numFmt formatCode="General" sourceLinked="0"/>
        <c:majorTickMark val="out"/>
        <c:minorTickMark val="none"/>
        <c:tickLblPos val="nextTo"/>
        <c:crossAx val="83451264"/>
        <c:crosses val="autoZero"/>
        <c:auto val="1"/>
        <c:lblAlgn val="ctr"/>
        <c:lblOffset val="100"/>
        <c:noMultiLvlLbl val="0"/>
      </c:catAx>
      <c:valAx>
        <c:axId val="83451264"/>
        <c:scaling>
          <c:orientation val="minMax"/>
        </c:scaling>
        <c:delete val="0"/>
        <c:axPos val="l"/>
        <c:majorGridlines/>
        <c:numFmt formatCode="0" sourceLinked="1"/>
        <c:majorTickMark val="out"/>
        <c:minorTickMark val="none"/>
        <c:tickLblPos val="nextTo"/>
        <c:crossAx val="83449728"/>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overlay val="0"/>
    </c:title>
    <c:autoTitleDeleted val="0"/>
    <c:plotArea>
      <c:layout/>
      <c:barChart>
        <c:barDir val="col"/>
        <c:grouping val="clustered"/>
        <c:varyColors val="0"/>
        <c:ser>
          <c:idx val="0"/>
          <c:order val="0"/>
          <c:tx>
            <c:strRef>
              <c:f>'Baker Lake'!$A$68</c:f>
              <c:strCache>
                <c:ptCount val="1"/>
                <c:pt idx="0">
                  <c:v>Frosttage</c:v>
                </c:pt>
              </c:strCache>
            </c:strRef>
          </c:tx>
          <c:invertIfNegative val="0"/>
          <c:trendline>
            <c:trendlineType val="poly"/>
            <c:order val="6"/>
            <c:dispRSqr val="0"/>
            <c:dispEq val="0"/>
          </c:trendline>
          <c:cat>
            <c:numRef>
              <c:f>'Baker Lake'!$E$68:$BU$68</c:f>
              <c:numCache>
                <c:formatCode>0</c:formatCode>
                <c:ptCount val="69"/>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formatCode="General">
                  <c:v>2014</c:v>
                </c:pt>
                <c:pt idx="65" formatCode="General">
                  <c:v>2015</c:v>
                </c:pt>
                <c:pt idx="66" formatCode="General">
                  <c:v>2016</c:v>
                </c:pt>
                <c:pt idx="67" formatCode="General">
                  <c:v>2017</c:v>
                </c:pt>
                <c:pt idx="68" formatCode="General">
                  <c:v>2018</c:v>
                </c:pt>
              </c:numCache>
            </c:numRef>
          </c:cat>
          <c:val>
            <c:numRef>
              <c:f>'Baker Lake'!$E$81:$BU$81</c:f>
              <c:numCache>
                <c:formatCode>0</c:formatCode>
                <c:ptCount val="69"/>
                <c:pt idx="0">
                  <c:v>289</c:v>
                </c:pt>
                <c:pt idx="1">
                  <c:v>271</c:v>
                </c:pt>
                <c:pt idx="2">
                  <c:v>258</c:v>
                </c:pt>
                <c:pt idx="3">
                  <c:v>261</c:v>
                </c:pt>
                <c:pt idx="4">
                  <c:v>256</c:v>
                </c:pt>
                <c:pt idx="5">
                  <c:v>254</c:v>
                </c:pt>
                <c:pt idx="6">
                  <c:v>275</c:v>
                </c:pt>
                <c:pt idx="7">
                  <c:v>277</c:v>
                </c:pt>
                <c:pt idx="8">
                  <c:v>261</c:v>
                </c:pt>
                <c:pt idx="9">
                  <c:v>265</c:v>
                </c:pt>
                <c:pt idx="10">
                  <c:v>240</c:v>
                </c:pt>
                <c:pt idx="11">
                  <c:v>280</c:v>
                </c:pt>
                <c:pt idx="12">
                  <c:v>264</c:v>
                </c:pt>
                <c:pt idx="13">
                  <c:v>287</c:v>
                </c:pt>
                <c:pt idx="14">
                  <c:v>280</c:v>
                </c:pt>
                <c:pt idx="15">
                  <c:v>280</c:v>
                </c:pt>
                <c:pt idx="16">
                  <c:v>260</c:v>
                </c:pt>
                <c:pt idx="17">
                  <c:v>269</c:v>
                </c:pt>
                <c:pt idx="18">
                  <c:v>251</c:v>
                </c:pt>
                <c:pt idx="19">
                  <c:v>274</c:v>
                </c:pt>
                <c:pt idx="20">
                  <c:v>262</c:v>
                </c:pt>
                <c:pt idx="21">
                  <c:v>250</c:v>
                </c:pt>
                <c:pt idx="22">
                  <c:v>288</c:v>
                </c:pt>
                <c:pt idx="23">
                  <c:v>254</c:v>
                </c:pt>
                <c:pt idx="24">
                  <c:v>275</c:v>
                </c:pt>
                <c:pt idx="25">
                  <c:v>248</c:v>
                </c:pt>
                <c:pt idx="26">
                  <c:v>275</c:v>
                </c:pt>
                <c:pt idx="27">
                  <c:v>262</c:v>
                </c:pt>
                <c:pt idx="28">
                  <c:v>278</c:v>
                </c:pt>
                <c:pt idx="29">
                  <c:v>278</c:v>
                </c:pt>
                <c:pt idx="30">
                  <c:v>277</c:v>
                </c:pt>
                <c:pt idx="31">
                  <c:v>254</c:v>
                </c:pt>
                <c:pt idx="32">
                  <c:v>271</c:v>
                </c:pt>
                <c:pt idx="33">
                  <c:v>262</c:v>
                </c:pt>
                <c:pt idx="34">
                  <c:v>268</c:v>
                </c:pt>
                <c:pt idx="35">
                  <c:v>267</c:v>
                </c:pt>
                <c:pt idx="36">
                  <c:v>282</c:v>
                </c:pt>
                <c:pt idx="37">
                  <c:v>273</c:v>
                </c:pt>
                <c:pt idx="38">
                  <c:v>264</c:v>
                </c:pt>
                <c:pt idx="39">
                  <c:v>278</c:v>
                </c:pt>
                <c:pt idx="40">
                  <c:v>277</c:v>
                </c:pt>
                <c:pt idx="41">
                  <c:v>269</c:v>
                </c:pt>
                <c:pt idx="42">
                  <c:v>289</c:v>
                </c:pt>
                <c:pt idx="43">
                  <c:v>266</c:v>
                </c:pt>
                <c:pt idx="44">
                  <c:v>263</c:v>
                </c:pt>
                <c:pt idx="45">
                  <c:v>274</c:v>
                </c:pt>
                <c:pt idx="46">
                  <c:v>255</c:v>
                </c:pt>
                <c:pt idx="47">
                  <c:v>266</c:v>
                </c:pt>
                <c:pt idx="48">
                  <c:v>251</c:v>
                </c:pt>
                <c:pt idx="49">
                  <c:v>266</c:v>
                </c:pt>
                <c:pt idx="50">
                  <c:v>275</c:v>
                </c:pt>
                <c:pt idx="51">
                  <c:v>255</c:v>
                </c:pt>
                <c:pt idx="52">
                  <c:v>268</c:v>
                </c:pt>
                <c:pt idx="53">
                  <c:v>270</c:v>
                </c:pt>
                <c:pt idx="54">
                  <c:v>279</c:v>
                </c:pt>
                <c:pt idx="55">
                  <c:v>265</c:v>
                </c:pt>
                <c:pt idx="56">
                  <c:v>265</c:v>
                </c:pt>
                <c:pt idx="57">
                  <c:v>277</c:v>
                </c:pt>
                <c:pt idx="58">
                  <c:v>270</c:v>
                </c:pt>
                <c:pt idx="59">
                  <c:v>265</c:v>
                </c:pt>
                <c:pt idx="60">
                  <c:v>261</c:v>
                </c:pt>
                <c:pt idx="61">
                  <c:v>257</c:v>
                </c:pt>
                <c:pt idx="62">
                  <c:v>262</c:v>
                </c:pt>
                <c:pt idx="63">
                  <c:v>258</c:v>
                </c:pt>
                <c:pt idx="64">
                  <c:v>261</c:v>
                </c:pt>
                <c:pt idx="65">
                  <c:v>254</c:v>
                </c:pt>
                <c:pt idx="66">
                  <c:v>258</c:v>
                </c:pt>
                <c:pt idx="67">
                  <c:v>253</c:v>
                </c:pt>
                <c:pt idx="68">
                  <c:v>277</c:v>
                </c:pt>
              </c:numCache>
            </c:numRef>
          </c:val>
          <c:extLst>
            <c:ext xmlns:c16="http://schemas.microsoft.com/office/drawing/2014/chart" uri="{C3380CC4-5D6E-409C-BE32-E72D297353CC}">
              <c16:uniqueId val="{00000001-CC75-4C23-BECD-ACFB36433B98}"/>
            </c:ext>
          </c:extLst>
        </c:ser>
        <c:dLbls>
          <c:showLegendKey val="0"/>
          <c:showVal val="0"/>
          <c:showCatName val="0"/>
          <c:showSerName val="0"/>
          <c:showPercent val="0"/>
          <c:showBubbleSize val="0"/>
        </c:dLbls>
        <c:gapWidth val="150"/>
        <c:axId val="83484672"/>
        <c:axId val="83486208"/>
      </c:barChart>
      <c:catAx>
        <c:axId val="83484672"/>
        <c:scaling>
          <c:orientation val="minMax"/>
        </c:scaling>
        <c:delete val="0"/>
        <c:axPos val="b"/>
        <c:numFmt formatCode="0" sourceLinked="1"/>
        <c:majorTickMark val="out"/>
        <c:minorTickMark val="none"/>
        <c:tickLblPos val="nextTo"/>
        <c:crossAx val="83486208"/>
        <c:crosses val="autoZero"/>
        <c:auto val="1"/>
        <c:lblAlgn val="ctr"/>
        <c:lblOffset val="100"/>
        <c:noMultiLvlLbl val="0"/>
      </c:catAx>
      <c:valAx>
        <c:axId val="83486208"/>
        <c:scaling>
          <c:orientation val="minMax"/>
        </c:scaling>
        <c:delete val="0"/>
        <c:axPos val="l"/>
        <c:majorGridlines/>
        <c:numFmt formatCode="0" sourceLinked="1"/>
        <c:majorTickMark val="out"/>
        <c:minorTickMark val="none"/>
        <c:tickLblPos val="nextTo"/>
        <c:crossAx val="8348467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17</xdr:col>
      <xdr:colOff>457199</xdr:colOff>
      <xdr:row>22</xdr:row>
      <xdr:rowOff>76200</xdr:rowOff>
    </xdr:to>
    <xdr:graphicFrame macro="">
      <xdr:nvGraphicFramePr>
        <xdr:cNvPr id="2" name="Diagramm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676275</xdr:colOff>
      <xdr:row>3</xdr:row>
      <xdr:rowOff>95250</xdr:rowOff>
    </xdr:from>
    <xdr:to>
      <xdr:col>23</xdr:col>
      <xdr:colOff>676275</xdr:colOff>
      <xdr:row>19</xdr:row>
      <xdr:rowOff>66675</xdr:rowOff>
    </xdr:to>
    <xdr:graphicFrame macro="">
      <xdr:nvGraphicFramePr>
        <xdr:cNvPr id="3" name="Diagramm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xdr:colOff>
      <xdr:row>23</xdr:row>
      <xdr:rowOff>23812</xdr:rowOff>
    </xdr:from>
    <xdr:to>
      <xdr:col>16</xdr:col>
      <xdr:colOff>285750</xdr:colOff>
      <xdr:row>45</xdr:row>
      <xdr:rowOff>171450</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742950</xdr:colOff>
      <xdr:row>28</xdr:row>
      <xdr:rowOff>128587</xdr:rowOff>
    </xdr:from>
    <xdr:to>
      <xdr:col>22</xdr:col>
      <xdr:colOff>704850</xdr:colOff>
      <xdr:row>43</xdr:row>
      <xdr:rowOff>66675</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46</xdr:row>
      <xdr:rowOff>185737</xdr:rowOff>
    </xdr:from>
    <xdr:to>
      <xdr:col>16</xdr:col>
      <xdr:colOff>266700</xdr:colOff>
      <xdr:row>72</xdr:row>
      <xdr:rowOff>9525</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714375</xdr:colOff>
      <xdr:row>50</xdr:row>
      <xdr:rowOff>128588</xdr:rowOff>
    </xdr:from>
    <xdr:to>
      <xdr:col>22</xdr:col>
      <xdr:colOff>714375</xdr:colOff>
      <xdr:row>65</xdr:row>
      <xdr:rowOff>66676</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73</xdr:row>
      <xdr:rowOff>14287</xdr:rowOff>
    </xdr:from>
    <xdr:to>
      <xdr:col>16</xdr:col>
      <xdr:colOff>552450</xdr:colOff>
      <xdr:row>96</xdr:row>
      <xdr:rowOff>9525</xdr:rowOff>
    </xdr:to>
    <xdr:graphicFrame macro="">
      <xdr:nvGraphicFramePr>
        <xdr:cNvPr id="8" name="Diagramm 7">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666750</xdr:colOff>
      <xdr:row>76</xdr:row>
      <xdr:rowOff>4762</xdr:rowOff>
    </xdr:from>
    <xdr:to>
      <xdr:col>22</xdr:col>
      <xdr:colOff>628650</xdr:colOff>
      <xdr:row>92</xdr:row>
      <xdr:rowOff>152400</xdr:rowOff>
    </xdr:to>
    <xdr:graphicFrame macro="">
      <xdr:nvGraphicFramePr>
        <xdr:cNvPr id="9" name="Diagramm 8">
          <a:extLst>
            <a:ext uri="{FF2B5EF4-FFF2-40B4-BE49-F238E27FC236}">
              <a16:creationId xmlns:a16="http://schemas.microsoft.com/office/drawing/2014/main" id="{00000000-0008-0000-01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97</xdr:row>
      <xdr:rowOff>4762</xdr:rowOff>
    </xdr:from>
    <xdr:to>
      <xdr:col>16</xdr:col>
      <xdr:colOff>447674</xdr:colOff>
      <xdr:row>120</xdr:row>
      <xdr:rowOff>0</xdr:rowOff>
    </xdr:to>
    <xdr:graphicFrame macro="">
      <xdr:nvGraphicFramePr>
        <xdr:cNvPr id="10" name="Diagramm 9">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695325</xdr:colOff>
      <xdr:row>102</xdr:row>
      <xdr:rowOff>166687</xdr:rowOff>
    </xdr:from>
    <xdr:to>
      <xdr:col>22</xdr:col>
      <xdr:colOff>628650</xdr:colOff>
      <xdr:row>118</xdr:row>
      <xdr:rowOff>66675</xdr:rowOff>
    </xdr:to>
    <xdr:graphicFrame macro="">
      <xdr:nvGraphicFramePr>
        <xdr:cNvPr id="11" name="Diagramm 10">
          <a:extLst>
            <a:ext uri="{FF2B5EF4-FFF2-40B4-BE49-F238E27FC236}">
              <a16:creationId xmlns:a16="http://schemas.microsoft.com/office/drawing/2014/main" id="{00000000-0008-0000-01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121</xdr:row>
      <xdr:rowOff>14287</xdr:rowOff>
    </xdr:from>
    <xdr:to>
      <xdr:col>16</xdr:col>
      <xdr:colOff>371474</xdr:colOff>
      <xdr:row>144</xdr:row>
      <xdr:rowOff>9525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16</xdr:col>
      <xdr:colOff>742950</xdr:colOff>
      <xdr:row>125</xdr:row>
      <xdr:rowOff>52387</xdr:rowOff>
    </xdr:from>
    <xdr:to>
      <xdr:col>22</xdr:col>
      <xdr:colOff>742950</xdr:colOff>
      <xdr:row>140</xdr:row>
      <xdr:rowOff>66675</xdr:rowOff>
    </xdr:to>
    <xdr:graphicFrame macro="">
      <xdr:nvGraphicFramePr>
        <xdr:cNvPr id="13" name="Diagramm 12">
          <a:extLst>
            <a:ext uri="{FF2B5EF4-FFF2-40B4-BE49-F238E27FC236}">
              <a16:creationId xmlns:a16="http://schemas.microsoft.com/office/drawing/2014/main" id="{00000000-0008-0000-01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145</xdr:row>
      <xdr:rowOff>23812</xdr:rowOff>
    </xdr:from>
    <xdr:to>
      <xdr:col>16</xdr:col>
      <xdr:colOff>485774</xdr:colOff>
      <xdr:row>167</xdr:row>
      <xdr:rowOff>171450</xdr:rowOff>
    </xdr:to>
    <xdr:graphicFrame macro="">
      <xdr:nvGraphicFramePr>
        <xdr:cNvPr id="14" name="Diagramm 13">
          <a:extLst>
            <a:ext uri="{FF2B5EF4-FFF2-40B4-BE49-F238E27FC236}">
              <a16:creationId xmlns:a16="http://schemas.microsoft.com/office/drawing/2014/main" id="{00000000-0008-0000-01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16</xdr:col>
      <xdr:colOff>590550</xdr:colOff>
      <xdr:row>148</xdr:row>
      <xdr:rowOff>166687</xdr:rowOff>
    </xdr:from>
    <xdr:to>
      <xdr:col>22</xdr:col>
      <xdr:colOff>523875</xdr:colOff>
      <xdr:row>163</xdr:row>
      <xdr:rowOff>52387</xdr:rowOff>
    </xdr:to>
    <xdr:graphicFrame macro="">
      <xdr:nvGraphicFramePr>
        <xdr:cNvPr id="15" name="Diagramm 14">
          <a:extLst>
            <a:ext uri="{FF2B5EF4-FFF2-40B4-BE49-F238E27FC236}">
              <a16:creationId xmlns:a16="http://schemas.microsoft.com/office/drawing/2014/main" id="{00000000-0008-0000-01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169</xdr:row>
      <xdr:rowOff>14286</xdr:rowOff>
    </xdr:from>
    <xdr:to>
      <xdr:col>17</xdr:col>
      <xdr:colOff>152400</xdr:colOff>
      <xdr:row>191</xdr:row>
      <xdr:rowOff>171449</xdr:rowOff>
    </xdr:to>
    <xdr:graphicFrame macro="">
      <xdr:nvGraphicFramePr>
        <xdr:cNvPr id="16" name="Diagramm 15">
          <a:extLst>
            <a:ext uri="{FF2B5EF4-FFF2-40B4-BE49-F238E27FC236}">
              <a16:creationId xmlns:a16="http://schemas.microsoft.com/office/drawing/2014/main" id="{00000000-0008-0000-01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17</xdr:col>
      <xdr:colOff>733425</xdr:colOff>
      <xdr:row>172</xdr:row>
      <xdr:rowOff>185737</xdr:rowOff>
    </xdr:from>
    <xdr:to>
      <xdr:col>23</xdr:col>
      <xdr:colOff>647700</xdr:colOff>
      <xdr:row>187</xdr:row>
      <xdr:rowOff>71437</xdr:rowOff>
    </xdr:to>
    <xdr:graphicFrame macro="">
      <xdr:nvGraphicFramePr>
        <xdr:cNvPr id="17" name="Diagramm 16">
          <a:extLst>
            <a:ext uri="{FF2B5EF4-FFF2-40B4-BE49-F238E27FC236}">
              <a16:creationId xmlns:a16="http://schemas.microsoft.com/office/drawing/2014/main" id="{00000000-0008-0000-01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192</xdr:row>
      <xdr:rowOff>185737</xdr:rowOff>
    </xdr:from>
    <xdr:to>
      <xdr:col>16</xdr:col>
      <xdr:colOff>428624</xdr:colOff>
      <xdr:row>215</xdr:row>
      <xdr:rowOff>142875</xdr:rowOff>
    </xdr:to>
    <xdr:graphicFrame macro="">
      <xdr:nvGraphicFramePr>
        <xdr:cNvPr id="18" name="Diagramm 17">
          <a:extLst>
            <a:ext uri="{FF2B5EF4-FFF2-40B4-BE49-F238E27FC236}">
              <a16:creationId xmlns:a16="http://schemas.microsoft.com/office/drawing/2014/main" id="{00000000-0008-0000-0100-00001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16</xdr:col>
      <xdr:colOff>647700</xdr:colOff>
      <xdr:row>197</xdr:row>
      <xdr:rowOff>61912</xdr:rowOff>
    </xdr:from>
    <xdr:to>
      <xdr:col>22</xdr:col>
      <xdr:colOff>647700</xdr:colOff>
      <xdr:row>212</xdr:row>
      <xdr:rowOff>142876</xdr:rowOff>
    </xdr:to>
    <xdr:graphicFrame macro="">
      <xdr:nvGraphicFramePr>
        <xdr:cNvPr id="19" name="Diagramm 18">
          <a:extLst>
            <a:ext uri="{FF2B5EF4-FFF2-40B4-BE49-F238E27FC236}">
              <a16:creationId xmlns:a16="http://schemas.microsoft.com/office/drawing/2014/main" id="{00000000-0008-0000-0100-00001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217</xdr:row>
      <xdr:rowOff>4762</xdr:rowOff>
    </xdr:from>
    <xdr:to>
      <xdr:col>15</xdr:col>
      <xdr:colOff>590550</xdr:colOff>
      <xdr:row>239</xdr:row>
      <xdr:rowOff>171450</xdr:rowOff>
    </xdr:to>
    <xdr:graphicFrame macro="">
      <xdr:nvGraphicFramePr>
        <xdr:cNvPr id="20" name="Diagramm 19">
          <a:extLst>
            <a:ext uri="{FF2B5EF4-FFF2-40B4-BE49-F238E27FC236}">
              <a16:creationId xmlns:a16="http://schemas.microsoft.com/office/drawing/2014/main" id="{00000000-0008-0000-0100-00001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15</xdr:col>
      <xdr:colOff>723900</xdr:colOff>
      <xdr:row>219</xdr:row>
      <xdr:rowOff>157162</xdr:rowOff>
    </xdr:from>
    <xdr:to>
      <xdr:col>21</xdr:col>
      <xdr:colOff>723900</xdr:colOff>
      <xdr:row>236</xdr:row>
      <xdr:rowOff>114300</xdr:rowOff>
    </xdr:to>
    <xdr:graphicFrame macro="">
      <xdr:nvGraphicFramePr>
        <xdr:cNvPr id="21" name="Diagramm 20">
          <a:extLst>
            <a:ext uri="{FF2B5EF4-FFF2-40B4-BE49-F238E27FC236}">
              <a16:creationId xmlns:a16="http://schemas.microsoft.com/office/drawing/2014/main" id="{00000000-0008-0000-0100-00001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0</xdr:colOff>
      <xdr:row>241</xdr:row>
      <xdr:rowOff>23811</xdr:rowOff>
    </xdr:from>
    <xdr:to>
      <xdr:col>16</xdr:col>
      <xdr:colOff>666750</xdr:colOff>
      <xdr:row>263</xdr:row>
      <xdr:rowOff>180974</xdr:rowOff>
    </xdr:to>
    <xdr:graphicFrame macro="">
      <xdr:nvGraphicFramePr>
        <xdr:cNvPr id="22" name="Diagramm 21">
          <a:extLst>
            <a:ext uri="{FF2B5EF4-FFF2-40B4-BE49-F238E27FC236}">
              <a16:creationId xmlns:a16="http://schemas.microsoft.com/office/drawing/2014/main" id="{00000000-0008-0000-0100-00001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17</xdr:col>
      <xdr:colOff>695325</xdr:colOff>
      <xdr:row>245</xdr:row>
      <xdr:rowOff>109536</xdr:rowOff>
    </xdr:from>
    <xdr:to>
      <xdr:col>23</xdr:col>
      <xdr:colOff>695325</xdr:colOff>
      <xdr:row>261</xdr:row>
      <xdr:rowOff>190499</xdr:rowOff>
    </xdr:to>
    <xdr:graphicFrame macro="">
      <xdr:nvGraphicFramePr>
        <xdr:cNvPr id="23" name="Diagramm 22">
          <a:extLst>
            <a:ext uri="{FF2B5EF4-FFF2-40B4-BE49-F238E27FC236}">
              <a16:creationId xmlns:a16="http://schemas.microsoft.com/office/drawing/2014/main" id="{00000000-0008-0000-0100-00001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0</xdr:colOff>
      <xdr:row>265</xdr:row>
      <xdr:rowOff>4761</xdr:rowOff>
    </xdr:from>
    <xdr:to>
      <xdr:col>16</xdr:col>
      <xdr:colOff>457200</xdr:colOff>
      <xdr:row>287</xdr:row>
      <xdr:rowOff>161924</xdr:rowOff>
    </xdr:to>
    <xdr:graphicFrame macro="">
      <xdr:nvGraphicFramePr>
        <xdr:cNvPr id="24" name="Diagramm 23">
          <a:extLst>
            <a:ext uri="{FF2B5EF4-FFF2-40B4-BE49-F238E27FC236}">
              <a16:creationId xmlns:a16="http://schemas.microsoft.com/office/drawing/2014/main" id="{00000000-0008-0000-0100-00001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16</xdr:col>
      <xdr:colOff>609600</xdr:colOff>
      <xdr:row>267</xdr:row>
      <xdr:rowOff>33337</xdr:rowOff>
    </xdr:from>
    <xdr:to>
      <xdr:col>22</xdr:col>
      <xdr:colOff>609600</xdr:colOff>
      <xdr:row>285</xdr:row>
      <xdr:rowOff>9525</xdr:rowOff>
    </xdr:to>
    <xdr:graphicFrame macro="">
      <xdr:nvGraphicFramePr>
        <xdr:cNvPr id="25" name="Diagramm 24">
          <a:extLst>
            <a:ext uri="{FF2B5EF4-FFF2-40B4-BE49-F238E27FC236}">
              <a16:creationId xmlns:a16="http://schemas.microsoft.com/office/drawing/2014/main" id="{00000000-0008-0000-0100-00001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0</xdr:colOff>
      <xdr:row>289</xdr:row>
      <xdr:rowOff>23811</xdr:rowOff>
    </xdr:from>
    <xdr:to>
      <xdr:col>16</xdr:col>
      <xdr:colOff>628650</xdr:colOff>
      <xdr:row>311</xdr:row>
      <xdr:rowOff>161924</xdr:rowOff>
    </xdr:to>
    <xdr:graphicFrame macro="">
      <xdr:nvGraphicFramePr>
        <xdr:cNvPr id="26" name="Diagramm 25">
          <a:extLst>
            <a:ext uri="{FF2B5EF4-FFF2-40B4-BE49-F238E27FC236}">
              <a16:creationId xmlns:a16="http://schemas.microsoft.com/office/drawing/2014/main" id="{00000000-0008-0000-0100-00001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0</xdr:colOff>
      <xdr:row>312</xdr:row>
      <xdr:rowOff>61911</xdr:rowOff>
    </xdr:from>
    <xdr:to>
      <xdr:col>17</xdr:col>
      <xdr:colOff>285750</xdr:colOff>
      <xdr:row>332</xdr:row>
      <xdr:rowOff>9524</xdr:rowOff>
    </xdr:to>
    <xdr:graphicFrame macro="">
      <xdr:nvGraphicFramePr>
        <xdr:cNvPr id="27" name="Diagramm 26">
          <a:extLst>
            <a:ext uri="{FF2B5EF4-FFF2-40B4-BE49-F238E27FC236}">
              <a16:creationId xmlns:a16="http://schemas.microsoft.com/office/drawing/2014/main" id="{00000000-0008-0000-0100-00001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16</xdr:col>
      <xdr:colOff>695325</xdr:colOff>
      <xdr:row>292</xdr:row>
      <xdr:rowOff>71437</xdr:rowOff>
    </xdr:from>
    <xdr:to>
      <xdr:col>22</xdr:col>
      <xdr:colOff>695325</xdr:colOff>
      <xdr:row>306</xdr:row>
      <xdr:rowOff>147637</xdr:rowOff>
    </xdr:to>
    <xdr:graphicFrame macro="">
      <xdr:nvGraphicFramePr>
        <xdr:cNvPr id="28" name="Diagramm 27">
          <a:extLst>
            <a:ext uri="{FF2B5EF4-FFF2-40B4-BE49-F238E27FC236}">
              <a16:creationId xmlns:a16="http://schemas.microsoft.com/office/drawing/2014/main" id="{00000000-0008-0000-0100-00001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17</xdr:col>
      <xdr:colOff>714375</xdr:colOff>
      <xdr:row>315</xdr:row>
      <xdr:rowOff>90487</xdr:rowOff>
    </xdr:from>
    <xdr:to>
      <xdr:col>23</xdr:col>
      <xdr:colOff>714375</xdr:colOff>
      <xdr:row>329</xdr:row>
      <xdr:rowOff>166687</xdr:rowOff>
    </xdr:to>
    <xdr:graphicFrame macro="">
      <xdr:nvGraphicFramePr>
        <xdr:cNvPr id="29" name="Diagramm 28">
          <a:extLst>
            <a:ext uri="{FF2B5EF4-FFF2-40B4-BE49-F238E27FC236}">
              <a16:creationId xmlns:a16="http://schemas.microsoft.com/office/drawing/2014/main" id="{00000000-0008-0000-0100-00001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K262"/>
  <sheetViews>
    <sheetView tabSelected="1" zoomScale="80" zoomScaleNormal="80" workbookViewId="0">
      <pane xSplit="4" topLeftCell="BQ1" activePane="topRight" state="frozen"/>
      <selection pane="topRight" activeCell="BV13" sqref="BV13"/>
    </sheetView>
  </sheetViews>
  <sheetFormatPr baseColWidth="10" defaultRowHeight="15" x14ac:dyDescent="0.25"/>
  <cols>
    <col min="1" max="1" width="13.5703125" customWidth="1"/>
    <col min="4" max="4" width="12.7109375" style="11" customWidth="1"/>
    <col min="5" max="68" width="8" style="14" customWidth="1"/>
    <col min="69" max="120" width="8" customWidth="1"/>
  </cols>
  <sheetData>
    <row r="1" spans="1:82" s="48" customFormat="1" ht="30" customHeight="1" thickBot="1" x14ac:dyDescent="0.3">
      <c r="A1" s="43" t="s">
        <v>31</v>
      </c>
      <c r="B1" s="44" t="s">
        <v>118</v>
      </c>
      <c r="C1" s="44" t="s">
        <v>33</v>
      </c>
      <c r="D1" s="45" t="s">
        <v>32</v>
      </c>
      <c r="E1" s="46">
        <v>1950</v>
      </c>
      <c r="F1" s="46">
        <v>1951</v>
      </c>
      <c r="G1" s="46">
        <v>1952</v>
      </c>
      <c r="H1" s="46">
        <v>1953</v>
      </c>
      <c r="I1" s="46">
        <v>1954</v>
      </c>
      <c r="J1" s="46">
        <v>1955</v>
      </c>
      <c r="K1" s="46">
        <v>1956</v>
      </c>
      <c r="L1" s="46">
        <v>1957</v>
      </c>
      <c r="M1" s="46">
        <v>1958</v>
      </c>
      <c r="N1" s="46">
        <v>1959</v>
      </c>
      <c r="O1" s="46">
        <v>1960</v>
      </c>
      <c r="P1" s="46">
        <v>1961</v>
      </c>
      <c r="Q1" s="46">
        <v>1962</v>
      </c>
      <c r="R1" s="46">
        <v>1963</v>
      </c>
      <c r="S1" s="46">
        <v>1964</v>
      </c>
      <c r="T1" s="46">
        <v>1965</v>
      </c>
      <c r="U1" s="46">
        <v>1966</v>
      </c>
      <c r="V1" s="46">
        <v>1967</v>
      </c>
      <c r="W1" s="46">
        <v>1968</v>
      </c>
      <c r="X1" s="46">
        <v>1969</v>
      </c>
      <c r="Y1" s="46">
        <v>1970</v>
      </c>
      <c r="Z1" s="46">
        <v>1971</v>
      </c>
      <c r="AA1" s="46">
        <v>1972</v>
      </c>
      <c r="AB1" s="46">
        <v>1973</v>
      </c>
      <c r="AC1" s="46">
        <v>1974</v>
      </c>
      <c r="AD1" s="46">
        <v>1975</v>
      </c>
      <c r="AE1" s="46">
        <v>1976</v>
      </c>
      <c r="AF1" s="46">
        <v>1977</v>
      </c>
      <c r="AG1" s="46">
        <v>1978</v>
      </c>
      <c r="AH1" s="46">
        <v>1979</v>
      </c>
      <c r="AI1" s="46">
        <v>1980</v>
      </c>
      <c r="AJ1" s="46">
        <v>1981</v>
      </c>
      <c r="AK1" s="46">
        <v>1982</v>
      </c>
      <c r="AL1" s="46">
        <v>1983</v>
      </c>
      <c r="AM1" s="46">
        <v>1984</v>
      </c>
      <c r="AN1" s="46">
        <v>1985</v>
      </c>
      <c r="AO1" s="46">
        <v>1986</v>
      </c>
      <c r="AP1" s="46">
        <v>1987</v>
      </c>
      <c r="AQ1" s="46">
        <v>1988</v>
      </c>
      <c r="AR1" s="46">
        <v>1989</v>
      </c>
      <c r="AS1" s="46">
        <v>1990</v>
      </c>
      <c r="AT1" s="46">
        <v>1991</v>
      </c>
      <c r="AU1" s="46">
        <v>1992</v>
      </c>
      <c r="AV1" s="46">
        <v>1993</v>
      </c>
      <c r="AW1" s="46">
        <v>1994</v>
      </c>
      <c r="AX1" s="46">
        <v>1995</v>
      </c>
      <c r="AY1" s="46">
        <v>1996</v>
      </c>
      <c r="AZ1" s="46">
        <v>1997</v>
      </c>
      <c r="BA1" s="46">
        <v>1998</v>
      </c>
      <c r="BB1" s="46">
        <v>1999</v>
      </c>
      <c r="BC1" s="46">
        <v>2000</v>
      </c>
      <c r="BD1" s="46">
        <v>2001</v>
      </c>
      <c r="BE1" s="46">
        <v>2002</v>
      </c>
      <c r="BF1" s="46">
        <v>2003</v>
      </c>
      <c r="BG1" s="46">
        <v>2004</v>
      </c>
      <c r="BH1" s="46">
        <v>2005</v>
      </c>
      <c r="BI1" s="46">
        <v>2006</v>
      </c>
      <c r="BJ1" s="46">
        <v>2007</v>
      </c>
      <c r="BK1" s="46">
        <v>2008</v>
      </c>
      <c r="BL1" s="46">
        <v>2009</v>
      </c>
      <c r="BM1" s="46">
        <v>2010</v>
      </c>
      <c r="BN1" s="46">
        <v>2011</v>
      </c>
      <c r="BO1" s="46">
        <v>2012</v>
      </c>
      <c r="BP1" s="46">
        <v>2013</v>
      </c>
      <c r="BQ1" s="46">
        <v>2014</v>
      </c>
      <c r="BR1" s="46">
        <v>2015</v>
      </c>
      <c r="BS1" s="46">
        <v>2016</v>
      </c>
      <c r="BT1" s="46">
        <v>2017</v>
      </c>
      <c r="BU1" s="46">
        <v>2018</v>
      </c>
      <c r="BV1" s="47">
        <v>2019</v>
      </c>
    </row>
    <row r="2" spans="1:82" x14ac:dyDescent="0.25">
      <c r="A2" s="2" t="s">
        <v>1</v>
      </c>
      <c r="B2" s="5">
        <f>AVERAGE(E2:BU2)</f>
        <v>-31.954411764705878</v>
      </c>
      <c r="C2" s="5">
        <f>AVERAGE(AJ2:BM2)</f>
        <v>-31.29666666666666</v>
      </c>
      <c r="D2" s="10" t="s">
        <v>55</v>
      </c>
      <c r="E2" s="5">
        <v>-40.799999999999997</v>
      </c>
      <c r="F2" s="5" t="s">
        <v>29</v>
      </c>
      <c r="G2" s="5">
        <v>-34.299999999999997</v>
      </c>
      <c r="H2" s="5">
        <v>-35.9</v>
      </c>
      <c r="I2" s="5">
        <v>-37.4</v>
      </c>
      <c r="J2" s="5">
        <v>-31.9</v>
      </c>
      <c r="K2" s="5">
        <v>-28.8</v>
      </c>
      <c r="L2" s="5">
        <v>-36.799999999999997</v>
      </c>
      <c r="M2" s="5">
        <v>-28.6</v>
      </c>
      <c r="N2" s="5">
        <v>-29.8</v>
      </c>
      <c r="O2" s="5">
        <v>-32.4</v>
      </c>
      <c r="P2" s="5">
        <v>-34.9</v>
      </c>
      <c r="Q2" s="5">
        <v>-37.200000000000003</v>
      </c>
      <c r="R2" s="5">
        <v>-34.299999999999997</v>
      </c>
      <c r="S2" s="5">
        <v>-32.9</v>
      </c>
      <c r="T2" s="5">
        <v>-31.7</v>
      </c>
      <c r="U2" s="5">
        <v>-36.299999999999997</v>
      </c>
      <c r="V2" s="5">
        <v>-33.6</v>
      </c>
      <c r="W2" s="5">
        <v>-33</v>
      </c>
      <c r="X2" s="5">
        <v>-33</v>
      </c>
      <c r="Y2" s="5">
        <v>-30.2</v>
      </c>
      <c r="Z2" s="5">
        <v>-28.5</v>
      </c>
      <c r="AA2" s="5">
        <v>-36.700000000000003</v>
      </c>
      <c r="AB2" s="5">
        <v>-30.8</v>
      </c>
      <c r="AC2" s="5">
        <v>-37.200000000000003</v>
      </c>
      <c r="AD2" s="5">
        <v>-37.4</v>
      </c>
      <c r="AE2" s="5">
        <v>-32.299999999999997</v>
      </c>
      <c r="AF2" s="5">
        <v>-27.9</v>
      </c>
      <c r="AG2" s="5">
        <v>-29.4</v>
      </c>
      <c r="AH2" s="5">
        <v>-30.3</v>
      </c>
      <c r="AI2" s="5">
        <v>-33</v>
      </c>
      <c r="AJ2" s="5">
        <v>-24</v>
      </c>
      <c r="AK2" s="5">
        <v>-37.799999999999997</v>
      </c>
      <c r="AL2" s="5">
        <v>-31</v>
      </c>
      <c r="AM2" s="5">
        <v>-34.299999999999997</v>
      </c>
      <c r="AN2" s="5">
        <v>-29.9</v>
      </c>
      <c r="AO2" s="5">
        <v>-32.1</v>
      </c>
      <c r="AP2" s="5">
        <v>-29.9</v>
      </c>
      <c r="AQ2" s="5">
        <v>-34.200000000000003</v>
      </c>
      <c r="AR2" s="5">
        <v>-34.4</v>
      </c>
      <c r="AS2" s="5">
        <v>-34.200000000000003</v>
      </c>
      <c r="AT2" s="5">
        <v>-35.299999999999997</v>
      </c>
      <c r="AU2" s="5">
        <v>-30.9</v>
      </c>
      <c r="AV2" s="5">
        <v>-29.1</v>
      </c>
      <c r="AW2" s="5">
        <v>-35.799999999999997</v>
      </c>
      <c r="AX2" s="5">
        <v>-28.7</v>
      </c>
      <c r="AY2" s="5">
        <v>-33.6</v>
      </c>
      <c r="AZ2" s="5">
        <v>-31.9</v>
      </c>
      <c r="BA2" s="5">
        <v>-36.799999999999997</v>
      </c>
      <c r="BB2" s="5">
        <v>-30.3</v>
      </c>
      <c r="BC2" s="5">
        <v>-29.9</v>
      </c>
      <c r="BD2" s="5">
        <v>-30.3</v>
      </c>
      <c r="BE2" s="5">
        <v>-30.8</v>
      </c>
      <c r="BF2" s="5">
        <v>-26.3</v>
      </c>
      <c r="BG2" s="5">
        <v>-38.200000000000003</v>
      </c>
      <c r="BH2" s="5">
        <v>-31.9</v>
      </c>
      <c r="BI2" s="5">
        <v>-26.7</v>
      </c>
      <c r="BJ2" s="5">
        <v>-28.6</v>
      </c>
      <c r="BK2" s="5">
        <v>-29.3</v>
      </c>
      <c r="BL2" s="5">
        <v>-27.1</v>
      </c>
      <c r="BM2" s="5">
        <v>-25.6</v>
      </c>
      <c r="BN2" s="5">
        <v>-26.5</v>
      </c>
      <c r="BO2" s="5">
        <v>-30.9</v>
      </c>
      <c r="BP2" s="5">
        <v>-33.6</v>
      </c>
      <c r="BQ2" s="5">
        <v>-30.7</v>
      </c>
      <c r="BR2" s="5">
        <v>-32.1</v>
      </c>
      <c r="BS2" s="5">
        <v>-26.9</v>
      </c>
      <c r="BT2" s="5">
        <v>-27.5</v>
      </c>
      <c r="BU2" s="5">
        <v>-28.5</v>
      </c>
      <c r="BV2" s="5">
        <v>-33.799999999999997</v>
      </c>
      <c r="BW2" s="4"/>
      <c r="BX2" s="4"/>
      <c r="BY2" s="4"/>
      <c r="BZ2" s="4"/>
      <c r="CA2" s="4"/>
      <c r="CB2" s="4"/>
      <c r="CC2" s="4"/>
      <c r="CD2" s="4"/>
    </row>
    <row r="3" spans="1:82" x14ac:dyDescent="0.25">
      <c r="A3" s="2" t="s">
        <v>2</v>
      </c>
      <c r="B3" s="5">
        <f t="shared" ref="B3:B14" si="0">AVERAGE(E3:BU3)</f>
        <v>-31.721739130434777</v>
      </c>
      <c r="C3" s="5">
        <f t="shared" ref="C3:C14" si="1">AVERAGE(AJ3:BM3)</f>
        <v>-31.126666666666662</v>
      </c>
      <c r="D3" s="10" t="s">
        <v>56</v>
      </c>
      <c r="E3" s="5">
        <v>-33.1</v>
      </c>
      <c r="F3" s="5">
        <v>-36</v>
      </c>
      <c r="G3" s="5">
        <v>-32.700000000000003</v>
      </c>
      <c r="H3" s="5">
        <v>-26.4</v>
      </c>
      <c r="I3" s="5">
        <v>-30.6</v>
      </c>
      <c r="J3" s="5">
        <v>-37.9</v>
      </c>
      <c r="K3" s="5">
        <v>-32.9</v>
      </c>
      <c r="L3" s="5">
        <v>-32.200000000000003</v>
      </c>
      <c r="M3" s="5">
        <v>-35.299999999999997</v>
      </c>
      <c r="N3" s="5">
        <v>-33.1</v>
      </c>
      <c r="O3" s="5">
        <v>-31.8</v>
      </c>
      <c r="P3" s="5">
        <v>-29.4</v>
      </c>
      <c r="Q3" s="5">
        <v>-35.700000000000003</v>
      </c>
      <c r="R3" s="5">
        <v>-32.299999999999997</v>
      </c>
      <c r="S3" s="5">
        <v>-32.200000000000003</v>
      </c>
      <c r="T3" s="5">
        <v>-37.799999999999997</v>
      </c>
      <c r="U3" s="5">
        <v>-31.8</v>
      </c>
      <c r="V3" s="5">
        <v>-35.6</v>
      </c>
      <c r="W3" s="5">
        <v>-31</v>
      </c>
      <c r="X3" s="5">
        <v>-27.3</v>
      </c>
      <c r="Y3" s="5">
        <v>-34.4</v>
      </c>
      <c r="Z3" s="5">
        <v>-29</v>
      </c>
      <c r="AA3" s="5">
        <v>-37.5</v>
      </c>
      <c r="AB3" s="5">
        <v>-34.1</v>
      </c>
      <c r="AC3" s="5">
        <v>-33.9</v>
      </c>
      <c r="AD3" s="5">
        <v>-29.7</v>
      </c>
      <c r="AE3" s="5">
        <v>-34.1</v>
      </c>
      <c r="AF3" s="5">
        <v>-31.9</v>
      </c>
      <c r="AG3" s="5">
        <v>-25.7</v>
      </c>
      <c r="AH3" s="5">
        <v>-40.299999999999997</v>
      </c>
      <c r="AI3" s="5">
        <v>-27.3</v>
      </c>
      <c r="AJ3" s="5">
        <v>-27.7</v>
      </c>
      <c r="AK3" s="5">
        <v>-32.5</v>
      </c>
      <c r="AL3" s="5">
        <v>-34.700000000000003</v>
      </c>
      <c r="AM3" s="5">
        <v>-27.6</v>
      </c>
      <c r="AN3" s="5">
        <v>-33.9</v>
      </c>
      <c r="AO3" s="5">
        <v>-30.9</v>
      </c>
      <c r="AP3" s="5">
        <v>-29.2</v>
      </c>
      <c r="AQ3" s="5">
        <v>-33.5</v>
      </c>
      <c r="AR3" s="5">
        <v>-30</v>
      </c>
      <c r="AS3" s="5">
        <v>-36.799999999999997</v>
      </c>
      <c r="AT3" s="5">
        <v>-30.3</v>
      </c>
      <c r="AU3" s="5">
        <v>-31.6</v>
      </c>
      <c r="AV3" s="5">
        <v>-33.1</v>
      </c>
      <c r="AW3" s="5">
        <v>-35</v>
      </c>
      <c r="AX3" s="5">
        <v>-31.1</v>
      </c>
      <c r="AY3" s="5">
        <v>-28.9</v>
      </c>
      <c r="AZ3" s="5">
        <v>-31.6</v>
      </c>
      <c r="BA3" s="5">
        <v>-30.6</v>
      </c>
      <c r="BB3" s="5">
        <v>-25.9</v>
      </c>
      <c r="BC3" s="5">
        <v>-28.3</v>
      </c>
      <c r="BD3" s="5">
        <v>-30.4</v>
      </c>
      <c r="BE3" s="5">
        <v>-33.799999999999997</v>
      </c>
      <c r="BF3" s="5">
        <v>-35.799999999999997</v>
      </c>
      <c r="BG3" s="5">
        <v>-31.3</v>
      </c>
      <c r="BH3" s="5">
        <v>-31.9</v>
      </c>
      <c r="BI3" s="5">
        <v>-27.5</v>
      </c>
      <c r="BJ3" s="5">
        <v>-28.9</v>
      </c>
      <c r="BK3" s="5">
        <v>-34.200000000000003</v>
      </c>
      <c r="BL3" s="5">
        <v>-30</v>
      </c>
      <c r="BM3" s="5">
        <v>-26.8</v>
      </c>
      <c r="BN3" s="5">
        <v>-30</v>
      </c>
      <c r="BO3" s="5">
        <v>-25.4</v>
      </c>
      <c r="BP3" s="5">
        <v>-30.9</v>
      </c>
      <c r="BQ3" s="5">
        <v>-29.5</v>
      </c>
      <c r="BR3" s="5">
        <v>-33.1</v>
      </c>
      <c r="BS3" s="5">
        <v>-31.6</v>
      </c>
      <c r="BT3" s="5">
        <v>-28.1</v>
      </c>
      <c r="BU3" s="5">
        <v>-33.4</v>
      </c>
      <c r="BV3" s="5">
        <v>-32.5</v>
      </c>
      <c r="BW3" s="4"/>
      <c r="BX3" s="4"/>
      <c r="BY3" s="4"/>
      <c r="BZ3" s="4"/>
      <c r="CA3" s="4"/>
      <c r="CB3" s="4"/>
      <c r="CC3" s="4"/>
      <c r="CD3" s="4"/>
    </row>
    <row r="4" spans="1:82" x14ac:dyDescent="0.25">
      <c r="A4" s="2" t="s">
        <v>3</v>
      </c>
      <c r="B4" s="5">
        <f t="shared" si="0"/>
        <v>-27.017391304347822</v>
      </c>
      <c r="C4" s="5">
        <f t="shared" si="1"/>
        <v>-26.333333333333336</v>
      </c>
      <c r="D4" s="10" t="s">
        <v>55</v>
      </c>
      <c r="E4" s="5">
        <v>-26.6</v>
      </c>
      <c r="F4" s="5">
        <v>-27.1</v>
      </c>
      <c r="G4" s="5">
        <v>-23.6</v>
      </c>
      <c r="H4" s="5">
        <v>-24.6</v>
      </c>
      <c r="I4" s="5">
        <v>-27</v>
      </c>
      <c r="J4" s="5">
        <v>-29.7</v>
      </c>
      <c r="K4" s="5">
        <v>-28.2</v>
      </c>
      <c r="L4" s="5">
        <v>-23.6</v>
      </c>
      <c r="M4" s="5">
        <v>-21.7</v>
      </c>
      <c r="N4" s="5">
        <v>-27.9</v>
      </c>
      <c r="O4" s="5">
        <v>-30</v>
      </c>
      <c r="P4" s="5">
        <v>-31.9</v>
      </c>
      <c r="Q4" s="5">
        <v>-24.3</v>
      </c>
      <c r="R4" s="5">
        <v>-34</v>
      </c>
      <c r="S4" s="5">
        <v>-33.700000000000003</v>
      </c>
      <c r="T4" s="5">
        <v>-27</v>
      </c>
      <c r="U4" s="5">
        <v>-26.1</v>
      </c>
      <c r="V4" s="5">
        <v>-28.7</v>
      </c>
      <c r="W4" s="5">
        <v>-24.3</v>
      </c>
      <c r="X4" s="5">
        <v>-28.7</v>
      </c>
      <c r="Y4" s="5">
        <v>-25.6</v>
      </c>
      <c r="Z4" s="5">
        <v>-27.2</v>
      </c>
      <c r="AA4" s="5">
        <v>-28.1</v>
      </c>
      <c r="AB4" s="5">
        <v>-26.4</v>
      </c>
      <c r="AC4" s="5">
        <v>-31.1</v>
      </c>
      <c r="AD4" s="5">
        <v>-30.6</v>
      </c>
      <c r="AE4" s="5">
        <v>-31.4</v>
      </c>
      <c r="AF4" s="5">
        <v>-24.8</v>
      </c>
      <c r="AG4" s="5">
        <v>-29.9</v>
      </c>
      <c r="AH4" s="5">
        <v>-30.9</v>
      </c>
      <c r="AI4" s="5">
        <v>-27.8</v>
      </c>
      <c r="AJ4" s="5">
        <v>-22.7</v>
      </c>
      <c r="AK4" s="5">
        <v>-29.8</v>
      </c>
      <c r="AL4" s="5">
        <v>-28.1</v>
      </c>
      <c r="AM4" s="5">
        <v>-26.5</v>
      </c>
      <c r="AN4" s="5">
        <v>-30.1</v>
      </c>
      <c r="AO4" s="5">
        <v>-27.9</v>
      </c>
      <c r="AP4" s="5">
        <v>-25.6</v>
      </c>
      <c r="AQ4" s="5">
        <v>-25.6</v>
      </c>
      <c r="AR4" s="5">
        <v>-31.8</v>
      </c>
      <c r="AS4" s="5">
        <v>-22.5</v>
      </c>
      <c r="AT4" s="5">
        <v>-29.6</v>
      </c>
      <c r="AU4" s="5">
        <v>-24.8</v>
      </c>
      <c r="AV4" s="5">
        <v>-25.4</v>
      </c>
      <c r="AW4" s="5">
        <v>-25.3</v>
      </c>
      <c r="AX4" s="5">
        <v>-25.3</v>
      </c>
      <c r="AY4" s="5">
        <v>-27.3</v>
      </c>
      <c r="AZ4" s="5">
        <v>-27.8</v>
      </c>
      <c r="BA4" s="5">
        <v>-26.7</v>
      </c>
      <c r="BB4" s="5">
        <v>-21.7</v>
      </c>
      <c r="BC4" s="5">
        <v>-23.9</v>
      </c>
      <c r="BD4" s="5">
        <v>-21.7</v>
      </c>
      <c r="BE4" s="5">
        <v>-28.8</v>
      </c>
      <c r="BF4" s="5">
        <v>-28.1</v>
      </c>
      <c r="BG4" s="5">
        <v>-30</v>
      </c>
      <c r="BH4" s="5">
        <v>-24.9</v>
      </c>
      <c r="BI4" s="5">
        <v>-20.5</v>
      </c>
      <c r="BJ4" s="5">
        <v>-28.5</v>
      </c>
      <c r="BK4" s="5">
        <v>-31</v>
      </c>
      <c r="BL4" s="5">
        <v>-28.1</v>
      </c>
      <c r="BM4" s="5">
        <v>-20</v>
      </c>
      <c r="BN4" s="5">
        <v>-27.8</v>
      </c>
      <c r="BO4" s="5">
        <v>-27.2</v>
      </c>
      <c r="BP4" s="5">
        <v>-24.8</v>
      </c>
      <c r="BQ4" s="5">
        <v>-27.5</v>
      </c>
      <c r="BR4" s="5">
        <v>-27.4</v>
      </c>
      <c r="BS4" s="5">
        <v>-25.7</v>
      </c>
      <c r="BT4" s="5">
        <v>-26.7</v>
      </c>
      <c r="BU4" s="5">
        <v>-24.6</v>
      </c>
      <c r="BV4" s="5">
        <v>-22.4</v>
      </c>
      <c r="BW4" s="4"/>
      <c r="BX4" s="4"/>
      <c r="BY4" s="4"/>
      <c r="BZ4" s="4"/>
      <c r="CA4" s="4"/>
      <c r="CB4" s="4"/>
      <c r="CC4" s="4"/>
      <c r="CD4" s="4"/>
    </row>
    <row r="5" spans="1:82" x14ac:dyDescent="0.25">
      <c r="A5" s="2" t="s">
        <v>4</v>
      </c>
      <c r="B5" s="5">
        <f t="shared" si="0"/>
        <v>-17.250724637681163</v>
      </c>
      <c r="C5" s="5">
        <f t="shared" si="1"/>
        <v>-16.943333333333335</v>
      </c>
      <c r="D5" s="10" t="s">
        <v>36</v>
      </c>
      <c r="E5" s="5">
        <v>-18.8</v>
      </c>
      <c r="F5" s="5">
        <v>-16.7</v>
      </c>
      <c r="G5" s="5">
        <v>-11.2</v>
      </c>
      <c r="H5" s="5">
        <v>-12.8</v>
      </c>
      <c r="I5" s="5">
        <v>-19.100000000000001</v>
      </c>
      <c r="J5" s="5">
        <v>-12</v>
      </c>
      <c r="K5" s="5">
        <v>-19</v>
      </c>
      <c r="L5" s="5">
        <v>-16.7</v>
      </c>
      <c r="M5" s="5">
        <v>-20.7</v>
      </c>
      <c r="N5" s="5">
        <v>-19.100000000000001</v>
      </c>
      <c r="O5" s="5">
        <v>-17</v>
      </c>
      <c r="P5" s="5">
        <v>-16.899999999999999</v>
      </c>
      <c r="Q5" s="5">
        <v>-19.899999999999999</v>
      </c>
      <c r="R5" s="5">
        <v>-14.9</v>
      </c>
      <c r="S5" s="5">
        <v>-21</v>
      </c>
      <c r="T5" s="5">
        <v>-16.3</v>
      </c>
      <c r="U5" s="5">
        <v>-20</v>
      </c>
      <c r="V5" s="5">
        <v>-21.1</v>
      </c>
      <c r="W5" s="5">
        <v>-20.100000000000001</v>
      </c>
      <c r="X5" s="5">
        <v>-16.2</v>
      </c>
      <c r="Y5" s="5">
        <v>-17.899999999999999</v>
      </c>
      <c r="Z5" s="5">
        <v>-15.9</v>
      </c>
      <c r="AA5" s="5">
        <v>-18.899999999999999</v>
      </c>
      <c r="AB5" s="5">
        <v>-20.399999999999999</v>
      </c>
      <c r="AC5" s="5">
        <v>-22.2</v>
      </c>
      <c r="AD5" s="5">
        <v>-13.2</v>
      </c>
      <c r="AE5" s="5">
        <v>-12.7</v>
      </c>
      <c r="AF5" s="5">
        <v>-15.2</v>
      </c>
      <c r="AG5" s="5">
        <v>-19.100000000000001</v>
      </c>
      <c r="AH5" s="5">
        <v>-17.5</v>
      </c>
      <c r="AI5" s="5">
        <v>-16.2</v>
      </c>
      <c r="AJ5" s="5">
        <v>-21.4</v>
      </c>
      <c r="AK5" s="5">
        <v>-20.8</v>
      </c>
      <c r="AL5" s="5">
        <v>-18.7</v>
      </c>
      <c r="AM5" s="5">
        <v>-14</v>
      </c>
      <c r="AN5" s="5">
        <v>-20.2</v>
      </c>
      <c r="AO5" s="5">
        <v>-17.8</v>
      </c>
      <c r="AP5" s="5">
        <v>-17.100000000000001</v>
      </c>
      <c r="AQ5" s="5">
        <v>-15.7</v>
      </c>
      <c r="AR5" s="5">
        <v>-16.3</v>
      </c>
      <c r="AS5" s="5">
        <v>-18</v>
      </c>
      <c r="AT5" s="5">
        <v>-16.600000000000001</v>
      </c>
      <c r="AU5" s="5">
        <v>-19.5</v>
      </c>
      <c r="AV5" s="5">
        <v>-20</v>
      </c>
      <c r="AW5" s="5">
        <v>-19.3</v>
      </c>
      <c r="AX5" s="5">
        <v>-14</v>
      </c>
      <c r="AY5" s="5">
        <v>-17.600000000000001</v>
      </c>
      <c r="AZ5" s="5">
        <v>-15.9</v>
      </c>
      <c r="BA5" s="5">
        <v>-15.6</v>
      </c>
      <c r="BB5" s="5">
        <v>-12.3</v>
      </c>
      <c r="BC5" s="5">
        <v>-19</v>
      </c>
      <c r="BD5" s="5">
        <v>-16.7</v>
      </c>
      <c r="BE5" s="5">
        <v>-19.600000000000001</v>
      </c>
      <c r="BF5" s="5">
        <v>-17.8</v>
      </c>
      <c r="BG5" s="5">
        <v>-20.2</v>
      </c>
      <c r="BH5" s="5">
        <v>-13.5</v>
      </c>
      <c r="BI5" s="5">
        <v>-14.4</v>
      </c>
      <c r="BJ5" s="5">
        <v>-15.3</v>
      </c>
      <c r="BK5" s="5">
        <v>-16.3</v>
      </c>
      <c r="BL5" s="5">
        <v>-15.7</v>
      </c>
      <c r="BM5" s="5">
        <v>-9</v>
      </c>
      <c r="BN5" s="5">
        <v>-19.7</v>
      </c>
      <c r="BO5" s="5">
        <v>-16.3</v>
      </c>
      <c r="BP5" s="5">
        <v>-17.2</v>
      </c>
      <c r="BQ5" s="5">
        <v>-17.600000000000001</v>
      </c>
      <c r="BR5" s="5">
        <v>-17.399999999999999</v>
      </c>
      <c r="BS5" s="5">
        <v>-19.2</v>
      </c>
      <c r="BT5" s="5">
        <v>-18.5</v>
      </c>
      <c r="BU5" s="5">
        <v>-17.399999999999999</v>
      </c>
      <c r="BV5" s="5">
        <v>-17.2</v>
      </c>
      <c r="BW5" s="4"/>
      <c r="BX5" s="4"/>
      <c r="BY5" s="4"/>
      <c r="BZ5" s="4"/>
      <c r="CA5" s="4"/>
      <c r="CB5" s="4"/>
      <c r="CC5" s="4"/>
      <c r="CD5" s="4"/>
    </row>
    <row r="6" spans="1:82" x14ac:dyDescent="0.25">
      <c r="A6" s="2" t="s">
        <v>5</v>
      </c>
      <c r="B6" s="5">
        <f t="shared" si="0"/>
        <v>-6.2971014492753614</v>
      </c>
      <c r="C6" s="5">
        <f t="shared" si="1"/>
        <v>-6.376666666666666</v>
      </c>
      <c r="D6" s="10" t="s">
        <v>59</v>
      </c>
      <c r="E6" s="5">
        <v>-7.3</v>
      </c>
      <c r="F6" s="5">
        <v>-4.4000000000000004</v>
      </c>
      <c r="G6" s="5">
        <v>-0.3</v>
      </c>
      <c r="H6" s="5">
        <v>-5.8</v>
      </c>
      <c r="I6" s="5">
        <v>-5.3</v>
      </c>
      <c r="J6" s="5">
        <v>-5.4</v>
      </c>
      <c r="K6" s="5">
        <v>-11.5</v>
      </c>
      <c r="L6" s="5">
        <v>-7.8</v>
      </c>
      <c r="M6" s="5">
        <v>-6.5</v>
      </c>
      <c r="N6" s="5">
        <v>-9.3000000000000007</v>
      </c>
      <c r="O6" s="5">
        <v>-2.5</v>
      </c>
      <c r="P6" s="5">
        <v>-9</v>
      </c>
      <c r="Q6" s="5">
        <v>-11</v>
      </c>
      <c r="R6" s="5">
        <v>-9.6999999999999993</v>
      </c>
      <c r="S6" s="5">
        <v>-5.0999999999999996</v>
      </c>
      <c r="T6" s="5">
        <v>-7.5</v>
      </c>
      <c r="U6" s="5">
        <v>-6.5</v>
      </c>
      <c r="V6" s="5">
        <v>-7.7</v>
      </c>
      <c r="W6" s="5">
        <v>-8.9</v>
      </c>
      <c r="X6" s="5">
        <v>-9.8000000000000007</v>
      </c>
      <c r="Y6" s="5">
        <v>-9.9</v>
      </c>
      <c r="Z6" s="5">
        <v>-4.7</v>
      </c>
      <c r="AA6" s="5">
        <v>-7.9</v>
      </c>
      <c r="AB6" s="5">
        <v>-2.8</v>
      </c>
      <c r="AC6" s="5">
        <v>-4.4000000000000004</v>
      </c>
      <c r="AD6" s="5">
        <v>-2.4</v>
      </c>
      <c r="AE6" s="5">
        <v>-4.7</v>
      </c>
      <c r="AF6" s="5">
        <v>-4</v>
      </c>
      <c r="AG6" s="5">
        <v>-9.1999999999999993</v>
      </c>
      <c r="AH6" s="5">
        <v>-6.1</v>
      </c>
      <c r="AI6" s="5">
        <v>-2.7</v>
      </c>
      <c r="AJ6" s="5">
        <v>-5.0999999999999996</v>
      </c>
      <c r="AK6" s="5">
        <v>-6.2</v>
      </c>
      <c r="AL6" s="5">
        <v>-11.3</v>
      </c>
      <c r="AM6" s="5">
        <v>-4.9000000000000004</v>
      </c>
      <c r="AN6" s="5">
        <v>-4</v>
      </c>
      <c r="AO6" s="5">
        <v>-4.8</v>
      </c>
      <c r="AP6" s="5">
        <v>-9.6999999999999993</v>
      </c>
      <c r="AQ6" s="5">
        <v>-8.4</v>
      </c>
      <c r="AR6" s="5">
        <v>-8.6999999999999993</v>
      </c>
      <c r="AS6" s="5">
        <v>-6.7</v>
      </c>
      <c r="AT6" s="5">
        <v>-6.5</v>
      </c>
      <c r="AU6" s="5">
        <v>-7.6</v>
      </c>
      <c r="AV6" s="5">
        <v>-3.3</v>
      </c>
      <c r="AW6" s="5">
        <v>-4.9000000000000004</v>
      </c>
      <c r="AX6" s="5">
        <v>-7</v>
      </c>
      <c r="AY6" s="5">
        <v>-6.8</v>
      </c>
      <c r="AZ6" s="5">
        <v>-5.9</v>
      </c>
      <c r="BA6" s="5">
        <v>-4.3</v>
      </c>
      <c r="BB6" s="5">
        <v>-4.8</v>
      </c>
      <c r="BC6" s="5">
        <v>-5.3</v>
      </c>
      <c r="BD6" s="5">
        <v>-3.7</v>
      </c>
      <c r="BE6" s="5">
        <v>-7.7</v>
      </c>
      <c r="BF6" s="5">
        <v>-3.6</v>
      </c>
      <c r="BG6" s="5">
        <v>-10.3</v>
      </c>
      <c r="BH6" s="5">
        <v>-7</v>
      </c>
      <c r="BI6" s="5">
        <v>-4</v>
      </c>
      <c r="BJ6" s="5">
        <v>-7.4</v>
      </c>
      <c r="BK6" s="5">
        <v>-2.9</v>
      </c>
      <c r="BL6" s="5">
        <v>-9.9</v>
      </c>
      <c r="BM6" s="5">
        <v>-8.6</v>
      </c>
      <c r="BN6" s="5">
        <v>-7.9</v>
      </c>
      <c r="BO6" s="5">
        <v>-4.0999999999999996</v>
      </c>
      <c r="BP6" s="5">
        <v>-6.7</v>
      </c>
      <c r="BQ6" s="5">
        <v>-0.8</v>
      </c>
      <c r="BR6" s="5">
        <v>-6.2</v>
      </c>
      <c r="BS6" s="5">
        <v>-4.2</v>
      </c>
      <c r="BT6" s="5">
        <v>-4.4000000000000004</v>
      </c>
      <c r="BU6" s="5">
        <v>-8.8000000000000007</v>
      </c>
      <c r="BV6" s="5">
        <v>-4.3</v>
      </c>
      <c r="BW6" s="4"/>
      <c r="BX6" s="4"/>
      <c r="BY6" s="4"/>
      <c r="BZ6" s="4"/>
      <c r="CA6" s="4"/>
      <c r="CB6" s="4"/>
      <c r="CC6" s="4"/>
      <c r="CD6" s="4"/>
    </row>
    <row r="7" spans="1:82" x14ac:dyDescent="0.25">
      <c r="A7" s="2" t="s">
        <v>6</v>
      </c>
      <c r="B7" s="5">
        <f t="shared" si="0"/>
        <v>4.5391304347826065</v>
      </c>
      <c r="C7" s="5">
        <f t="shared" si="1"/>
        <v>4.7966666666666669</v>
      </c>
      <c r="D7" s="10" t="s">
        <v>57</v>
      </c>
      <c r="E7" s="5">
        <v>0.4</v>
      </c>
      <c r="F7" s="5">
        <v>4.2</v>
      </c>
      <c r="G7" s="5">
        <v>5.3</v>
      </c>
      <c r="H7" s="5">
        <v>3.3</v>
      </c>
      <c r="I7" s="5">
        <v>4</v>
      </c>
      <c r="J7" s="5">
        <v>6.1</v>
      </c>
      <c r="K7" s="5">
        <v>2.2999999999999998</v>
      </c>
      <c r="L7" s="5">
        <v>1.5</v>
      </c>
      <c r="M7" s="5">
        <v>2.9</v>
      </c>
      <c r="N7" s="5">
        <v>1.5</v>
      </c>
      <c r="O7" s="5">
        <v>8</v>
      </c>
      <c r="P7" s="5">
        <v>4.8</v>
      </c>
      <c r="Q7" s="5">
        <v>2.2999999999999998</v>
      </c>
      <c r="R7" s="5">
        <v>3</v>
      </c>
      <c r="S7" s="5">
        <v>2.5</v>
      </c>
      <c r="T7" s="5">
        <v>2.8</v>
      </c>
      <c r="U7" s="5">
        <v>4.8</v>
      </c>
      <c r="V7" s="5">
        <v>2.9</v>
      </c>
      <c r="W7" s="5">
        <v>4.5</v>
      </c>
      <c r="X7" s="5">
        <v>1</v>
      </c>
      <c r="Y7" s="5">
        <v>5.5</v>
      </c>
      <c r="Z7" s="5">
        <v>5.7</v>
      </c>
      <c r="AA7" s="5">
        <v>1.1000000000000001</v>
      </c>
      <c r="AB7" s="5">
        <v>6.6</v>
      </c>
      <c r="AC7" s="5">
        <v>8</v>
      </c>
      <c r="AD7" s="5">
        <v>7.9</v>
      </c>
      <c r="AE7" s="5">
        <v>4.2</v>
      </c>
      <c r="AF7" s="5">
        <v>5.3</v>
      </c>
      <c r="AG7" s="5">
        <v>0.3</v>
      </c>
      <c r="AH7" s="5">
        <v>4.4000000000000004</v>
      </c>
      <c r="AI7" s="5">
        <v>4.8</v>
      </c>
      <c r="AJ7" s="5">
        <v>4.5999999999999996</v>
      </c>
      <c r="AK7" s="5">
        <v>3.1</v>
      </c>
      <c r="AL7" s="5">
        <v>5.0999999999999996</v>
      </c>
      <c r="AM7" s="5">
        <v>5.9</v>
      </c>
      <c r="AN7" s="5">
        <v>6.5</v>
      </c>
      <c r="AO7" s="5">
        <v>3.1</v>
      </c>
      <c r="AP7" s="5">
        <v>1.2</v>
      </c>
      <c r="AQ7" s="5">
        <v>4.5999999999999996</v>
      </c>
      <c r="AR7" s="5">
        <v>3.6</v>
      </c>
      <c r="AS7" s="5">
        <v>3.6</v>
      </c>
      <c r="AT7" s="5">
        <v>6.1</v>
      </c>
      <c r="AU7" s="5">
        <v>0.5</v>
      </c>
      <c r="AV7" s="5">
        <v>6.7</v>
      </c>
      <c r="AW7" s="5">
        <v>7.5</v>
      </c>
      <c r="AX7" s="5">
        <v>7</v>
      </c>
      <c r="AY7" s="5">
        <v>7.8</v>
      </c>
      <c r="AZ7" s="5">
        <v>6.7</v>
      </c>
      <c r="BA7" s="5">
        <v>7</v>
      </c>
      <c r="BB7" s="5">
        <v>5.2</v>
      </c>
      <c r="BC7" s="5">
        <v>2.2999999999999998</v>
      </c>
      <c r="BD7" s="5">
        <v>5.8</v>
      </c>
      <c r="BE7" s="5">
        <v>3.4</v>
      </c>
      <c r="BF7" s="5">
        <v>4.2</v>
      </c>
      <c r="BG7" s="5">
        <v>3.9</v>
      </c>
      <c r="BH7" s="5">
        <v>5.7</v>
      </c>
      <c r="BI7" s="5">
        <v>6.6</v>
      </c>
      <c r="BJ7" s="5">
        <v>3.7</v>
      </c>
      <c r="BK7" s="5">
        <v>5.4</v>
      </c>
      <c r="BL7" s="5">
        <v>4.7</v>
      </c>
      <c r="BM7" s="5">
        <v>2.4</v>
      </c>
      <c r="BN7" s="5">
        <v>3.5</v>
      </c>
      <c r="BO7" s="5">
        <v>6.2</v>
      </c>
      <c r="BP7" s="5">
        <v>7.5</v>
      </c>
      <c r="BQ7" s="5">
        <v>7.9</v>
      </c>
      <c r="BR7" s="5">
        <v>4.7</v>
      </c>
      <c r="BS7" s="5">
        <v>6.3</v>
      </c>
      <c r="BT7" s="5">
        <v>7.3</v>
      </c>
      <c r="BU7" s="5">
        <v>4</v>
      </c>
      <c r="BV7" s="5">
        <v>5.8</v>
      </c>
      <c r="BW7" s="4"/>
      <c r="BX7" s="4"/>
      <c r="BY7" s="4"/>
      <c r="BZ7" s="4"/>
      <c r="CA7" s="4"/>
      <c r="CB7" s="4"/>
      <c r="CC7" s="4"/>
      <c r="CD7" s="4"/>
    </row>
    <row r="8" spans="1:82" x14ac:dyDescent="0.25">
      <c r="A8" s="2" t="s">
        <v>7</v>
      </c>
      <c r="B8" s="5">
        <f t="shared" si="0"/>
        <v>11.377391304347828</v>
      </c>
      <c r="C8" s="5">
        <f t="shared" si="1"/>
        <v>11.569999999999999</v>
      </c>
      <c r="D8" s="10" t="s">
        <v>37</v>
      </c>
      <c r="E8" s="5">
        <v>7.7</v>
      </c>
      <c r="F8" s="5">
        <v>10.6</v>
      </c>
      <c r="G8" s="5">
        <v>9.9</v>
      </c>
      <c r="H8" s="5">
        <v>10</v>
      </c>
      <c r="I8" s="5">
        <v>12.9</v>
      </c>
      <c r="J8" s="5">
        <v>11.4</v>
      </c>
      <c r="K8" s="5">
        <v>11.1</v>
      </c>
      <c r="L8" s="5">
        <v>9.4</v>
      </c>
      <c r="M8" s="5">
        <v>10.14</v>
      </c>
      <c r="N8" s="5">
        <v>10</v>
      </c>
      <c r="O8" s="5">
        <v>11.9</v>
      </c>
      <c r="P8" s="5">
        <v>11.4</v>
      </c>
      <c r="Q8" s="5">
        <v>11.4</v>
      </c>
      <c r="R8" s="5">
        <v>10.7</v>
      </c>
      <c r="S8" s="5">
        <v>11.4</v>
      </c>
      <c r="T8" s="5">
        <v>10.6</v>
      </c>
      <c r="U8" s="5">
        <v>13.4</v>
      </c>
      <c r="V8" s="5">
        <v>10.6</v>
      </c>
      <c r="W8" s="5">
        <v>8.4</v>
      </c>
      <c r="X8" s="5">
        <v>11</v>
      </c>
      <c r="Y8" s="5">
        <v>11.7</v>
      </c>
      <c r="Z8" s="5">
        <v>11.9</v>
      </c>
      <c r="AA8" s="5">
        <v>8.9</v>
      </c>
      <c r="AB8" s="5">
        <v>15</v>
      </c>
      <c r="AC8" s="5">
        <v>13.2</v>
      </c>
      <c r="AD8" s="5">
        <v>11.3</v>
      </c>
      <c r="AE8" s="5">
        <v>12.2</v>
      </c>
      <c r="AF8" s="5">
        <v>10.199999999999999</v>
      </c>
      <c r="AG8" s="5">
        <v>7.5</v>
      </c>
      <c r="AH8" s="5">
        <v>11.2</v>
      </c>
      <c r="AI8" s="5">
        <v>10.7</v>
      </c>
      <c r="AJ8" s="5">
        <v>10.6</v>
      </c>
      <c r="AK8" s="5">
        <v>11</v>
      </c>
      <c r="AL8" s="5">
        <v>9.8000000000000007</v>
      </c>
      <c r="AM8" s="5">
        <v>12.3</v>
      </c>
      <c r="AN8" s="5">
        <v>11.1</v>
      </c>
      <c r="AO8" s="5">
        <v>10.3</v>
      </c>
      <c r="AP8" s="5">
        <v>10.3</v>
      </c>
      <c r="AQ8" s="5">
        <v>11.6</v>
      </c>
      <c r="AR8" s="5">
        <v>12</v>
      </c>
      <c r="AS8" s="5">
        <v>10.4</v>
      </c>
      <c r="AT8" s="5">
        <v>11.8</v>
      </c>
      <c r="AU8" s="5">
        <v>8.1</v>
      </c>
      <c r="AV8" s="5">
        <v>13.3</v>
      </c>
      <c r="AW8" s="5">
        <v>12.3</v>
      </c>
      <c r="AX8" s="5">
        <v>9.8000000000000007</v>
      </c>
      <c r="AY8" s="5">
        <v>14.8</v>
      </c>
      <c r="AZ8" s="5">
        <v>12.9</v>
      </c>
      <c r="BA8" s="5">
        <v>13.1</v>
      </c>
      <c r="BB8" s="5">
        <v>11.3</v>
      </c>
      <c r="BC8" s="5">
        <v>13</v>
      </c>
      <c r="BD8" s="5">
        <v>13.1</v>
      </c>
      <c r="BE8" s="5">
        <v>11.4</v>
      </c>
      <c r="BF8" s="5">
        <v>12.4</v>
      </c>
      <c r="BG8" s="5">
        <v>10.4</v>
      </c>
      <c r="BH8" s="5">
        <v>10.199999999999999</v>
      </c>
      <c r="BI8" s="5">
        <v>10.4</v>
      </c>
      <c r="BJ8" s="5">
        <v>13.7</v>
      </c>
      <c r="BK8" s="5">
        <v>13.4</v>
      </c>
      <c r="BL8" s="5">
        <v>10.7</v>
      </c>
      <c r="BM8" s="5">
        <v>11.6</v>
      </c>
      <c r="BN8" s="5">
        <v>13.1</v>
      </c>
      <c r="BO8" s="5">
        <v>11.7</v>
      </c>
      <c r="BP8" s="5">
        <v>11.8</v>
      </c>
      <c r="BQ8" s="5">
        <v>14.2</v>
      </c>
      <c r="BR8" s="5">
        <v>10.9</v>
      </c>
      <c r="BS8" s="5">
        <v>13.3</v>
      </c>
      <c r="BT8" s="5">
        <v>12.7</v>
      </c>
      <c r="BU8" s="5">
        <v>12.5</v>
      </c>
      <c r="BV8" s="5">
        <v>10.4</v>
      </c>
      <c r="BW8" s="4"/>
      <c r="BX8" s="4"/>
      <c r="BY8" s="4"/>
      <c r="BZ8" s="4"/>
      <c r="CA8" s="4"/>
      <c r="CB8" s="4"/>
      <c r="CC8" s="4"/>
      <c r="CD8" s="4"/>
    </row>
    <row r="9" spans="1:82" x14ac:dyDescent="0.25">
      <c r="A9" s="2" t="s">
        <v>8</v>
      </c>
      <c r="B9" s="5">
        <f t="shared" si="0"/>
        <v>9.889855072463769</v>
      </c>
      <c r="C9" s="5">
        <f t="shared" si="1"/>
        <v>9.8499999999999979</v>
      </c>
      <c r="D9" s="10" t="s">
        <v>35</v>
      </c>
      <c r="E9" s="5">
        <v>8.1999999999999993</v>
      </c>
      <c r="F9" s="5">
        <v>10.6</v>
      </c>
      <c r="G9" s="5">
        <v>8.6</v>
      </c>
      <c r="H9" s="5">
        <v>11.3</v>
      </c>
      <c r="I9" s="5">
        <v>13.6</v>
      </c>
      <c r="J9" s="5">
        <v>9.3000000000000007</v>
      </c>
      <c r="K9" s="5">
        <v>8.6999999999999993</v>
      </c>
      <c r="L9" s="5">
        <v>8.9</v>
      </c>
      <c r="M9" s="5">
        <v>10.1</v>
      </c>
      <c r="N9" s="5">
        <v>8</v>
      </c>
      <c r="O9" s="5">
        <v>11.1</v>
      </c>
      <c r="P9" s="5">
        <v>7.9</v>
      </c>
      <c r="Q9" s="5">
        <v>10</v>
      </c>
      <c r="R9" s="5">
        <v>9.6</v>
      </c>
      <c r="S9" s="5">
        <v>11.1</v>
      </c>
      <c r="T9" s="5">
        <v>7.9</v>
      </c>
      <c r="U9" s="5">
        <v>11.7</v>
      </c>
      <c r="V9" s="5">
        <v>8.8000000000000007</v>
      </c>
      <c r="W9" s="5">
        <v>8.4</v>
      </c>
      <c r="X9" s="5">
        <v>11.8</v>
      </c>
      <c r="Y9" s="5">
        <v>10.4</v>
      </c>
      <c r="Z9" s="5">
        <v>9.6</v>
      </c>
      <c r="AA9" s="5">
        <v>7.8</v>
      </c>
      <c r="AB9" s="5">
        <v>11.9</v>
      </c>
      <c r="AC9" s="5">
        <v>8.9</v>
      </c>
      <c r="AD9" s="5">
        <v>11.4</v>
      </c>
      <c r="AE9" s="5">
        <v>7.6</v>
      </c>
      <c r="AF9" s="5">
        <v>8.3000000000000007</v>
      </c>
      <c r="AG9" s="5">
        <v>8.4</v>
      </c>
      <c r="AH9" s="5">
        <v>6.7</v>
      </c>
      <c r="AI9" s="5">
        <v>12.5</v>
      </c>
      <c r="AJ9" s="5">
        <v>11.6</v>
      </c>
      <c r="AK9" s="5">
        <v>9.4</v>
      </c>
      <c r="AL9" s="5">
        <v>9.6</v>
      </c>
      <c r="AM9" s="5">
        <v>9.5</v>
      </c>
      <c r="AN9" s="5">
        <v>9</v>
      </c>
      <c r="AO9" s="5">
        <v>8.1</v>
      </c>
      <c r="AP9" s="5">
        <v>7</v>
      </c>
      <c r="AQ9" s="5">
        <v>10.6</v>
      </c>
      <c r="AR9" s="5">
        <v>9.8000000000000007</v>
      </c>
      <c r="AS9" s="5">
        <v>7.6</v>
      </c>
      <c r="AT9" s="5">
        <v>10.9</v>
      </c>
      <c r="AU9" s="5">
        <v>8.8000000000000007</v>
      </c>
      <c r="AV9" s="5">
        <v>9.4</v>
      </c>
      <c r="AW9" s="5">
        <v>8.5</v>
      </c>
      <c r="AX9" s="5">
        <v>10.9</v>
      </c>
      <c r="AY9" s="5">
        <v>10</v>
      </c>
      <c r="AZ9" s="5">
        <v>9.9</v>
      </c>
      <c r="BA9" s="5">
        <v>11.7</v>
      </c>
      <c r="BB9" s="5">
        <v>9.1999999999999993</v>
      </c>
      <c r="BC9" s="5">
        <v>11.1</v>
      </c>
      <c r="BD9" s="5">
        <v>9.5</v>
      </c>
      <c r="BE9" s="5">
        <v>10.5</v>
      </c>
      <c r="BF9" s="5">
        <v>10.9</v>
      </c>
      <c r="BG9" s="5">
        <v>8.6</v>
      </c>
      <c r="BH9" s="5">
        <v>11</v>
      </c>
      <c r="BI9" s="5">
        <v>11.2</v>
      </c>
      <c r="BJ9" s="5">
        <v>10</v>
      </c>
      <c r="BK9" s="5">
        <v>10.199999999999999</v>
      </c>
      <c r="BL9" s="5">
        <v>10.199999999999999</v>
      </c>
      <c r="BM9" s="5">
        <v>10.8</v>
      </c>
      <c r="BN9" s="5">
        <v>11</v>
      </c>
      <c r="BO9" s="5">
        <v>11.3</v>
      </c>
      <c r="BP9" s="5">
        <v>11.5</v>
      </c>
      <c r="BQ9" s="5">
        <v>10</v>
      </c>
      <c r="BR9" s="5">
        <v>11.2</v>
      </c>
      <c r="BS9" s="5">
        <v>11.3</v>
      </c>
      <c r="BT9" s="5">
        <v>12.6</v>
      </c>
      <c r="BU9" s="5">
        <v>8.9</v>
      </c>
      <c r="BV9" s="5">
        <v>10.6</v>
      </c>
      <c r="BW9" s="4"/>
      <c r="BX9" s="4"/>
      <c r="BY9" s="4"/>
      <c r="BZ9" s="4"/>
      <c r="CA9" s="4"/>
      <c r="CB9" s="4"/>
      <c r="CC9" s="4"/>
      <c r="CD9" s="4"/>
    </row>
    <row r="10" spans="1:82" x14ac:dyDescent="0.25">
      <c r="A10" s="2" t="s">
        <v>9</v>
      </c>
      <c r="B10" s="5">
        <f t="shared" si="0"/>
        <v>2.8840579710144922</v>
      </c>
      <c r="C10" s="5">
        <f t="shared" si="1"/>
        <v>3.1300000000000003</v>
      </c>
      <c r="D10" s="10" t="s">
        <v>37</v>
      </c>
      <c r="E10" s="5">
        <v>4.0999999999999996</v>
      </c>
      <c r="F10" s="5">
        <v>1.8</v>
      </c>
      <c r="G10" s="5">
        <v>1.9</v>
      </c>
      <c r="H10" s="5">
        <v>2.8</v>
      </c>
      <c r="I10" s="5">
        <v>4.0999999999999996</v>
      </c>
      <c r="J10" s="5">
        <v>2.1</v>
      </c>
      <c r="K10" s="5">
        <v>0.8</v>
      </c>
      <c r="L10" s="5">
        <v>4</v>
      </c>
      <c r="M10" s="5">
        <v>4.0999999999999996</v>
      </c>
      <c r="N10" s="5">
        <v>3.5</v>
      </c>
      <c r="O10" s="5">
        <v>3.5</v>
      </c>
      <c r="P10" s="5">
        <v>-1.2</v>
      </c>
      <c r="Q10" s="5">
        <v>3.5</v>
      </c>
      <c r="R10" s="5">
        <v>0.6</v>
      </c>
      <c r="S10" s="5">
        <v>2.6</v>
      </c>
      <c r="T10" s="5">
        <v>-0.3</v>
      </c>
      <c r="U10" s="5">
        <v>4.3</v>
      </c>
      <c r="V10" s="5">
        <v>2.5</v>
      </c>
      <c r="W10" s="5">
        <v>4.7</v>
      </c>
      <c r="X10" s="5">
        <v>2.1</v>
      </c>
      <c r="Y10" s="5">
        <v>2.5</v>
      </c>
      <c r="Z10" s="5">
        <v>4</v>
      </c>
      <c r="AA10" s="5">
        <v>-0.5</v>
      </c>
      <c r="AB10" s="5">
        <v>4.3</v>
      </c>
      <c r="AC10" s="5">
        <v>-1.3</v>
      </c>
      <c r="AD10" s="5">
        <v>3.1</v>
      </c>
      <c r="AE10" s="5">
        <v>1.6</v>
      </c>
      <c r="AF10" s="5">
        <v>5.0999999999999996</v>
      </c>
      <c r="AG10" s="5">
        <v>1.6</v>
      </c>
      <c r="AH10" s="5">
        <v>1.1000000000000001</v>
      </c>
      <c r="AI10" s="5">
        <v>1</v>
      </c>
      <c r="AJ10" s="5">
        <v>3.7</v>
      </c>
      <c r="AK10" s="5">
        <v>1.8</v>
      </c>
      <c r="AL10" s="5">
        <v>5</v>
      </c>
      <c r="AM10" s="5">
        <v>0.7</v>
      </c>
      <c r="AN10" s="5">
        <v>3.6</v>
      </c>
      <c r="AO10" s="5">
        <v>1.4</v>
      </c>
      <c r="AP10" s="5">
        <v>4.8</v>
      </c>
      <c r="AQ10" s="5">
        <v>4.3</v>
      </c>
      <c r="AR10" s="5">
        <v>2.5</v>
      </c>
      <c r="AS10" s="5">
        <v>2.5</v>
      </c>
      <c r="AT10" s="5">
        <v>1</v>
      </c>
      <c r="AU10" s="5">
        <v>0.6</v>
      </c>
      <c r="AV10" s="5">
        <v>0.9</v>
      </c>
      <c r="AW10" s="5">
        <v>3.5</v>
      </c>
      <c r="AX10" s="5">
        <v>1.2</v>
      </c>
      <c r="AY10" s="5">
        <v>6.4</v>
      </c>
      <c r="AZ10" s="5">
        <v>3.2</v>
      </c>
      <c r="BA10" s="5">
        <v>5.8</v>
      </c>
      <c r="BB10" s="5">
        <v>3.8</v>
      </c>
      <c r="BC10" s="5">
        <v>2.2999999999999998</v>
      </c>
      <c r="BD10" s="5">
        <v>5.7</v>
      </c>
      <c r="BE10" s="5">
        <v>3.3</v>
      </c>
      <c r="BF10" s="5">
        <v>4.2</v>
      </c>
      <c r="BG10" s="5">
        <v>3.2</v>
      </c>
      <c r="BH10" s="5">
        <v>1.6</v>
      </c>
      <c r="BI10" s="5">
        <v>4.5</v>
      </c>
      <c r="BJ10" s="5">
        <v>1.8</v>
      </c>
      <c r="BK10" s="5">
        <v>2.4</v>
      </c>
      <c r="BL10" s="5">
        <v>5.5</v>
      </c>
      <c r="BM10" s="5">
        <v>2.7</v>
      </c>
      <c r="BN10" s="5">
        <v>5</v>
      </c>
      <c r="BO10" s="5">
        <v>5.0999999999999996</v>
      </c>
      <c r="BP10" s="5">
        <v>3.6</v>
      </c>
      <c r="BQ10" s="5">
        <v>1.9</v>
      </c>
      <c r="BR10" s="5">
        <v>4.3</v>
      </c>
      <c r="BS10" s="5">
        <v>5.2</v>
      </c>
      <c r="BT10" s="5">
        <v>5.2</v>
      </c>
      <c r="BU10" s="5">
        <v>0.8</v>
      </c>
      <c r="BV10" s="5">
        <v>4.2</v>
      </c>
      <c r="BW10" s="4"/>
      <c r="BX10" s="4"/>
      <c r="BY10" s="4"/>
      <c r="BZ10" s="4"/>
      <c r="CA10" s="4"/>
      <c r="CB10" s="4"/>
      <c r="CC10" s="4"/>
      <c r="CD10" s="4"/>
    </row>
    <row r="11" spans="1:82" x14ac:dyDescent="0.25">
      <c r="A11" s="2" t="s">
        <v>10</v>
      </c>
      <c r="B11" s="5">
        <f t="shared" si="0"/>
        <v>-7.0072463768115938</v>
      </c>
      <c r="C11" s="5">
        <f t="shared" si="1"/>
        <v>-6.4466666666666681</v>
      </c>
      <c r="D11" s="10" t="s">
        <v>56</v>
      </c>
      <c r="E11" s="5">
        <v>-9.3000000000000007</v>
      </c>
      <c r="F11" s="5">
        <v>-7.8</v>
      </c>
      <c r="G11" s="5">
        <v>-10.8</v>
      </c>
      <c r="H11" s="5">
        <v>-7.7</v>
      </c>
      <c r="I11" s="5">
        <v>-5.9</v>
      </c>
      <c r="J11" s="5">
        <v>-4.4000000000000004</v>
      </c>
      <c r="K11" s="5">
        <v>-11.6</v>
      </c>
      <c r="L11" s="5">
        <v>-6.2</v>
      </c>
      <c r="M11" s="5">
        <v>-4.0999999999999996</v>
      </c>
      <c r="N11" s="5">
        <v>-10</v>
      </c>
      <c r="O11" s="5">
        <v>-7</v>
      </c>
      <c r="P11" s="5">
        <v>-12.5</v>
      </c>
      <c r="Q11" s="5">
        <v>-6.3</v>
      </c>
      <c r="R11" s="5">
        <v>-5.4</v>
      </c>
      <c r="S11" s="5">
        <v>-6.8</v>
      </c>
      <c r="T11" s="5">
        <v>-9.9</v>
      </c>
      <c r="U11" s="5">
        <v>-9.1</v>
      </c>
      <c r="V11" s="5">
        <v>-5.3</v>
      </c>
      <c r="W11" s="5">
        <v>-3.5</v>
      </c>
      <c r="X11" s="5">
        <v>-5.6</v>
      </c>
      <c r="Y11" s="5">
        <v>-6.1</v>
      </c>
      <c r="Z11" s="5">
        <v>-4.2</v>
      </c>
      <c r="AA11" s="5">
        <v>-13.2</v>
      </c>
      <c r="AB11" s="5">
        <v>-4.7</v>
      </c>
      <c r="AC11" s="5">
        <v>-11.8</v>
      </c>
      <c r="AD11" s="5">
        <v>-6.2</v>
      </c>
      <c r="AE11" s="5">
        <v>-7.3</v>
      </c>
      <c r="AF11" s="5">
        <v>-5.0999999999999996</v>
      </c>
      <c r="AG11" s="5">
        <v>-14.8</v>
      </c>
      <c r="AH11" s="5">
        <v>-9</v>
      </c>
      <c r="AI11" s="5">
        <v>-9</v>
      </c>
      <c r="AJ11" s="5">
        <v>-4.2</v>
      </c>
      <c r="AK11" s="5">
        <v>-4.8</v>
      </c>
      <c r="AL11" s="5">
        <v>-6</v>
      </c>
      <c r="AM11" s="5">
        <v>-5.6</v>
      </c>
      <c r="AN11" s="5">
        <v>-6</v>
      </c>
      <c r="AO11" s="5">
        <v>-11.3</v>
      </c>
      <c r="AP11" s="5">
        <v>-7.9</v>
      </c>
      <c r="AQ11" s="5">
        <v>-6.4</v>
      </c>
      <c r="AR11" s="5">
        <v>-9.6</v>
      </c>
      <c r="AS11" s="5">
        <v>-8.6999999999999993</v>
      </c>
      <c r="AT11" s="5">
        <v>-8.9</v>
      </c>
      <c r="AU11" s="5">
        <v>-8.6999999999999993</v>
      </c>
      <c r="AV11" s="5">
        <v>-8.8000000000000007</v>
      </c>
      <c r="AW11" s="5">
        <v>-3.7</v>
      </c>
      <c r="AX11" s="5">
        <v>-5.9</v>
      </c>
      <c r="AY11" s="5">
        <v>-7.6</v>
      </c>
      <c r="AZ11" s="5">
        <v>-9</v>
      </c>
      <c r="BA11" s="5">
        <v>-2.9</v>
      </c>
      <c r="BB11" s="5">
        <v>-7.4</v>
      </c>
      <c r="BC11" s="5">
        <v>-7.6</v>
      </c>
      <c r="BD11" s="5">
        <v>-5.7</v>
      </c>
      <c r="BE11" s="5">
        <v>-6.8</v>
      </c>
      <c r="BF11" s="5">
        <v>-5.3</v>
      </c>
      <c r="BG11" s="5">
        <v>-9.4</v>
      </c>
      <c r="BH11" s="5">
        <v>-5.3</v>
      </c>
      <c r="BI11" s="5">
        <v>-2.6</v>
      </c>
      <c r="BJ11" s="5">
        <v>-3.7</v>
      </c>
      <c r="BK11" s="5">
        <v>-3.5</v>
      </c>
      <c r="BL11" s="5">
        <v>-7.3</v>
      </c>
      <c r="BM11" s="5">
        <v>-2.8</v>
      </c>
      <c r="BN11" s="5">
        <v>-4.5</v>
      </c>
      <c r="BO11" s="5">
        <v>-6</v>
      </c>
      <c r="BP11" s="5">
        <v>-4.7</v>
      </c>
      <c r="BQ11" s="5">
        <v>-5.2</v>
      </c>
      <c r="BR11" s="5">
        <v>-7.8</v>
      </c>
      <c r="BS11" s="5">
        <v>-5.7</v>
      </c>
      <c r="BT11" s="5">
        <v>-7.5</v>
      </c>
      <c r="BU11" s="5">
        <v>-8.1</v>
      </c>
      <c r="BV11" s="5">
        <v>-3.9</v>
      </c>
      <c r="BW11" s="4"/>
      <c r="BX11" s="4"/>
      <c r="BY11" s="4"/>
      <c r="BZ11" s="4"/>
      <c r="CA11" s="4"/>
      <c r="CB11" s="4"/>
      <c r="CC11" s="4"/>
      <c r="CD11" s="4"/>
    </row>
    <row r="12" spans="1:82" x14ac:dyDescent="0.25">
      <c r="A12" s="2" t="s">
        <v>11</v>
      </c>
      <c r="B12" s="5">
        <f t="shared" si="0"/>
        <v>-19.597101449275364</v>
      </c>
      <c r="C12" s="5">
        <f t="shared" si="1"/>
        <v>-19.313333333333329</v>
      </c>
      <c r="D12" s="10" t="s">
        <v>57</v>
      </c>
      <c r="E12" s="5">
        <v>-20.2</v>
      </c>
      <c r="F12" s="5">
        <v>-20.6</v>
      </c>
      <c r="G12" s="5">
        <v>-21.9</v>
      </c>
      <c r="H12" s="5">
        <v>-16.3</v>
      </c>
      <c r="I12" s="5">
        <v>-18</v>
      </c>
      <c r="J12" s="5">
        <v>-19</v>
      </c>
      <c r="K12" s="5">
        <v>-21.4</v>
      </c>
      <c r="L12" s="5">
        <v>-20.7</v>
      </c>
      <c r="M12" s="5">
        <v>-20.399999999999999</v>
      </c>
      <c r="N12" s="5">
        <v>-20.2</v>
      </c>
      <c r="O12" s="5">
        <v>-21.8</v>
      </c>
      <c r="P12" s="5">
        <v>-19.8</v>
      </c>
      <c r="Q12" s="5">
        <v>-22.4</v>
      </c>
      <c r="R12" s="5">
        <v>-16.399999999999999</v>
      </c>
      <c r="S12" s="5">
        <v>-20.100000000000001</v>
      </c>
      <c r="T12" s="5">
        <v>-18</v>
      </c>
      <c r="U12" s="5">
        <v>-26</v>
      </c>
      <c r="V12" s="5">
        <v>-22.2</v>
      </c>
      <c r="W12" s="5">
        <v>-16.3</v>
      </c>
      <c r="X12" s="5">
        <v>-20.7</v>
      </c>
      <c r="Y12" s="5">
        <v>-19.899999999999999</v>
      </c>
      <c r="Z12" s="5">
        <v>-22</v>
      </c>
      <c r="AA12" s="5">
        <v>-21.8</v>
      </c>
      <c r="AB12" s="5">
        <v>-18.3</v>
      </c>
      <c r="AC12" s="5">
        <v>-17.8</v>
      </c>
      <c r="AD12" s="5">
        <v>-19.3</v>
      </c>
      <c r="AE12" s="5">
        <v>-20.8</v>
      </c>
      <c r="AF12" s="5">
        <v>-19.2</v>
      </c>
      <c r="AG12" s="5">
        <v>-24.7</v>
      </c>
      <c r="AH12" s="5">
        <v>-20.2</v>
      </c>
      <c r="AI12" s="5">
        <v>-20.6</v>
      </c>
      <c r="AJ12" s="5">
        <v>-17.5</v>
      </c>
      <c r="AK12" s="5">
        <v>-25.6</v>
      </c>
      <c r="AL12" s="5">
        <v>-16.399999999999999</v>
      </c>
      <c r="AM12" s="5">
        <v>-20.2</v>
      </c>
      <c r="AN12" s="5">
        <v>-20.399999999999999</v>
      </c>
      <c r="AO12" s="5">
        <v>-25.5</v>
      </c>
      <c r="AP12" s="5">
        <v>-19.899999999999999</v>
      </c>
      <c r="AQ12" s="5">
        <v>-22</v>
      </c>
      <c r="AR12" s="5">
        <v>-23.1</v>
      </c>
      <c r="AS12" s="5">
        <v>-21.9</v>
      </c>
      <c r="AT12" s="5">
        <v>-21.8</v>
      </c>
      <c r="AU12" s="5">
        <v>-20.9</v>
      </c>
      <c r="AV12" s="5">
        <v>-22.9</v>
      </c>
      <c r="AW12" s="5">
        <v>-17.100000000000001</v>
      </c>
      <c r="AX12" s="5">
        <v>-22.2</v>
      </c>
      <c r="AY12" s="5">
        <v>-17.7</v>
      </c>
      <c r="AZ12" s="5">
        <v>-16.899999999999999</v>
      </c>
      <c r="BA12" s="5">
        <v>-11.8</v>
      </c>
      <c r="BB12" s="5">
        <v>-15.9</v>
      </c>
      <c r="BC12" s="5">
        <v>-19.600000000000001</v>
      </c>
      <c r="BD12" s="5">
        <v>-18.399999999999999</v>
      </c>
      <c r="BE12" s="5">
        <v>-19</v>
      </c>
      <c r="BF12" s="5">
        <v>-16.399999999999999</v>
      </c>
      <c r="BG12" s="5">
        <v>-20.8</v>
      </c>
      <c r="BH12" s="5">
        <v>-16</v>
      </c>
      <c r="BI12" s="5">
        <v>-18.899999999999999</v>
      </c>
      <c r="BJ12" s="5">
        <v>-21.9</v>
      </c>
      <c r="BK12" s="5">
        <v>-17.8</v>
      </c>
      <c r="BL12" s="5">
        <v>-17</v>
      </c>
      <c r="BM12" s="5">
        <v>-13.9</v>
      </c>
      <c r="BN12" s="5">
        <v>-13.3</v>
      </c>
      <c r="BO12" s="5">
        <v>-20.3</v>
      </c>
      <c r="BP12" s="5">
        <v>-21</v>
      </c>
      <c r="BQ12" s="5">
        <v>-21.1</v>
      </c>
      <c r="BR12" s="5">
        <v>-18.2</v>
      </c>
      <c r="BS12" s="5">
        <v>-13.1</v>
      </c>
      <c r="BT12" s="5">
        <v>-16.5</v>
      </c>
      <c r="BU12" s="5">
        <v>-22.3</v>
      </c>
      <c r="BV12" s="5">
        <v>-17.899999999999999</v>
      </c>
      <c r="BW12" s="4"/>
      <c r="BX12" s="4"/>
      <c r="BY12" s="4"/>
      <c r="BZ12" s="4"/>
      <c r="CA12" s="4"/>
      <c r="CB12" s="4"/>
      <c r="CC12" s="4"/>
      <c r="CD12" s="4"/>
    </row>
    <row r="13" spans="1:82" ht="15.75" thickBot="1" x14ac:dyDescent="0.3">
      <c r="A13" s="2" t="s">
        <v>12</v>
      </c>
      <c r="B13" s="5">
        <f t="shared" si="0"/>
        <v>-27.310144927536232</v>
      </c>
      <c r="C13" s="5">
        <f t="shared" si="1"/>
        <v>-26.84666666666666</v>
      </c>
      <c r="D13" s="10" t="s">
        <v>46</v>
      </c>
      <c r="E13" s="5">
        <v>-24.6</v>
      </c>
      <c r="F13" s="5">
        <v>-31.1</v>
      </c>
      <c r="G13" s="5">
        <v>-23.6</v>
      </c>
      <c r="H13" s="5">
        <v>-30.8</v>
      </c>
      <c r="I13" s="5">
        <v>-28.4</v>
      </c>
      <c r="J13" s="5">
        <v>-28.1</v>
      </c>
      <c r="K13" s="5">
        <v>-33.299999999999997</v>
      </c>
      <c r="L13" s="5">
        <v>-31.9</v>
      </c>
      <c r="M13" s="5">
        <v>-29.2</v>
      </c>
      <c r="N13" s="5">
        <v>-20.8</v>
      </c>
      <c r="O13" s="5">
        <v>-25.3</v>
      </c>
      <c r="P13" s="5">
        <v>-25.5</v>
      </c>
      <c r="Q13" s="5">
        <v>-29.6</v>
      </c>
      <c r="R13" s="5">
        <v>-27</v>
      </c>
      <c r="S13" s="5">
        <v>-30.2</v>
      </c>
      <c r="T13" s="5">
        <v>-26.1</v>
      </c>
      <c r="U13" s="5">
        <v>-27.5</v>
      </c>
      <c r="V13" s="5">
        <v>-22.9</v>
      </c>
      <c r="W13" s="5">
        <v>-26.7</v>
      </c>
      <c r="X13" s="5">
        <v>-21.9</v>
      </c>
      <c r="Y13" s="5">
        <v>-32.6</v>
      </c>
      <c r="Z13" s="5">
        <v>-31.8</v>
      </c>
      <c r="AA13" s="5">
        <v>-34.5</v>
      </c>
      <c r="AB13" s="5">
        <v>-29.9</v>
      </c>
      <c r="AC13" s="5">
        <v>-25.9</v>
      </c>
      <c r="AD13" s="5">
        <v>-31.2</v>
      </c>
      <c r="AE13" s="5">
        <v>-30.5</v>
      </c>
      <c r="AF13" s="5">
        <v>-27.8</v>
      </c>
      <c r="AG13" s="5">
        <v>-24.9</v>
      </c>
      <c r="AH13" s="5">
        <v>-27.6</v>
      </c>
      <c r="AI13" s="5">
        <v>-29</v>
      </c>
      <c r="AJ13" s="5">
        <v>-27.3</v>
      </c>
      <c r="AK13" s="5">
        <v>-31.6</v>
      </c>
      <c r="AL13" s="5">
        <v>-29.1</v>
      </c>
      <c r="AM13" s="5">
        <v>-32.200000000000003</v>
      </c>
      <c r="AN13" s="5">
        <v>-25.1</v>
      </c>
      <c r="AO13" s="5">
        <v>-27.7</v>
      </c>
      <c r="AP13" s="5">
        <v>-21.6</v>
      </c>
      <c r="AQ13" s="5">
        <v>-29.9</v>
      </c>
      <c r="AR13" s="5">
        <v>-30.5</v>
      </c>
      <c r="AS13" s="5">
        <v>-33</v>
      </c>
      <c r="AT13" s="5">
        <v>-30.4</v>
      </c>
      <c r="AU13" s="5">
        <v>-27.4</v>
      </c>
      <c r="AV13" s="5">
        <v>-29.1</v>
      </c>
      <c r="AW13" s="5">
        <v>-23.2</v>
      </c>
      <c r="AX13" s="5">
        <v>-28.5</v>
      </c>
      <c r="AY13" s="5">
        <v>-27.2</v>
      </c>
      <c r="AZ13" s="5">
        <v>-25.1</v>
      </c>
      <c r="BA13" s="5">
        <v>-25</v>
      </c>
      <c r="BB13" s="5">
        <v>-25.4</v>
      </c>
      <c r="BC13" s="5">
        <v>-29.1</v>
      </c>
      <c r="BD13" s="5">
        <v>-21.7</v>
      </c>
      <c r="BE13" s="5">
        <v>-23.3</v>
      </c>
      <c r="BF13" s="5">
        <v>-26</v>
      </c>
      <c r="BG13" s="5">
        <v>-31.8</v>
      </c>
      <c r="BH13" s="5">
        <v>-25.3</v>
      </c>
      <c r="BI13" s="5">
        <v>-21.4</v>
      </c>
      <c r="BJ13" s="5">
        <v>-26.2</v>
      </c>
      <c r="BK13" s="5">
        <v>-28.3</v>
      </c>
      <c r="BL13" s="5">
        <v>-23.9</v>
      </c>
      <c r="BM13" s="5">
        <v>-19.100000000000001</v>
      </c>
      <c r="BN13" s="5">
        <v>-26.2</v>
      </c>
      <c r="BO13" s="5">
        <v>-24.7</v>
      </c>
      <c r="BP13" s="5">
        <v>-29.3</v>
      </c>
      <c r="BQ13" s="5">
        <v>-24.1</v>
      </c>
      <c r="BR13" s="5">
        <v>-25.5</v>
      </c>
      <c r="BS13" s="5">
        <v>-26.3</v>
      </c>
      <c r="BT13" s="5">
        <v>-27.5</v>
      </c>
      <c r="BU13" s="5">
        <v>-25.2</v>
      </c>
      <c r="BV13" s="5"/>
      <c r="BW13" s="4"/>
      <c r="BX13" s="4"/>
      <c r="BY13" s="4"/>
      <c r="BZ13" s="4"/>
      <c r="CA13" s="4"/>
      <c r="CB13" s="4"/>
      <c r="CC13" s="4"/>
      <c r="CD13" s="4"/>
    </row>
    <row r="14" spans="1:82" s="37" customFormat="1" x14ac:dyDescent="0.25">
      <c r="A14" s="33" t="s">
        <v>13</v>
      </c>
      <c r="B14" s="34">
        <f t="shared" si="0"/>
        <v>-11.596317523056651</v>
      </c>
      <c r="C14" s="34">
        <f t="shared" si="1"/>
        <v>-11.278055555555557</v>
      </c>
      <c r="D14" s="35" t="s">
        <v>57</v>
      </c>
      <c r="E14" s="34">
        <f t="shared" ref="E14:BN14" si="2">AVERAGE(E2:E13)</f>
        <v>-13.358333333333333</v>
      </c>
      <c r="F14" s="34">
        <f>AVERAGE(F2:F13)</f>
        <v>-10.590909090909092</v>
      </c>
      <c r="G14" s="34">
        <f t="shared" si="2"/>
        <v>-11.058333333333332</v>
      </c>
      <c r="H14" s="34">
        <f t="shared" si="2"/>
        <v>-11.075000000000001</v>
      </c>
      <c r="I14" s="34">
        <f t="shared" si="2"/>
        <v>-11.424999999999999</v>
      </c>
      <c r="J14" s="34">
        <f t="shared" si="2"/>
        <v>-11.625000000000002</v>
      </c>
      <c r="K14" s="34">
        <f t="shared" si="2"/>
        <v>-13.65</v>
      </c>
      <c r="L14" s="34">
        <f t="shared" si="2"/>
        <v>-12.674999999999999</v>
      </c>
      <c r="M14" s="34">
        <f t="shared" si="2"/>
        <v>-11.604999999999999</v>
      </c>
      <c r="N14" s="34">
        <f t="shared" si="2"/>
        <v>-12.266666666666667</v>
      </c>
      <c r="O14" s="34">
        <f t="shared" si="2"/>
        <v>-11.108333333333334</v>
      </c>
      <c r="P14" s="34">
        <f t="shared" si="2"/>
        <v>-13.083333333333334</v>
      </c>
      <c r="Q14" s="34">
        <f t="shared" si="2"/>
        <v>-13.266666666666666</v>
      </c>
      <c r="R14" s="34">
        <f t="shared" si="2"/>
        <v>-12.508333333333335</v>
      </c>
      <c r="S14" s="34">
        <f t="shared" si="2"/>
        <v>-12.866666666666665</v>
      </c>
      <c r="T14" s="34">
        <f t="shared" si="2"/>
        <v>-12.775</v>
      </c>
      <c r="U14" s="34">
        <f t="shared" si="2"/>
        <v>-12.424999999999997</v>
      </c>
      <c r="V14" s="34">
        <f t="shared" si="2"/>
        <v>-12.691666666666668</v>
      </c>
      <c r="W14" s="34">
        <f t="shared" si="2"/>
        <v>-11.483333333333333</v>
      </c>
      <c r="X14" s="34">
        <f t="shared" si="2"/>
        <v>-11.441666666666668</v>
      </c>
      <c r="Y14" s="34">
        <f t="shared" si="2"/>
        <v>-12.20833333333333</v>
      </c>
      <c r="Z14" s="34">
        <f t="shared" si="2"/>
        <v>-11.008333333333335</v>
      </c>
      <c r="AA14" s="34">
        <f t="shared" si="2"/>
        <v>-15.108333333333336</v>
      </c>
      <c r="AB14" s="34">
        <f t="shared" si="2"/>
        <v>-10.800000000000002</v>
      </c>
      <c r="AC14" s="34">
        <f t="shared" si="2"/>
        <v>-12.95833333333333</v>
      </c>
      <c r="AD14" s="34">
        <f t="shared" si="2"/>
        <v>-11.358333333333333</v>
      </c>
      <c r="AE14" s="34">
        <f t="shared" si="2"/>
        <v>-12.350000000000001</v>
      </c>
      <c r="AF14" s="34">
        <f t="shared" si="2"/>
        <v>-10.583333333333334</v>
      </c>
      <c r="AG14" s="34">
        <f t="shared" si="2"/>
        <v>-13.325000000000001</v>
      </c>
      <c r="AH14" s="34">
        <f t="shared" si="2"/>
        <v>-13.20833333333333</v>
      </c>
      <c r="AI14" s="34">
        <f t="shared" si="2"/>
        <v>-11.383333333333333</v>
      </c>
      <c r="AJ14" s="34">
        <f t="shared" si="2"/>
        <v>-9.9500000000000011</v>
      </c>
      <c r="AK14" s="34">
        <f t="shared" si="2"/>
        <v>-13.649999999999999</v>
      </c>
      <c r="AL14" s="34">
        <f t="shared" si="2"/>
        <v>-12.15</v>
      </c>
      <c r="AM14" s="34">
        <f t="shared" si="2"/>
        <v>-11.408333333333333</v>
      </c>
      <c r="AN14" s="34">
        <f t="shared" si="2"/>
        <v>-11.616666666666667</v>
      </c>
      <c r="AO14" s="34">
        <f t="shared" si="2"/>
        <v>-12.924999999999999</v>
      </c>
      <c r="AP14" s="34">
        <f t="shared" si="2"/>
        <v>-11.466666666666667</v>
      </c>
      <c r="AQ14" s="34">
        <f t="shared" si="2"/>
        <v>-12.050000000000004</v>
      </c>
      <c r="AR14" s="34">
        <f t="shared" si="2"/>
        <v>-13.041666666666666</v>
      </c>
      <c r="AS14" s="34">
        <f t="shared" si="2"/>
        <v>-13.141666666666667</v>
      </c>
      <c r="AT14" s="34">
        <f t="shared" si="2"/>
        <v>-12.466666666666667</v>
      </c>
      <c r="AU14" s="34">
        <f t="shared" si="2"/>
        <v>-12.783333333333333</v>
      </c>
      <c r="AV14" s="34">
        <f t="shared" si="2"/>
        <v>-11.783333333333331</v>
      </c>
      <c r="AW14" s="34">
        <f t="shared" si="2"/>
        <v>-11.041666666666666</v>
      </c>
      <c r="AX14" s="34">
        <f t="shared" si="2"/>
        <v>-11.15</v>
      </c>
      <c r="AY14" s="34">
        <f t="shared" si="2"/>
        <v>-10.641666666666667</v>
      </c>
      <c r="AZ14" s="34">
        <f t="shared" si="2"/>
        <v>-10.949999999999998</v>
      </c>
      <c r="BA14" s="34">
        <f t="shared" si="2"/>
        <v>-9.6750000000000007</v>
      </c>
      <c r="BB14" s="34">
        <f t="shared" si="2"/>
        <v>-9.5166666666666675</v>
      </c>
      <c r="BC14" s="34">
        <f t="shared" si="2"/>
        <v>-11.166666666666666</v>
      </c>
      <c r="BD14" s="34">
        <f t="shared" si="2"/>
        <v>-9.5416666666666679</v>
      </c>
      <c r="BE14" s="34">
        <f t="shared" si="2"/>
        <v>-11.766666666666666</v>
      </c>
      <c r="BF14" s="34">
        <f t="shared" si="2"/>
        <v>-10.633333333333331</v>
      </c>
      <c r="BG14" s="34">
        <f t="shared" si="2"/>
        <v>-13.825000000000001</v>
      </c>
      <c r="BH14" s="34">
        <f t="shared" si="2"/>
        <v>-10.608333333333333</v>
      </c>
      <c r="BI14" s="34">
        <f t="shared" si="2"/>
        <v>-8.6083333333333343</v>
      </c>
      <c r="BJ14" s="34">
        <f t="shared" si="2"/>
        <v>-10.941666666666665</v>
      </c>
      <c r="BK14" s="34">
        <f t="shared" si="2"/>
        <v>-10.991666666666665</v>
      </c>
      <c r="BL14" s="34">
        <f t="shared" si="2"/>
        <v>-10.658333333333333</v>
      </c>
      <c r="BM14" s="34">
        <f t="shared" si="2"/>
        <v>-8.1916666666666682</v>
      </c>
      <c r="BN14" s="34">
        <f t="shared" si="2"/>
        <v>-10.275</v>
      </c>
      <c r="BO14" s="34">
        <f t="shared" ref="BO14:BU14" si="3">AVERAGE(BO2:BO13)</f>
        <v>-10.049999999999999</v>
      </c>
      <c r="BP14" s="34">
        <f t="shared" si="3"/>
        <v>-11.15</v>
      </c>
      <c r="BQ14" s="34">
        <f t="shared" si="3"/>
        <v>-10.208333333333334</v>
      </c>
      <c r="BR14" s="34">
        <f t="shared" si="3"/>
        <v>-11.383333333333333</v>
      </c>
      <c r="BS14" s="34">
        <f t="shared" si="3"/>
        <v>-9.7166666666666668</v>
      </c>
      <c r="BT14" s="34">
        <f t="shared" si="3"/>
        <v>-9.9083333333333332</v>
      </c>
      <c r="BU14" s="34">
        <f t="shared" si="3"/>
        <v>-11.841666666666667</v>
      </c>
      <c r="BV14" s="34"/>
      <c r="BW14" s="36"/>
      <c r="BX14" s="36"/>
      <c r="BY14" s="36"/>
      <c r="BZ14" s="36"/>
      <c r="CA14" s="36"/>
      <c r="CB14" s="36"/>
      <c r="CC14" s="36"/>
      <c r="CD14" s="36"/>
    </row>
    <row r="15" spans="1:82" s="42" customFormat="1" ht="15.75" thickBot="1" x14ac:dyDescent="0.3">
      <c r="A15" s="38"/>
      <c r="B15" s="39"/>
      <c r="C15" s="39"/>
      <c r="D15" s="40"/>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41"/>
      <c r="BX15" s="41"/>
      <c r="BY15" s="41"/>
      <c r="BZ15" s="41"/>
      <c r="CA15" s="41"/>
      <c r="CB15" s="41"/>
      <c r="CC15" s="41"/>
      <c r="CD15" s="41"/>
    </row>
    <row r="16" spans="1:82" s="37" customFormat="1" ht="15.75" thickBot="1" x14ac:dyDescent="0.3">
      <c r="A16" s="33" t="s">
        <v>173</v>
      </c>
      <c r="B16" s="34">
        <f>AVERAGE(B7:B10)</f>
        <v>7.1726086956521744</v>
      </c>
      <c r="C16" s="34">
        <f>AVERAGE(C7:C10)</f>
        <v>7.336666666666666</v>
      </c>
      <c r="D16" s="35" t="s">
        <v>59</v>
      </c>
      <c r="E16" s="34">
        <f>AVERAGE(E7:E10)</f>
        <v>5.0999999999999996</v>
      </c>
      <c r="F16" s="34">
        <f t="shared" ref="F16:BQ16" si="4">AVERAGE(F7:F10)</f>
        <v>6.8</v>
      </c>
      <c r="G16" s="34">
        <f t="shared" si="4"/>
        <v>6.4249999999999989</v>
      </c>
      <c r="H16" s="34">
        <f t="shared" si="4"/>
        <v>6.8500000000000005</v>
      </c>
      <c r="I16" s="34">
        <f t="shared" si="4"/>
        <v>8.65</v>
      </c>
      <c r="J16" s="34">
        <f t="shared" si="4"/>
        <v>7.2250000000000005</v>
      </c>
      <c r="K16" s="34">
        <f t="shared" si="4"/>
        <v>5.7249999999999996</v>
      </c>
      <c r="L16" s="34">
        <f t="shared" si="4"/>
        <v>5.95</v>
      </c>
      <c r="M16" s="34">
        <f t="shared" si="4"/>
        <v>6.8100000000000005</v>
      </c>
      <c r="N16" s="34">
        <f t="shared" si="4"/>
        <v>5.75</v>
      </c>
      <c r="O16" s="34">
        <f t="shared" si="4"/>
        <v>8.625</v>
      </c>
      <c r="P16" s="34">
        <f t="shared" si="4"/>
        <v>5.7250000000000005</v>
      </c>
      <c r="Q16" s="34">
        <f t="shared" si="4"/>
        <v>6.8</v>
      </c>
      <c r="R16" s="34">
        <f t="shared" si="4"/>
        <v>5.9749999999999996</v>
      </c>
      <c r="S16" s="34">
        <f t="shared" si="4"/>
        <v>6.9</v>
      </c>
      <c r="T16" s="34">
        <f t="shared" si="4"/>
        <v>5.2499999999999991</v>
      </c>
      <c r="U16" s="34">
        <f t="shared" si="4"/>
        <v>8.5499999999999989</v>
      </c>
      <c r="V16" s="34">
        <f t="shared" si="4"/>
        <v>6.2</v>
      </c>
      <c r="W16" s="34">
        <f t="shared" si="4"/>
        <v>6.5</v>
      </c>
      <c r="X16" s="34">
        <f t="shared" si="4"/>
        <v>6.4750000000000005</v>
      </c>
      <c r="Y16" s="34">
        <f t="shared" si="4"/>
        <v>7.5250000000000004</v>
      </c>
      <c r="Z16" s="34">
        <f t="shared" si="4"/>
        <v>7.8000000000000007</v>
      </c>
      <c r="AA16" s="34">
        <f t="shared" si="4"/>
        <v>4.3250000000000002</v>
      </c>
      <c r="AB16" s="34">
        <f t="shared" si="4"/>
        <v>9.4499999999999993</v>
      </c>
      <c r="AC16" s="34">
        <f t="shared" si="4"/>
        <v>7.2</v>
      </c>
      <c r="AD16" s="34">
        <f t="shared" si="4"/>
        <v>8.4250000000000007</v>
      </c>
      <c r="AE16" s="34">
        <f t="shared" si="4"/>
        <v>6.4</v>
      </c>
      <c r="AF16" s="34">
        <f t="shared" si="4"/>
        <v>7.2249999999999996</v>
      </c>
      <c r="AG16" s="34">
        <f t="shared" si="4"/>
        <v>4.45</v>
      </c>
      <c r="AH16" s="34">
        <f t="shared" si="4"/>
        <v>5.8500000000000005</v>
      </c>
      <c r="AI16" s="34">
        <f t="shared" si="4"/>
        <v>7.25</v>
      </c>
      <c r="AJ16" s="34">
        <f t="shared" si="4"/>
        <v>7.6249999999999991</v>
      </c>
      <c r="AK16" s="34">
        <f t="shared" si="4"/>
        <v>6.3250000000000002</v>
      </c>
      <c r="AL16" s="34">
        <f t="shared" si="4"/>
        <v>7.375</v>
      </c>
      <c r="AM16" s="34">
        <f t="shared" si="4"/>
        <v>7.1000000000000005</v>
      </c>
      <c r="AN16" s="34">
        <f t="shared" si="4"/>
        <v>7.5500000000000007</v>
      </c>
      <c r="AO16" s="34">
        <f t="shared" si="4"/>
        <v>5.7249999999999996</v>
      </c>
      <c r="AP16" s="34">
        <f t="shared" si="4"/>
        <v>5.8250000000000002</v>
      </c>
      <c r="AQ16" s="34">
        <f t="shared" si="4"/>
        <v>7.7749999999999995</v>
      </c>
      <c r="AR16" s="34">
        <f t="shared" si="4"/>
        <v>6.9749999999999996</v>
      </c>
      <c r="AS16" s="34">
        <f t="shared" si="4"/>
        <v>6.0250000000000004</v>
      </c>
      <c r="AT16" s="34">
        <f t="shared" si="4"/>
        <v>7.4499999999999993</v>
      </c>
      <c r="AU16" s="34">
        <f t="shared" si="4"/>
        <v>4.5</v>
      </c>
      <c r="AV16" s="34">
        <f t="shared" si="4"/>
        <v>7.5749999999999993</v>
      </c>
      <c r="AW16" s="34">
        <f t="shared" si="4"/>
        <v>7.95</v>
      </c>
      <c r="AX16" s="34">
        <f t="shared" si="4"/>
        <v>7.2250000000000005</v>
      </c>
      <c r="AY16" s="34">
        <f t="shared" si="4"/>
        <v>9.75</v>
      </c>
      <c r="AZ16" s="34">
        <f t="shared" si="4"/>
        <v>8.1750000000000007</v>
      </c>
      <c r="BA16" s="34">
        <f t="shared" si="4"/>
        <v>9.4</v>
      </c>
      <c r="BB16" s="34">
        <f t="shared" si="4"/>
        <v>7.375</v>
      </c>
      <c r="BC16" s="34">
        <f t="shared" si="4"/>
        <v>7.1749999999999998</v>
      </c>
      <c r="BD16" s="34">
        <f t="shared" si="4"/>
        <v>8.5250000000000004</v>
      </c>
      <c r="BE16" s="34">
        <f t="shared" si="4"/>
        <v>7.15</v>
      </c>
      <c r="BF16" s="34">
        <f t="shared" si="4"/>
        <v>7.9249999999999998</v>
      </c>
      <c r="BG16" s="34">
        <f t="shared" si="4"/>
        <v>6.5249999999999995</v>
      </c>
      <c r="BH16" s="34">
        <f t="shared" si="4"/>
        <v>7.125</v>
      </c>
      <c r="BI16" s="34">
        <f t="shared" si="4"/>
        <v>8.1750000000000007</v>
      </c>
      <c r="BJ16" s="34">
        <f t="shared" si="4"/>
        <v>7.3</v>
      </c>
      <c r="BK16" s="34">
        <f t="shared" si="4"/>
        <v>7.85</v>
      </c>
      <c r="BL16" s="34">
        <f t="shared" si="4"/>
        <v>7.7749999999999995</v>
      </c>
      <c r="BM16" s="34">
        <f t="shared" si="4"/>
        <v>6.875</v>
      </c>
      <c r="BN16" s="34">
        <f t="shared" si="4"/>
        <v>8.15</v>
      </c>
      <c r="BO16" s="34">
        <f t="shared" si="4"/>
        <v>8.5749999999999993</v>
      </c>
      <c r="BP16" s="34">
        <f t="shared" si="4"/>
        <v>8.6</v>
      </c>
      <c r="BQ16" s="34">
        <f t="shared" si="4"/>
        <v>8.5</v>
      </c>
      <c r="BR16" s="34">
        <f t="shared" ref="BR16:BV16" si="5">AVERAGE(BR7:BR10)</f>
        <v>7.7750000000000004</v>
      </c>
      <c r="BS16" s="34">
        <f t="shared" si="5"/>
        <v>9.0250000000000004</v>
      </c>
      <c r="BT16" s="34">
        <f t="shared" si="5"/>
        <v>9.4500000000000011</v>
      </c>
      <c r="BU16" s="34">
        <f t="shared" si="5"/>
        <v>6.55</v>
      </c>
      <c r="BV16" s="34">
        <f t="shared" si="5"/>
        <v>7.7499999999999991</v>
      </c>
      <c r="BW16" s="36"/>
      <c r="BX16" s="36"/>
      <c r="BY16" s="36"/>
      <c r="BZ16" s="36"/>
      <c r="CA16" s="36"/>
      <c r="CB16" s="36"/>
      <c r="CC16" s="36"/>
      <c r="CD16" s="36"/>
    </row>
    <row r="17" spans="1:82" s="37" customFormat="1" x14ac:dyDescent="0.25">
      <c r="A17" s="33" t="s">
        <v>174</v>
      </c>
      <c r="B17" s="34">
        <f>AVERAGE(B11:B13,B2:B6)</f>
        <v>-21.019482630008529</v>
      </c>
      <c r="C17" s="34">
        <f>AVERAGE(C11:C13,C2:C6)</f>
        <v>-20.585416666666664</v>
      </c>
      <c r="D17" s="35" t="s">
        <v>36</v>
      </c>
      <c r="E17" s="34">
        <f>AVERAGE(E2:E6,E11:E13)</f>
        <v>-22.587499999999999</v>
      </c>
      <c r="F17" s="34">
        <f t="shared" ref="F17:BQ17" si="6">AVERAGE(F2:F6,F11:F13)</f>
        <v>-20.528571428571428</v>
      </c>
      <c r="G17" s="34">
        <f t="shared" si="6"/>
        <v>-19.799999999999997</v>
      </c>
      <c r="H17" s="34">
        <f t="shared" si="6"/>
        <v>-20.037500000000001</v>
      </c>
      <c r="I17" s="34">
        <f t="shared" si="6"/>
        <v>-21.462500000000002</v>
      </c>
      <c r="J17" s="34">
        <f t="shared" si="6"/>
        <v>-21.05</v>
      </c>
      <c r="K17" s="34">
        <f t="shared" si="6"/>
        <v>-23.337499999999999</v>
      </c>
      <c r="L17" s="34">
        <f t="shared" si="6"/>
        <v>-21.987500000000001</v>
      </c>
      <c r="M17" s="34">
        <f t="shared" si="6"/>
        <v>-20.812499999999996</v>
      </c>
      <c r="N17" s="34">
        <f t="shared" si="6"/>
        <v>-21.274999999999999</v>
      </c>
      <c r="O17" s="34">
        <f t="shared" si="6"/>
        <v>-20.975000000000001</v>
      </c>
      <c r="P17" s="34">
        <f t="shared" si="6"/>
        <v>-22.487500000000001</v>
      </c>
      <c r="Q17" s="34">
        <f t="shared" si="6"/>
        <v>-23.3</v>
      </c>
      <c r="R17" s="34">
        <f t="shared" si="6"/>
        <v>-21.75</v>
      </c>
      <c r="S17" s="34">
        <f t="shared" si="6"/>
        <v>-22.749999999999996</v>
      </c>
      <c r="T17" s="34">
        <f t="shared" si="6"/>
        <v>-21.787499999999998</v>
      </c>
      <c r="U17" s="34">
        <f t="shared" si="6"/>
        <v>-22.912499999999998</v>
      </c>
      <c r="V17" s="34">
        <f t="shared" si="6"/>
        <v>-22.137499999999999</v>
      </c>
      <c r="W17" s="34">
        <f t="shared" si="6"/>
        <v>-20.475000000000001</v>
      </c>
      <c r="X17" s="34">
        <f t="shared" si="6"/>
        <v>-20.399999999999999</v>
      </c>
      <c r="Y17" s="34">
        <f t="shared" si="6"/>
        <v>-22.074999999999999</v>
      </c>
      <c r="Z17" s="34">
        <f t="shared" si="6"/>
        <v>-20.412500000000001</v>
      </c>
      <c r="AA17" s="34">
        <f t="shared" si="6"/>
        <v>-24.825000000000003</v>
      </c>
      <c r="AB17" s="34">
        <f t="shared" si="6"/>
        <v>-20.925000000000004</v>
      </c>
      <c r="AC17" s="34">
        <f t="shared" si="6"/>
        <v>-23.037500000000001</v>
      </c>
      <c r="AD17" s="34">
        <f t="shared" si="6"/>
        <v>-21.25</v>
      </c>
      <c r="AE17" s="34">
        <f t="shared" si="6"/>
        <v>-21.725000000000001</v>
      </c>
      <c r="AF17" s="34">
        <f t="shared" si="6"/>
        <v>-19.487500000000001</v>
      </c>
      <c r="AG17" s="34">
        <f t="shared" si="6"/>
        <v>-22.212499999999999</v>
      </c>
      <c r="AH17" s="34">
        <f t="shared" si="6"/>
        <v>-22.737499999999997</v>
      </c>
      <c r="AI17" s="34">
        <f t="shared" si="6"/>
        <v>-20.7</v>
      </c>
      <c r="AJ17" s="34">
        <f t="shared" si="6"/>
        <v>-18.737500000000001</v>
      </c>
      <c r="AK17" s="34">
        <f t="shared" si="6"/>
        <v>-23.637499999999999</v>
      </c>
      <c r="AL17" s="34">
        <f t="shared" si="6"/>
        <v>-21.912500000000001</v>
      </c>
      <c r="AM17" s="34">
        <f t="shared" si="6"/>
        <v>-20.662500000000001</v>
      </c>
      <c r="AN17" s="34">
        <f t="shared" si="6"/>
        <v>-21.2</v>
      </c>
      <c r="AO17" s="34">
        <f t="shared" si="6"/>
        <v>-22.25</v>
      </c>
      <c r="AP17" s="34">
        <f t="shared" si="6"/>
        <v>-20.112499999999997</v>
      </c>
      <c r="AQ17" s="34">
        <f t="shared" si="6"/>
        <v>-21.962500000000002</v>
      </c>
      <c r="AR17" s="34">
        <f t="shared" si="6"/>
        <v>-23.05</v>
      </c>
      <c r="AS17" s="34">
        <f t="shared" si="6"/>
        <v>-22.725000000000001</v>
      </c>
      <c r="AT17" s="34">
        <f t="shared" si="6"/>
        <v>-22.425000000000001</v>
      </c>
      <c r="AU17" s="34">
        <f t="shared" si="6"/>
        <v>-21.425000000000001</v>
      </c>
      <c r="AV17" s="34">
        <f t="shared" si="6"/>
        <v>-21.462499999999999</v>
      </c>
      <c r="AW17" s="34">
        <f t="shared" si="6"/>
        <v>-20.537499999999998</v>
      </c>
      <c r="AX17" s="34">
        <f t="shared" si="6"/>
        <v>-20.337499999999999</v>
      </c>
      <c r="AY17" s="34">
        <f t="shared" si="6"/>
        <v>-20.837499999999999</v>
      </c>
      <c r="AZ17" s="34">
        <f t="shared" si="6"/>
        <v>-20.512499999999999</v>
      </c>
      <c r="BA17" s="34">
        <f t="shared" si="6"/>
        <v>-19.212500000000002</v>
      </c>
      <c r="BB17" s="34">
        <f t="shared" si="6"/>
        <v>-17.962500000000002</v>
      </c>
      <c r="BC17" s="34">
        <f t="shared" si="6"/>
        <v>-20.337499999999999</v>
      </c>
      <c r="BD17" s="34">
        <f t="shared" si="6"/>
        <v>-18.574999999999999</v>
      </c>
      <c r="BE17" s="34">
        <f t="shared" si="6"/>
        <v>-21.225000000000001</v>
      </c>
      <c r="BF17" s="34">
        <f t="shared" si="6"/>
        <v>-19.912499999999998</v>
      </c>
      <c r="BG17" s="34">
        <f t="shared" si="6"/>
        <v>-24.000000000000004</v>
      </c>
      <c r="BH17" s="34">
        <f t="shared" si="6"/>
        <v>-19.475000000000001</v>
      </c>
      <c r="BI17" s="34">
        <f t="shared" si="6"/>
        <v>-17</v>
      </c>
      <c r="BJ17" s="34">
        <f t="shared" si="6"/>
        <v>-20.0625</v>
      </c>
      <c r="BK17" s="34">
        <f t="shared" si="6"/>
        <v>-20.412500000000001</v>
      </c>
      <c r="BL17" s="34">
        <f t="shared" si="6"/>
        <v>-19.875000000000004</v>
      </c>
      <c r="BM17" s="34">
        <f t="shared" si="6"/>
        <v>-15.725000000000001</v>
      </c>
      <c r="BN17" s="34">
        <f t="shared" si="6"/>
        <v>-19.487500000000001</v>
      </c>
      <c r="BO17" s="34">
        <f t="shared" si="6"/>
        <v>-19.362499999999997</v>
      </c>
      <c r="BP17" s="34">
        <f t="shared" si="6"/>
        <v>-21.025000000000002</v>
      </c>
      <c r="BQ17" s="34">
        <f t="shared" si="6"/>
        <v>-19.5625</v>
      </c>
      <c r="BR17" s="34">
        <f t="shared" ref="BR17:BU17" si="7">AVERAGE(BR2:BR6,BR11:BR13)</f>
        <v>-20.962499999999999</v>
      </c>
      <c r="BS17" s="34">
        <f t="shared" si="7"/>
        <v>-19.087500000000002</v>
      </c>
      <c r="BT17" s="34">
        <f t="shared" si="7"/>
        <v>-19.587499999999999</v>
      </c>
      <c r="BU17" s="34">
        <f t="shared" si="7"/>
        <v>-21.037499999999998</v>
      </c>
      <c r="BV17" s="34"/>
      <c r="BW17" s="36"/>
      <c r="BX17" s="36"/>
      <c r="BY17" s="36"/>
      <c r="BZ17" s="36"/>
      <c r="CA17" s="36"/>
      <c r="CB17" s="36"/>
      <c r="CC17" s="36"/>
      <c r="CD17" s="36"/>
    </row>
    <row r="18" spans="1:82" s="42" customFormat="1" x14ac:dyDescent="0.25">
      <c r="A18" s="38"/>
      <c r="B18" s="39"/>
      <c r="C18" s="39"/>
      <c r="D18" s="40"/>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41"/>
      <c r="BX18" s="41"/>
      <c r="BY18" s="41"/>
      <c r="BZ18" s="41"/>
      <c r="CA18" s="41"/>
      <c r="CB18" s="41"/>
      <c r="CC18" s="41"/>
      <c r="CD18" s="41"/>
    </row>
    <row r="19" spans="1:82" ht="15.75" thickBot="1" x14ac:dyDescent="0.3">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4"/>
      <c r="BR19" s="4"/>
      <c r="BS19" s="4"/>
      <c r="BT19" s="4"/>
      <c r="BU19" s="4"/>
      <c r="BV19" s="4"/>
      <c r="BW19" s="4"/>
      <c r="BX19" s="4"/>
      <c r="BY19" s="4"/>
      <c r="BZ19" s="4"/>
      <c r="CA19" s="4"/>
      <c r="CB19" s="4"/>
      <c r="CC19" s="4"/>
      <c r="CD19" s="4"/>
    </row>
    <row r="20" spans="1:82" s="54" customFormat="1" ht="30" customHeight="1" thickBot="1" x14ac:dyDescent="0.3">
      <c r="A20" s="49" t="s">
        <v>14</v>
      </c>
      <c r="B20" s="50" t="s">
        <v>118</v>
      </c>
      <c r="C20" s="50" t="s">
        <v>33</v>
      </c>
      <c r="D20" s="51" t="s">
        <v>32</v>
      </c>
      <c r="E20" s="52">
        <v>1950</v>
      </c>
      <c r="F20" s="52">
        <v>1951</v>
      </c>
      <c r="G20" s="52">
        <v>1952</v>
      </c>
      <c r="H20" s="52">
        <v>1953</v>
      </c>
      <c r="I20" s="52">
        <v>1954</v>
      </c>
      <c r="J20" s="52">
        <v>1955</v>
      </c>
      <c r="K20" s="52">
        <v>1956</v>
      </c>
      <c r="L20" s="52">
        <v>1957</v>
      </c>
      <c r="M20" s="52">
        <v>1958</v>
      </c>
      <c r="N20" s="52">
        <v>1959</v>
      </c>
      <c r="O20" s="52">
        <v>1960</v>
      </c>
      <c r="P20" s="52">
        <v>1961</v>
      </c>
      <c r="Q20" s="52">
        <v>1962</v>
      </c>
      <c r="R20" s="52">
        <v>1963</v>
      </c>
      <c r="S20" s="52">
        <v>1964</v>
      </c>
      <c r="T20" s="52">
        <v>1965</v>
      </c>
      <c r="U20" s="52">
        <v>1966</v>
      </c>
      <c r="V20" s="52">
        <v>1967</v>
      </c>
      <c r="W20" s="52">
        <v>1968</v>
      </c>
      <c r="X20" s="52">
        <v>1969</v>
      </c>
      <c r="Y20" s="52">
        <v>1970</v>
      </c>
      <c r="Z20" s="52">
        <v>1971</v>
      </c>
      <c r="AA20" s="52">
        <v>1972</v>
      </c>
      <c r="AB20" s="52">
        <v>1973</v>
      </c>
      <c r="AC20" s="52">
        <v>1974</v>
      </c>
      <c r="AD20" s="52">
        <v>1975</v>
      </c>
      <c r="AE20" s="52">
        <v>1976</v>
      </c>
      <c r="AF20" s="52">
        <v>1977</v>
      </c>
      <c r="AG20" s="52">
        <v>1978</v>
      </c>
      <c r="AH20" s="52">
        <v>1979</v>
      </c>
      <c r="AI20" s="52">
        <v>1980</v>
      </c>
      <c r="AJ20" s="52">
        <v>1981</v>
      </c>
      <c r="AK20" s="52">
        <v>1982</v>
      </c>
      <c r="AL20" s="52">
        <v>1983</v>
      </c>
      <c r="AM20" s="52">
        <v>1984</v>
      </c>
      <c r="AN20" s="52">
        <v>1985</v>
      </c>
      <c r="AO20" s="52">
        <v>1986</v>
      </c>
      <c r="AP20" s="52">
        <v>1987</v>
      </c>
      <c r="AQ20" s="52">
        <v>1988</v>
      </c>
      <c r="AR20" s="52">
        <v>1989</v>
      </c>
      <c r="AS20" s="52">
        <v>1990</v>
      </c>
      <c r="AT20" s="52">
        <v>1991</v>
      </c>
      <c r="AU20" s="52">
        <v>1992</v>
      </c>
      <c r="AV20" s="52">
        <v>1993</v>
      </c>
      <c r="AW20" s="52">
        <v>1994</v>
      </c>
      <c r="AX20" s="52">
        <v>1995</v>
      </c>
      <c r="AY20" s="52">
        <v>1996</v>
      </c>
      <c r="AZ20" s="52">
        <v>1997</v>
      </c>
      <c r="BA20" s="52">
        <v>1998</v>
      </c>
      <c r="BB20" s="52">
        <v>1999</v>
      </c>
      <c r="BC20" s="52">
        <v>2000</v>
      </c>
      <c r="BD20" s="52">
        <v>2001</v>
      </c>
      <c r="BE20" s="52">
        <v>2002</v>
      </c>
      <c r="BF20" s="52">
        <v>2003</v>
      </c>
      <c r="BG20" s="52">
        <v>2004</v>
      </c>
      <c r="BH20" s="52">
        <v>2005</v>
      </c>
      <c r="BI20" s="52">
        <v>2006</v>
      </c>
      <c r="BJ20" s="52">
        <v>2007</v>
      </c>
      <c r="BK20" s="52">
        <v>2008</v>
      </c>
      <c r="BL20" s="52">
        <v>2009</v>
      </c>
      <c r="BM20" s="52">
        <v>2010</v>
      </c>
      <c r="BN20" s="52">
        <v>2011</v>
      </c>
      <c r="BO20" s="52">
        <v>2012</v>
      </c>
      <c r="BP20" s="52">
        <v>2013</v>
      </c>
      <c r="BQ20" s="53">
        <v>2014</v>
      </c>
      <c r="BR20" s="53">
        <v>2015</v>
      </c>
      <c r="BS20" s="53">
        <v>2016</v>
      </c>
      <c r="BT20" s="53">
        <v>2017</v>
      </c>
      <c r="BU20" s="53">
        <v>2018</v>
      </c>
      <c r="BV20" s="53">
        <v>2019</v>
      </c>
      <c r="BW20" s="53"/>
      <c r="BX20" s="53"/>
      <c r="BY20" s="53"/>
      <c r="BZ20" s="53"/>
      <c r="CA20" s="53"/>
      <c r="CB20" s="53"/>
      <c r="CC20" s="53"/>
      <c r="CD20" s="53"/>
    </row>
    <row r="21" spans="1:82" x14ac:dyDescent="0.25">
      <c r="A21" s="19" t="s">
        <v>1</v>
      </c>
      <c r="B21" s="5">
        <f>AVERAGE(E21:BU21)</f>
        <v>-15.055882352941175</v>
      </c>
      <c r="C21" s="5">
        <f>AVERAGE(AJ21:BM21)</f>
        <v>-13.97666666666667</v>
      </c>
      <c r="D21" s="10" t="s">
        <v>87</v>
      </c>
      <c r="E21" s="5">
        <v>-23.9</v>
      </c>
      <c r="F21" s="5" t="s">
        <v>29</v>
      </c>
      <c r="G21" s="5">
        <v>-19.399999999999999</v>
      </c>
      <c r="H21" s="5">
        <v>-23.3</v>
      </c>
      <c r="I21" s="5">
        <v>-20.6</v>
      </c>
      <c r="J21" s="5">
        <v>-17.2</v>
      </c>
      <c r="K21" s="5">
        <v>-13.3</v>
      </c>
      <c r="L21" s="5">
        <v>-16.7</v>
      </c>
      <c r="M21" s="5">
        <v>-12.2</v>
      </c>
      <c r="N21" s="5">
        <v>-11.1</v>
      </c>
      <c r="O21" s="5">
        <v>-14.4</v>
      </c>
      <c r="P21" s="5">
        <v>-18.899999999999999</v>
      </c>
      <c r="Q21" s="5">
        <v>-15</v>
      </c>
      <c r="R21" s="5">
        <v>-17.8</v>
      </c>
      <c r="S21" s="5">
        <v>-20</v>
      </c>
      <c r="T21" s="5">
        <v>-15.6</v>
      </c>
      <c r="U21" s="5">
        <v>-20.6</v>
      </c>
      <c r="V21" s="5">
        <v>-20.6</v>
      </c>
      <c r="W21" s="5">
        <v>-15</v>
      </c>
      <c r="X21" s="5">
        <v>-11.7</v>
      </c>
      <c r="Y21" s="5">
        <v>-11.1</v>
      </c>
      <c r="Z21" s="5">
        <v>-15</v>
      </c>
      <c r="AA21" s="5">
        <v>-22.2</v>
      </c>
      <c r="AB21" s="5">
        <v>-13.3</v>
      </c>
      <c r="AC21" s="5">
        <v>-23.9</v>
      </c>
      <c r="AD21" s="5">
        <v>-14.4</v>
      </c>
      <c r="AE21" s="5">
        <v>-16.100000000000001</v>
      </c>
      <c r="AF21" s="5">
        <v>-8.1999999999999993</v>
      </c>
      <c r="AG21" s="5">
        <v>-16.600000000000001</v>
      </c>
      <c r="AH21" s="5">
        <v>-12</v>
      </c>
      <c r="AI21" s="5">
        <v>-12.2</v>
      </c>
      <c r="AJ21" s="5">
        <v>-2.2999999999999998</v>
      </c>
      <c r="AK21" s="5">
        <v>-26.6</v>
      </c>
      <c r="AL21" s="5">
        <v>-15.7</v>
      </c>
      <c r="AM21" s="5">
        <v>-13.8</v>
      </c>
      <c r="AN21" s="5">
        <v>-9.8000000000000007</v>
      </c>
      <c r="AO21" s="5">
        <v>-14.7</v>
      </c>
      <c r="AP21" s="5">
        <v>-6.5</v>
      </c>
      <c r="AQ21" s="5">
        <v>-18.2</v>
      </c>
      <c r="AR21" s="5">
        <v>-20.6</v>
      </c>
      <c r="AS21" s="5">
        <v>-17</v>
      </c>
      <c r="AT21" s="5">
        <v>-22.6</v>
      </c>
      <c r="AU21" s="5">
        <v>-7.5</v>
      </c>
      <c r="AV21" s="5">
        <v>-11.4</v>
      </c>
      <c r="AW21" s="5">
        <v>-22.4</v>
      </c>
      <c r="AX21" s="5">
        <v>-14.6</v>
      </c>
      <c r="AY21" s="5">
        <v>-15</v>
      </c>
      <c r="AZ21" s="5">
        <v>-14</v>
      </c>
      <c r="BA21" s="5">
        <v>-20.3</v>
      </c>
      <c r="BB21" s="5">
        <v>-14.2</v>
      </c>
      <c r="BC21" s="5">
        <v>-1.7</v>
      </c>
      <c r="BD21" s="5">
        <v>-8</v>
      </c>
      <c r="BE21" s="5">
        <v>-12.1</v>
      </c>
      <c r="BF21" s="5">
        <v>-15.3</v>
      </c>
      <c r="BG21" s="5">
        <v>-25.6</v>
      </c>
      <c r="BH21" s="5">
        <v>-15.3</v>
      </c>
      <c r="BI21" s="5">
        <v>-11.3</v>
      </c>
      <c r="BJ21" s="5">
        <v>-15.8</v>
      </c>
      <c r="BK21" s="5">
        <v>-12.1</v>
      </c>
      <c r="BL21" s="5">
        <v>-6.8</v>
      </c>
      <c r="BM21" s="5">
        <v>-8.1</v>
      </c>
      <c r="BN21" s="5">
        <v>-5.4</v>
      </c>
      <c r="BO21" s="5">
        <v>-18</v>
      </c>
      <c r="BP21" s="5">
        <v>-23.9</v>
      </c>
      <c r="BQ21" s="5">
        <v>-17</v>
      </c>
      <c r="BR21" s="5">
        <v>-12.5</v>
      </c>
      <c r="BS21" s="5">
        <v>-9.3000000000000007</v>
      </c>
      <c r="BT21" s="5">
        <v>-10.199999999999999</v>
      </c>
      <c r="BU21" s="5">
        <v>-15.9</v>
      </c>
      <c r="BV21" s="5">
        <v>-16.600000000000001</v>
      </c>
      <c r="BW21" s="4"/>
      <c r="BX21" s="4"/>
      <c r="BY21" s="4"/>
      <c r="BZ21" s="4"/>
      <c r="CA21" s="4"/>
      <c r="CB21" s="4"/>
      <c r="CC21" s="4"/>
      <c r="CD21" s="4"/>
    </row>
    <row r="22" spans="1:82" x14ac:dyDescent="0.25">
      <c r="A22" s="19" t="s">
        <v>2</v>
      </c>
      <c r="B22" s="5">
        <f t="shared" ref="B22:B33" si="8">AVERAGE(E22:BU22)</f>
        <v>-14.747826086956522</v>
      </c>
      <c r="C22" s="5">
        <f t="shared" ref="C22:C33" si="9">AVERAGE(AJ22:BM22)</f>
        <v>-13.633333333333335</v>
      </c>
      <c r="D22" s="10" t="s">
        <v>87</v>
      </c>
      <c r="E22" s="5">
        <v>-15.6</v>
      </c>
      <c r="F22" s="5">
        <v>-17.2</v>
      </c>
      <c r="G22" s="5">
        <v>-20</v>
      </c>
      <c r="H22" s="5">
        <v>-8.9</v>
      </c>
      <c r="I22" s="5">
        <v>-14.4</v>
      </c>
      <c r="J22" s="5">
        <v>-18.899999999999999</v>
      </c>
      <c r="K22" s="5">
        <v>-19.399999999999999</v>
      </c>
      <c r="L22" s="5">
        <v>-15</v>
      </c>
      <c r="M22" s="5">
        <v>-18.3</v>
      </c>
      <c r="N22" s="5">
        <v>-18.899999999999999</v>
      </c>
      <c r="O22" s="5">
        <v>-10.6</v>
      </c>
      <c r="P22" s="5">
        <v>-13.3</v>
      </c>
      <c r="Q22" s="5">
        <v>-21.7</v>
      </c>
      <c r="R22" s="5">
        <v>-15</v>
      </c>
      <c r="S22" s="5">
        <v>-7.8</v>
      </c>
      <c r="T22" s="5">
        <v>-27.2</v>
      </c>
      <c r="U22" s="5">
        <v>-10.6</v>
      </c>
      <c r="V22" s="5">
        <v>-17.2</v>
      </c>
      <c r="W22" s="5">
        <v>-9.4</v>
      </c>
      <c r="X22" s="5">
        <v>-8.9</v>
      </c>
      <c r="Y22" s="5">
        <v>-22.8</v>
      </c>
      <c r="Z22" s="5">
        <v>-15.6</v>
      </c>
      <c r="AA22" s="5">
        <v>-23.3</v>
      </c>
      <c r="AB22" s="5">
        <v>-15.6</v>
      </c>
      <c r="AC22" s="5">
        <v>-15.6</v>
      </c>
      <c r="AD22" s="5">
        <v>-7.8</v>
      </c>
      <c r="AE22" s="5">
        <v>-19.399999999999999</v>
      </c>
      <c r="AF22" s="5">
        <v>-16.399999999999999</v>
      </c>
      <c r="AG22" s="5">
        <v>-12.1</v>
      </c>
      <c r="AH22" s="5">
        <v>-25.9</v>
      </c>
      <c r="AI22" s="5">
        <v>-11.1</v>
      </c>
      <c r="AJ22" s="5">
        <v>-12.3</v>
      </c>
      <c r="AK22" s="5">
        <v>-10.6</v>
      </c>
      <c r="AL22" s="5">
        <v>-7.2</v>
      </c>
      <c r="AM22" s="5">
        <v>-10.7</v>
      </c>
      <c r="AN22" s="5">
        <v>-18.7</v>
      </c>
      <c r="AO22" s="5">
        <v>-9.5</v>
      </c>
      <c r="AP22" s="5">
        <v>-15.5</v>
      </c>
      <c r="AQ22" s="5">
        <v>-14.4</v>
      </c>
      <c r="AR22" s="5">
        <v>-11.5</v>
      </c>
      <c r="AS22" s="5">
        <v>-13.1</v>
      </c>
      <c r="AT22" s="5">
        <v>-4.0999999999999996</v>
      </c>
      <c r="AU22" s="5">
        <v>-16.3</v>
      </c>
      <c r="AV22" s="5">
        <v>-14.4</v>
      </c>
      <c r="AW22" s="5">
        <v>-24.2</v>
      </c>
      <c r="AX22" s="5">
        <v>-14.8</v>
      </c>
      <c r="AY22" s="5">
        <v>-9.9</v>
      </c>
      <c r="AZ22" s="5">
        <v>-13.1</v>
      </c>
      <c r="BA22" s="5">
        <v>-10.8</v>
      </c>
      <c r="BB22" s="5">
        <v>-14</v>
      </c>
      <c r="BC22" s="5">
        <v>-11.7</v>
      </c>
      <c r="BD22" s="5">
        <v>-13.8</v>
      </c>
      <c r="BE22" s="5">
        <v>-15.8</v>
      </c>
      <c r="BF22" s="5">
        <v>-13.3</v>
      </c>
      <c r="BG22" s="5">
        <v>-12.8</v>
      </c>
      <c r="BH22" s="5">
        <v>-21.6</v>
      </c>
      <c r="BI22" s="5">
        <v>-6.9</v>
      </c>
      <c r="BJ22" s="5">
        <v>-15.7</v>
      </c>
      <c r="BK22" s="5">
        <v>-22.5</v>
      </c>
      <c r="BL22" s="5">
        <v>-17.100000000000001</v>
      </c>
      <c r="BM22" s="5">
        <v>-12.7</v>
      </c>
      <c r="BN22" s="5">
        <v>-18.5</v>
      </c>
      <c r="BO22" s="5">
        <v>-2.6</v>
      </c>
      <c r="BP22" s="5">
        <v>-14.3</v>
      </c>
      <c r="BQ22" s="5">
        <v>-15.4</v>
      </c>
      <c r="BR22" s="5">
        <v>-14.3</v>
      </c>
      <c r="BS22" s="5">
        <v>-22.3</v>
      </c>
      <c r="BT22" s="5">
        <v>-15.1</v>
      </c>
      <c r="BU22" s="5">
        <v>-12.2</v>
      </c>
      <c r="BV22" s="5">
        <v>-18</v>
      </c>
      <c r="BW22" s="4"/>
      <c r="BX22" s="4"/>
      <c r="BY22" s="4"/>
      <c r="BZ22" s="4"/>
      <c r="CA22" s="4"/>
      <c r="CB22" s="4"/>
      <c r="CC22" s="4"/>
      <c r="CD22" s="4"/>
    </row>
    <row r="23" spans="1:82" x14ac:dyDescent="0.25">
      <c r="A23" s="19" t="s">
        <v>3</v>
      </c>
      <c r="B23" s="5">
        <f t="shared" si="8"/>
        <v>-9.4565217391304355</v>
      </c>
      <c r="C23" s="5">
        <f t="shared" si="9"/>
        <v>-8.3233333333333324</v>
      </c>
      <c r="D23" s="10" t="s">
        <v>86</v>
      </c>
      <c r="E23" s="5">
        <v>-6.1</v>
      </c>
      <c r="F23" s="5">
        <v>-9.4</v>
      </c>
      <c r="G23" s="5">
        <v>-12.2</v>
      </c>
      <c r="H23" s="5">
        <v>-9.4</v>
      </c>
      <c r="I23" s="5">
        <v>-8.9</v>
      </c>
      <c r="J23" s="5">
        <v>-4.4000000000000004</v>
      </c>
      <c r="K23" s="5">
        <v>-3.9</v>
      </c>
      <c r="L23" s="5">
        <v>-7.8</v>
      </c>
      <c r="M23" s="5">
        <v>-1.1000000000000001</v>
      </c>
      <c r="N23" s="5">
        <v>-17.8</v>
      </c>
      <c r="O23" s="5">
        <v>-17.8</v>
      </c>
      <c r="P23" s="5">
        <v>-20</v>
      </c>
      <c r="Q23" s="5">
        <v>-12.8</v>
      </c>
      <c r="R23" s="5">
        <v>-21.1</v>
      </c>
      <c r="S23" s="5">
        <v>-18.3</v>
      </c>
      <c r="T23" s="5">
        <v>-7.2</v>
      </c>
      <c r="U23" s="5">
        <v>-8.9</v>
      </c>
      <c r="V23" s="5">
        <v>-2.2000000000000002</v>
      </c>
      <c r="W23" s="5">
        <v>-4.4000000000000004</v>
      </c>
      <c r="X23" s="5">
        <v>-15</v>
      </c>
      <c r="Y23" s="5">
        <v>-8.9</v>
      </c>
      <c r="Z23" s="5">
        <v>-10</v>
      </c>
      <c r="AA23" s="5">
        <v>-6.7</v>
      </c>
      <c r="AB23" s="5">
        <v>-8.9</v>
      </c>
      <c r="AC23" s="5">
        <v>-17.2</v>
      </c>
      <c r="AD23" s="5">
        <v>-19.399999999999999</v>
      </c>
      <c r="AE23" s="5">
        <v>-15.6</v>
      </c>
      <c r="AF23" s="5">
        <v>-3.1</v>
      </c>
      <c r="AG23" s="5">
        <v>-15.5</v>
      </c>
      <c r="AH23" s="5">
        <v>-8</v>
      </c>
      <c r="AI23" s="5">
        <v>-8.1999999999999993</v>
      </c>
      <c r="AJ23" s="5">
        <v>-5.4</v>
      </c>
      <c r="AK23" s="5">
        <v>-12.5</v>
      </c>
      <c r="AL23" s="5">
        <v>-5.9</v>
      </c>
      <c r="AM23" s="5">
        <v>-5.3</v>
      </c>
      <c r="AN23" s="5">
        <v>-10.9</v>
      </c>
      <c r="AO23" s="5">
        <v>-12.3</v>
      </c>
      <c r="AP23" s="5">
        <v>-8.5</v>
      </c>
      <c r="AQ23" s="5">
        <v>-13.8</v>
      </c>
      <c r="AR23" s="5">
        <v>-20.7</v>
      </c>
      <c r="AS23" s="5">
        <v>-6.9</v>
      </c>
      <c r="AT23" s="5">
        <v>-8.5</v>
      </c>
      <c r="AU23" s="5">
        <v>-11</v>
      </c>
      <c r="AV23" s="5">
        <v>-0.5</v>
      </c>
      <c r="AW23" s="5">
        <v>-12.4</v>
      </c>
      <c r="AX23" s="5">
        <v>-3.4</v>
      </c>
      <c r="AY23" s="5">
        <v>-11.4</v>
      </c>
      <c r="AZ23" s="5">
        <v>-13</v>
      </c>
      <c r="BA23" s="5">
        <v>-13.4</v>
      </c>
      <c r="BB23" s="5">
        <v>1.5</v>
      </c>
      <c r="BC23" s="5">
        <v>-3</v>
      </c>
      <c r="BD23" s="5">
        <v>-6</v>
      </c>
      <c r="BE23" s="5">
        <v>-8.9</v>
      </c>
      <c r="BF23" s="5">
        <v>-10.6</v>
      </c>
      <c r="BG23" s="5">
        <v>0.1</v>
      </c>
      <c r="BH23" s="5">
        <v>-7.4</v>
      </c>
      <c r="BI23" s="5">
        <v>-7.7</v>
      </c>
      <c r="BJ23" s="5">
        <v>-2.1</v>
      </c>
      <c r="BK23" s="5">
        <v>-12.7</v>
      </c>
      <c r="BL23" s="5">
        <v>-12.2</v>
      </c>
      <c r="BM23" s="5">
        <v>-4.9000000000000004</v>
      </c>
      <c r="BN23" s="5">
        <v>-1.2</v>
      </c>
      <c r="BO23" s="5">
        <v>-6.6</v>
      </c>
      <c r="BP23" s="5">
        <v>-9</v>
      </c>
      <c r="BQ23" s="5">
        <v>-17.2</v>
      </c>
      <c r="BR23" s="5">
        <v>-7.8</v>
      </c>
      <c r="BS23" s="18">
        <v>-12.2</v>
      </c>
      <c r="BT23" s="5">
        <v>-9.1</v>
      </c>
      <c r="BU23" s="5">
        <v>-9.5</v>
      </c>
      <c r="BV23" s="5">
        <v>-5.0999999999999996</v>
      </c>
      <c r="BW23" s="4"/>
      <c r="BX23" s="4"/>
      <c r="BY23" s="4"/>
      <c r="BZ23" s="4"/>
      <c r="CA23" s="4"/>
      <c r="CB23" s="4"/>
      <c r="CC23" s="4"/>
      <c r="CD23" s="4"/>
    </row>
    <row r="24" spans="1:82" x14ac:dyDescent="0.25">
      <c r="A24" s="19" t="s">
        <v>4</v>
      </c>
      <c r="B24" s="5">
        <f t="shared" si="8"/>
        <v>-0.98840579710144971</v>
      </c>
      <c r="C24" s="5">
        <f t="shared" si="9"/>
        <v>-0.52333333333333354</v>
      </c>
      <c r="D24" s="10" t="s">
        <v>46</v>
      </c>
      <c r="E24" s="5">
        <v>-1.7</v>
      </c>
      <c r="F24" s="5">
        <v>0.6</v>
      </c>
      <c r="G24" s="5">
        <v>-3.9</v>
      </c>
      <c r="H24" s="5">
        <v>3.3</v>
      </c>
      <c r="I24" s="5">
        <v>-7.8</v>
      </c>
      <c r="J24" s="5">
        <v>-0.6</v>
      </c>
      <c r="K24" s="5">
        <v>-2.2000000000000002</v>
      </c>
      <c r="L24" s="5">
        <v>-2.8</v>
      </c>
      <c r="M24" s="5">
        <v>-5</v>
      </c>
      <c r="N24" s="5">
        <v>-2.2000000000000002</v>
      </c>
      <c r="O24" s="5">
        <v>-1.1000000000000001</v>
      </c>
      <c r="P24" s="5">
        <v>-3.3</v>
      </c>
      <c r="Q24" s="5">
        <v>-5.6</v>
      </c>
      <c r="R24" s="5">
        <v>-0.6</v>
      </c>
      <c r="S24" s="5">
        <v>1.7</v>
      </c>
      <c r="T24" s="5">
        <v>0</v>
      </c>
      <c r="U24" s="5">
        <v>-3.9</v>
      </c>
      <c r="V24" s="5">
        <v>-7.2</v>
      </c>
      <c r="W24" s="5">
        <v>-5.6</v>
      </c>
      <c r="X24" s="5">
        <v>1.1000000000000001</v>
      </c>
      <c r="Y24" s="5">
        <v>1.2</v>
      </c>
      <c r="Z24" s="5">
        <v>3.9</v>
      </c>
      <c r="AA24" s="5">
        <v>2.2000000000000002</v>
      </c>
      <c r="AB24" s="5">
        <v>-7.8</v>
      </c>
      <c r="AC24" s="5">
        <v>-2.2000000000000002</v>
      </c>
      <c r="AD24" s="5">
        <v>5</v>
      </c>
      <c r="AE24" s="5">
        <v>-0.6</v>
      </c>
      <c r="AF24" s="5">
        <v>1.2</v>
      </c>
      <c r="AG24" s="5">
        <v>-3.5</v>
      </c>
      <c r="AH24" s="5">
        <v>-1.7</v>
      </c>
      <c r="AI24" s="5">
        <v>4.9000000000000004</v>
      </c>
      <c r="AJ24" s="5">
        <v>-0.1</v>
      </c>
      <c r="AK24" s="5">
        <v>-5</v>
      </c>
      <c r="AL24" s="5">
        <v>-1.2</v>
      </c>
      <c r="AM24" s="5">
        <v>4.5999999999999996</v>
      </c>
      <c r="AN24" s="5">
        <v>1</v>
      </c>
      <c r="AO24" s="5">
        <v>-6</v>
      </c>
      <c r="AP24" s="5">
        <v>-0.9</v>
      </c>
      <c r="AQ24" s="5">
        <v>0.4</v>
      </c>
      <c r="AR24" s="5">
        <v>-1.4</v>
      </c>
      <c r="AS24" s="5">
        <v>-4</v>
      </c>
      <c r="AT24" s="5">
        <v>-2.8</v>
      </c>
      <c r="AU24" s="5">
        <v>-0.3</v>
      </c>
      <c r="AV24" s="5">
        <v>-3.6</v>
      </c>
      <c r="AW24" s="5">
        <v>-1.6</v>
      </c>
      <c r="AX24" s="5">
        <v>4.2</v>
      </c>
      <c r="AY24" s="5">
        <v>-2.5</v>
      </c>
      <c r="AZ24" s="5">
        <v>1.3</v>
      </c>
      <c r="BA24" s="5">
        <v>2.2000000000000002</v>
      </c>
      <c r="BB24" s="5">
        <v>2.2000000000000002</v>
      </c>
      <c r="BC24" s="5">
        <v>-0.9</v>
      </c>
      <c r="BD24" s="5">
        <v>1.2</v>
      </c>
      <c r="BE24" s="5">
        <v>-2.2000000000000002</v>
      </c>
      <c r="BF24" s="5">
        <v>-2.7</v>
      </c>
      <c r="BG24" s="5">
        <v>-6</v>
      </c>
      <c r="BH24" s="5">
        <v>-1.7</v>
      </c>
      <c r="BI24" s="5">
        <v>4.3</v>
      </c>
      <c r="BJ24" s="5">
        <v>-1.1000000000000001</v>
      </c>
      <c r="BK24" s="5">
        <v>3.5</v>
      </c>
      <c r="BL24" s="5">
        <v>-1</v>
      </c>
      <c r="BM24" s="5">
        <v>4.4000000000000004</v>
      </c>
      <c r="BN24" s="5">
        <v>-4.2</v>
      </c>
      <c r="BO24" s="5">
        <v>1.5</v>
      </c>
      <c r="BP24" s="5">
        <v>-2.9</v>
      </c>
      <c r="BQ24" s="5">
        <v>2.8</v>
      </c>
      <c r="BR24" s="5">
        <v>-1.4</v>
      </c>
      <c r="BS24" s="5">
        <v>0.3</v>
      </c>
      <c r="BT24" s="5">
        <v>-5.7</v>
      </c>
      <c r="BU24" s="5">
        <v>1.3</v>
      </c>
      <c r="BV24" s="5">
        <v>-3.5</v>
      </c>
      <c r="BW24" s="4"/>
      <c r="BX24" s="4"/>
      <c r="BY24" s="4"/>
      <c r="BZ24" s="4"/>
      <c r="CA24" s="4"/>
      <c r="CB24" s="4"/>
      <c r="CC24" s="4"/>
      <c r="CD24" s="4"/>
    </row>
    <row r="25" spans="1:82" x14ac:dyDescent="0.25">
      <c r="A25" s="19" t="s">
        <v>5</v>
      </c>
      <c r="B25" s="5">
        <f t="shared" si="8"/>
        <v>5.1840579710144929</v>
      </c>
      <c r="C25" s="5">
        <f t="shared" si="9"/>
        <v>5.0133333333333345</v>
      </c>
      <c r="D25" s="10" t="s">
        <v>98</v>
      </c>
      <c r="E25" s="5">
        <v>3.9</v>
      </c>
      <c r="F25" s="5">
        <v>9.4</v>
      </c>
      <c r="G25" s="5">
        <v>8.3000000000000007</v>
      </c>
      <c r="H25" s="5">
        <v>4.4000000000000004</v>
      </c>
      <c r="I25" s="5">
        <v>5.6</v>
      </c>
      <c r="J25" s="5">
        <v>4.4000000000000004</v>
      </c>
      <c r="K25" s="5">
        <v>2.2000000000000002</v>
      </c>
      <c r="L25" s="5">
        <v>3.3</v>
      </c>
      <c r="M25" s="5">
        <v>3.9</v>
      </c>
      <c r="N25" s="5">
        <v>2.8</v>
      </c>
      <c r="O25" s="5">
        <v>5</v>
      </c>
      <c r="P25" s="5">
        <v>3.9</v>
      </c>
      <c r="Q25" s="5">
        <v>2.2000000000000002</v>
      </c>
      <c r="R25" s="5">
        <v>4.4000000000000004</v>
      </c>
      <c r="S25" s="5">
        <v>6.1</v>
      </c>
      <c r="T25" s="5">
        <v>2.8</v>
      </c>
      <c r="U25" s="5">
        <v>3.9</v>
      </c>
      <c r="V25" s="5">
        <v>4.4000000000000004</v>
      </c>
      <c r="W25" s="5">
        <v>1.7</v>
      </c>
      <c r="X25" s="5">
        <v>1.7</v>
      </c>
      <c r="Y25" s="5">
        <v>5</v>
      </c>
      <c r="Z25" s="5">
        <v>5.6</v>
      </c>
      <c r="AA25" s="5">
        <v>1.7</v>
      </c>
      <c r="AB25" s="5">
        <v>11.7</v>
      </c>
      <c r="AC25" s="5">
        <v>11.7</v>
      </c>
      <c r="AD25" s="5">
        <v>6.7</v>
      </c>
      <c r="AE25" s="5">
        <v>5</v>
      </c>
      <c r="AF25" s="5">
        <v>8</v>
      </c>
      <c r="AG25" s="5">
        <v>2</v>
      </c>
      <c r="AH25" s="5">
        <v>9.1999999999999993</v>
      </c>
      <c r="AI25" s="5">
        <v>6.6</v>
      </c>
      <c r="AJ25" s="5">
        <v>5.8</v>
      </c>
      <c r="AK25" s="5">
        <v>4.2</v>
      </c>
      <c r="AL25" s="5">
        <v>4.2</v>
      </c>
      <c r="AM25" s="5">
        <v>6.5</v>
      </c>
      <c r="AN25" s="5">
        <v>4.4000000000000004</v>
      </c>
      <c r="AO25" s="5">
        <v>7.2</v>
      </c>
      <c r="AP25" s="5">
        <v>1.9</v>
      </c>
      <c r="AQ25" s="5">
        <v>1.8</v>
      </c>
      <c r="AR25" s="5">
        <v>2.6</v>
      </c>
      <c r="AS25" s="5">
        <v>7.7</v>
      </c>
      <c r="AT25" s="5">
        <v>5.5</v>
      </c>
      <c r="AU25" s="5">
        <v>4</v>
      </c>
      <c r="AV25" s="5">
        <v>6.4</v>
      </c>
      <c r="AW25" s="5">
        <v>6.2</v>
      </c>
      <c r="AX25" s="5">
        <v>5.7</v>
      </c>
      <c r="AY25" s="5">
        <v>10.4</v>
      </c>
      <c r="AZ25" s="5">
        <v>13.9</v>
      </c>
      <c r="BA25" s="5">
        <v>4.0999999999999996</v>
      </c>
      <c r="BB25" s="5">
        <v>4.8</v>
      </c>
      <c r="BC25" s="5">
        <v>1.2</v>
      </c>
      <c r="BD25" s="5">
        <v>7.2</v>
      </c>
      <c r="BE25" s="5">
        <v>3.5</v>
      </c>
      <c r="BF25" s="5">
        <v>9.4</v>
      </c>
      <c r="BG25" s="5">
        <v>1.6</v>
      </c>
      <c r="BH25" s="5">
        <v>7.8</v>
      </c>
      <c r="BI25" s="5">
        <v>3.2</v>
      </c>
      <c r="BJ25" s="5">
        <v>3.8</v>
      </c>
      <c r="BK25" s="5">
        <v>5.4</v>
      </c>
      <c r="BL25" s="5">
        <v>0</v>
      </c>
      <c r="BM25" s="5">
        <v>0</v>
      </c>
      <c r="BN25" s="5">
        <v>4.4000000000000004</v>
      </c>
      <c r="BO25" s="5">
        <v>3.6</v>
      </c>
      <c r="BP25" s="5">
        <v>4.5</v>
      </c>
      <c r="BQ25" s="5">
        <v>16.3</v>
      </c>
      <c r="BR25" s="5">
        <v>4.4000000000000004</v>
      </c>
      <c r="BS25" s="5">
        <v>5</v>
      </c>
      <c r="BT25" s="5">
        <v>9.1</v>
      </c>
      <c r="BU25" s="5">
        <v>2.5</v>
      </c>
      <c r="BV25" s="5">
        <v>5</v>
      </c>
      <c r="BW25" s="4"/>
      <c r="BX25" s="4"/>
      <c r="BY25" s="4"/>
      <c r="BZ25" s="4"/>
      <c r="CA25" s="4"/>
      <c r="CB25" s="4"/>
      <c r="CC25" s="4"/>
      <c r="CD25" s="4"/>
    </row>
    <row r="26" spans="1:82" x14ac:dyDescent="0.25">
      <c r="A26" s="19" t="s">
        <v>6</v>
      </c>
      <c r="B26" s="5">
        <f t="shared" si="8"/>
        <v>19.384057971014492</v>
      </c>
      <c r="C26" s="5">
        <f t="shared" si="9"/>
        <v>20.896666666666665</v>
      </c>
      <c r="D26" s="10" t="s">
        <v>119</v>
      </c>
      <c r="E26" s="5">
        <v>10</v>
      </c>
      <c r="F26" s="5">
        <v>22.8</v>
      </c>
      <c r="G26" s="5">
        <v>20.6</v>
      </c>
      <c r="H26" s="5">
        <v>15.6</v>
      </c>
      <c r="I26" s="5">
        <v>17.2</v>
      </c>
      <c r="J26" s="5">
        <v>22.2</v>
      </c>
      <c r="K26" s="5">
        <v>16.100000000000001</v>
      </c>
      <c r="L26" s="5">
        <v>12.8</v>
      </c>
      <c r="M26" s="5">
        <v>15.6</v>
      </c>
      <c r="N26" s="5">
        <v>10.6</v>
      </c>
      <c r="O26" s="5">
        <v>23.3</v>
      </c>
      <c r="P26" s="5">
        <v>23.3</v>
      </c>
      <c r="Q26" s="5">
        <v>14.4</v>
      </c>
      <c r="R26" s="5">
        <v>16.100000000000001</v>
      </c>
      <c r="S26" s="5">
        <v>16.7</v>
      </c>
      <c r="T26" s="5">
        <v>15</v>
      </c>
      <c r="U26" s="5">
        <v>17.8</v>
      </c>
      <c r="V26" s="5">
        <v>17.2</v>
      </c>
      <c r="W26" s="5">
        <v>21.7</v>
      </c>
      <c r="X26" s="5">
        <v>8.9</v>
      </c>
      <c r="Y26" s="5">
        <v>19.399999999999999</v>
      </c>
      <c r="Z26" s="5">
        <v>15</v>
      </c>
      <c r="AA26" s="5">
        <v>15</v>
      </c>
      <c r="AB26" s="5">
        <v>18.899999999999999</v>
      </c>
      <c r="AC26" s="5">
        <v>22.8</v>
      </c>
      <c r="AD26" s="5">
        <v>19.399999999999999</v>
      </c>
      <c r="AE26" s="5">
        <v>21.7</v>
      </c>
      <c r="AF26" s="5">
        <v>18.5</v>
      </c>
      <c r="AG26" s="5">
        <v>12.2</v>
      </c>
      <c r="AH26" s="5">
        <v>20.100000000000001</v>
      </c>
      <c r="AI26" s="5">
        <v>16.8</v>
      </c>
      <c r="AJ26" s="5">
        <v>17.8</v>
      </c>
      <c r="AK26" s="5">
        <v>23.9</v>
      </c>
      <c r="AL26" s="5">
        <v>23.8</v>
      </c>
      <c r="AM26" s="5">
        <v>23.5</v>
      </c>
      <c r="AN26" s="5">
        <v>26.7</v>
      </c>
      <c r="AO26" s="5">
        <v>19.7</v>
      </c>
      <c r="AP26" s="5">
        <v>16.600000000000001</v>
      </c>
      <c r="AQ26" s="5">
        <v>19</v>
      </c>
      <c r="AR26" s="5">
        <v>18.100000000000001</v>
      </c>
      <c r="AS26" s="5">
        <v>17.600000000000001</v>
      </c>
      <c r="AT26" s="5">
        <v>24.2</v>
      </c>
      <c r="AU26" s="5">
        <v>9.9</v>
      </c>
      <c r="AV26" s="5">
        <v>26.3</v>
      </c>
      <c r="AW26" s="5">
        <v>28.1</v>
      </c>
      <c r="AX26" s="5">
        <v>26.2</v>
      </c>
      <c r="AY26" s="5">
        <v>25.4</v>
      </c>
      <c r="AZ26" s="5">
        <v>21.3</v>
      </c>
      <c r="BA26" s="5">
        <v>20.6</v>
      </c>
      <c r="BB26" s="5">
        <v>24.8</v>
      </c>
      <c r="BC26" s="5">
        <v>16.8</v>
      </c>
      <c r="BD26" s="5">
        <v>19.899999999999999</v>
      </c>
      <c r="BE26" s="5">
        <v>19.5</v>
      </c>
      <c r="BF26" s="5">
        <v>17.899999999999999</v>
      </c>
      <c r="BG26" s="5">
        <v>17.399999999999999</v>
      </c>
      <c r="BH26" s="5">
        <v>18.899999999999999</v>
      </c>
      <c r="BI26" s="5">
        <v>22.5</v>
      </c>
      <c r="BJ26" s="5">
        <v>22.4</v>
      </c>
      <c r="BK26" s="5">
        <v>21.6</v>
      </c>
      <c r="BL26" s="5">
        <v>17.600000000000001</v>
      </c>
      <c r="BM26" s="5">
        <v>18.899999999999999</v>
      </c>
      <c r="BN26" s="5">
        <v>16.2</v>
      </c>
      <c r="BO26" s="5">
        <v>14.5</v>
      </c>
      <c r="BP26" s="5">
        <v>30.8</v>
      </c>
      <c r="BQ26" s="5">
        <v>26.4</v>
      </c>
      <c r="BR26" s="5">
        <v>17.100000000000001</v>
      </c>
      <c r="BS26" s="5">
        <v>25.9</v>
      </c>
      <c r="BT26" s="5">
        <v>19.3</v>
      </c>
      <c r="BU26" s="5">
        <v>22.7</v>
      </c>
      <c r="BV26" s="5">
        <v>20.8</v>
      </c>
      <c r="BW26" s="4"/>
      <c r="BX26" s="4"/>
      <c r="BY26" s="4"/>
      <c r="BZ26" s="4"/>
      <c r="CA26" s="4"/>
      <c r="CB26" s="4"/>
      <c r="CC26" s="4"/>
      <c r="CD26" s="4"/>
    </row>
    <row r="27" spans="1:82" x14ac:dyDescent="0.25">
      <c r="A27" s="19" t="s">
        <v>7</v>
      </c>
      <c r="B27" s="5">
        <f t="shared" si="8"/>
        <v>25.498550724637681</v>
      </c>
      <c r="C27" s="5">
        <f t="shared" si="9"/>
        <v>26.776666666666664</v>
      </c>
      <c r="D27" s="10" t="s">
        <v>120</v>
      </c>
      <c r="E27" s="5">
        <v>22.2</v>
      </c>
      <c r="F27" s="5">
        <v>23.3</v>
      </c>
      <c r="G27" s="5">
        <v>23.9</v>
      </c>
      <c r="H27" s="5">
        <v>26.1</v>
      </c>
      <c r="I27" s="5">
        <v>22.8</v>
      </c>
      <c r="J27" s="5">
        <v>26.7</v>
      </c>
      <c r="K27" s="5">
        <v>23.3</v>
      </c>
      <c r="L27" s="5">
        <v>23.3</v>
      </c>
      <c r="M27" s="5">
        <v>21.1</v>
      </c>
      <c r="N27" s="5">
        <v>21.7</v>
      </c>
      <c r="O27" s="5">
        <v>23.3</v>
      </c>
      <c r="P27" s="5">
        <v>26.1</v>
      </c>
      <c r="Q27" s="5">
        <v>27.2</v>
      </c>
      <c r="R27" s="5">
        <v>21.7</v>
      </c>
      <c r="S27" s="5">
        <v>26.1</v>
      </c>
      <c r="T27" s="5">
        <v>26.1</v>
      </c>
      <c r="U27" s="5">
        <v>27.8</v>
      </c>
      <c r="V27" s="5">
        <v>26.1</v>
      </c>
      <c r="W27" s="5">
        <v>17.8</v>
      </c>
      <c r="X27" s="5">
        <v>24.4</v>
      </c>
      <c r="Y27" s="5">
        <v>25</v>
      </c>
      <c r="Z27" s="5">
        <v>22.2</v>
      </c>
      <c r="AA27" s="5">
        <v>21.1</v>
      </c>
      <c r="AB27" s="5">
        <v>30.6</v>
      </c>
      <c r="AC27" s="5">
        <v>25</v>
      </c>
      <c r="AD27" s="5">
        <v>26.1</v>
      </c>
      <c r="AE27" s="5">
        <v>26.1</v>
      </c>
      <c r="AF27" s="5">
        <v>24</v>
      </c>
      <c r="AG27" s="5">
        <v>18.600000000000001</v>
      </c>
      <c r="AH27" s="5">
        <v>29.5</v>
      </c>
      <c r="AI27" s="5">
        <v>21.2</v>
      </c>
      <c r="AJ27" s="5">
        <v>22.6</v>
      </c>
      <c r="AK27" s="5">
        <v>26.3</v>
      </c>
      <c r="AL27" s="5">
        <v>25.7</v>
      </c>
      <c r="AM27" s="5">
        <v>25.3</v>
      </c>
      <c r="AN27" s="5">
        <v>26.7</v>
      </c>
      <c r="AO27" s="5">
        <v>25.7</v>
      </c>
      <c r="AP27" s="5">
        <v>24</v>
      </c>
      <c r="AQ27" s="5">
        <v>23.5</v>
      </c>
      <c r="AR27" s="5">
        <v>33.6</v>
      </c>
      <c r="AS27" s="5">
        <v>28.6</v>
      </c>
      <c r="AT27" s="5">
        <v>33.200000000000003</v>
      </c>
      <c r="AU27" s="5">
        <v>21</v>
      </c>
      <c r="AV27" s="5">
        <v>26.1</v>
      </c>
      <c r="AW27" s="5">
        <v>27.2</v>
      </c>
      <c r="AX27" s="5">
        <v>23.2</v>
      </c>
      <c r="AY27" s="5">
        <v>29.8</v>
      </c>
      <c r="AZ27" s="5">
        <v>28.2</v>
      </c>
      <c r="BA27" s="5">
        <v>28</v>
      </c>
      <c r="BB27" s="5">
        <v>24.8</v>
      </c>
      <c r="BC27" s="5">
        <v>28.8</v>
      </c>
      <c r="BD27" s="5">
        <v>27.2</v>
      </c>
      <c r="BE27" s="5">
        <v>25.5</v>
      </c>
      <c r="BF27" s="5">
        <v>31.5</v>
      </c>
      <c r="BG27" s="5">
        <v>28.8</v>
      </c>
      <c r="BH27" s="5">
        <v>26.3</v>
      </c>
      <c r="BI27" s="5">
        <v>26.7</v>
      </c>
      <c r="BJ27" s="5">
        <v>30.5</v>
      </c>
      <c r="BK27" s="5">
        <v>29</v>
      </c>
      <c r="BL27" s="5">
        <v>23</v>
      </c>
      <c r="BM27" s="5">
        <v>22.5</v>
      </c>
      <c r="BN27" s="5">
        <v>27.4</v>
      </c>
      <c r="BO27" s="5">
        <v>23.8</v>
      </c>
      <c r="BP27" s="5">
        <v>27.5</v>
      </c>
      <c r="BQ27" s="5">
        <v>27</v>
      </c>
      <c r="BR27" s="5">
        <v>19.8</v>
      </c>
      <c r="BS27" s="5">
        <v>25.6</v>
      </c>
      <c r="BT27" s="5">
        <v>24.6</v>
      </c>
      <c r="BU27" s="5">
        <v>30</v>
      </c>
      <c r="BV27" s="5">
        <v>22.9</v>
      </c>
      <c r="BW27" s="4"/>
      <c r="BX27" s="4"/>
      <c r="BY27" s="4"/>
      <c r="BZ27" s="4"/>
      <c r="CA27" s="4"/>
      <c r="CB27" s="4"/>
      <c r="CC27" s="4"/>
      <c r="CD27" s="4"/>
    </row>
    <row r="28" spans="1:82" x14ac:dyDescent="0.25">
      <c r="A28" s="19" t="s">
        <v>8</v>
      </c>
      <c r="B28" s="5">
        <f t="shared" si="8"/>
        <v>22.665217391304346</v>
      </c>
      <c r="C28" s="5">
        <f t="shared" si="9"/>
        <v>23.236666666666668</v>
      </c>
      <c r="D28" s="10" t="s">
        <v>46</v>
      </c>
      <c r="E28" s="5">
        <v>26.7</v>
      </c>
      <c r="F28" s="5">
        <v>27.8</v>
      </c>
      <c r="G28" s="5">
        <v>18.899999999999999</v>
      </c>
      <c r="H28" s="5">
        <v>25</v>
      </c>
      <c r="I28" s="5">
        <v>26.7</v>
      </c>
      <c r="J28" s="5">
        <v>19.399999999999999</v>
      </c>
      <c r="K28" s="5">
        <v>19.399999999999999</v>
      </c>
      <c r="L28" s="5">
        <v>20.6</v>
      </c>
      <c r="M28" s="5">
        <v>17.8</v>
      </c>
      <c r="N28" s="5">
        <v>15</v>
      </c>
      <c r="O28" s="5">
        <v>24.4</v>
      </c>
      <c r="P28" s="5">
        <v>21.1</v>
      </c>
      <c r="Q28" s="5">
        <v>21.7</v>
      </c>
      <c r="R28" s="5">
        <v>19.399999999999999</v>
      </c>
      <c r="S28" s="5">
        <v>21.7</v>
      </c>
      <c r="T28" s="5">
        <v>17.8</v>
      </c>
      <c r="U28" s="5">
        <v>24.4</v>
      </c>
      <c r="V28" s="5">
        <v>19.399999999999999</v>
      </c>
      <c r="W28" s="5">
        <v>22.2</v>
      </c>
      <c r="X28" s="5">
        <v>21.1</v>
      </c>
      <c r="Y28" s="5">
        <v>18.899999999999999</v>
      </c>
      <c r="Z28" s="5">
        <v>24.4</v>
      </c>
      <c r="AA28" s="5">
        <v>19.399999999999999</v>
      </c>
      <c r="AB28" s="5">
        <v>27.2</v>
      </c>
      <c r="AC28" s="5">
        <v>25</v>
      </c>
      <c r="AD28" s="5">
        <v>23.3</v>
      </c>
      <c r="AE28" s="5">
        <v>23.3</v>
      </c>
      <c r="AF28" s="5">
        <v>20.2</v>
      </c>
      <c r="AG28" s="5">
        <v>21.4</v>
      </c>
      <c r="AH28" s="5">
        <v>18.600000000000001</v>
      </c>
      <c r="AI28" s="5">
        <v>22.6</v>
      </c>
      <c r="AJ28" s="5">
        <v>25.8</v>
      </c>
      <c r="AK28" s="5">
        <v>26.4</v>
      </c>
      <c r="AL28" s="5">
        <v>26.3</v>
      </c>
      <c r="AM28" s="5">
        <v>22.3</v>
      </c>
      <c r="AN28" s="5">
        <v>23.1</v>
      </c>
      <c r="AO28" s="5">
        <v>24.6</v>
      </c>
      <c r="AP28" s="5">
        <v>16.3</v>
      </c>
      <c r="AQ28" s="5">
        <v>24.5</v>
      </c>
      <c r="AR28" s="5">
        <v>24.4</v>
      </c>
      <c r="AS28" s="5">
        <v>19.3</v>
      </c>
      <c r="AT28" s="5">
        <v>28</v>
      </c>
      <c r="AU28" s="5">
        <v>25.3</v>
      </c>
      <c r="AV28" s="5">
        <v>23.6</v>
      </c>
      <c r="AW28" s="5">
        <v>19.5</v>
      </c>
      <c r="AX28" s="5">
        <v>21.1</v>
      </c>
      <c r="AY28" s="5">
        <v>20</v>
      </c>
      <c r="AZ28" s="5">
        <v>23</v>
      </c>
      <c r="BA28" s="5">
        <v>30.9</v>
      </c>
      <c r="BB28" s="5">
        <v>18.399999999999999</v>
      </c>
      <c r="BC28" s="5">
        <v>27.4</v>
      </c>
      <c r="BD28" s="5">
        <v>19.8</v>
      </c>
      <c r="BE28" s="5">
        <v>19.600000000000001</v>
      </c>
      <c r="BF28" s="5">
        <v>26.7</v>
      </c>
      <c r="BG28" s="5">
        <v>25.3</v>
      </c>
      <c r="BH28" s="5">
        <v>22.8</v>
      </c>
      <c r="BI28" s="5">
        <v>22.7</v>
      </c>
      <c r="BJ28" s="5">
        <v>24.2</v>
      </c>
      <c r="BK28" s="5">
        <v>20.8</v>
      </c>
      <c r="BL28" s="5">
        <v>22.4</v>
      </c>
      <c r="BM28" s="5">
        <v>22.6</v>
      </c>
      <c r="BN28" s="5">
        <v>21.8</v>
      </c>
      <c r="BO28" s="5">
        <v>25.4</v>
      </c>
      <c r="BP28" s="5">
        <v>28.9</v>
      </c>
      <c r="BQ28" s="5">
        <v>21.4</v>
      </c>
      <c r="BR28" s="5">
        <v>22.3</v>
      </c>
      <c r="BS28" s="5">
        <v>25.3</v>
      </c>
      <c r="BT28" s="5">
        <v>26</v>
      </c>
      <c r="BU28" s="5">
        <v>20.9</v>
      </c>
      <c r="BV28" s="5">
        <v>19.8</v>
      </c>
      <c r="BW28" s="4"/>
      <c r="BX28" s="4"/>
      <c r="BY28" s="4"/>
      <c r="BZ28" s="4"/>
      <c r="CA28" s="4"/>
      <c r="CB28" s="4"/>
      <c r="CC28" s="4"/>
      <c r="CD28" s="4"/>
    </row>
    <row r="29" spans="1:82" x14ac:dyDescent="0.25">
      <c r="A29" s="19" t="s">
        <v>9</v>
      </c>
      <c r="B29" s="5">
        <f t="shared" si="8"/>
        <v>14.969565217391306</v>
      </c>
      <c r="C29" s="5">
        <f t="shared" si="9"/>
        <v>15.559999999999999</v>
      </c>
      <c r="D29" s="10" t="s">
        <v>56</v>
      </c>
      <c r="E29" s="5">
        <v>16.7</v>
      </c>
      <c r="F29" s="5">
        <v>13.9</v>
      </c>
      <c r="G29" s="5">
        <v>13.9</v>
      </c>
      <c r="H29" s="5">
        <v>13.3</v>
      </c>
      <c r="I29" s="5">
        <v>15</v>
      </c>
      <c r="J29" s="5">
        <v>10.6</v>
      </c>
      <c r="K29" s="5">
        <v>8.9</v>
      </c>
      <c r="L29" s="5">
        <v>20</v>
      </c>
      <c r="M29" s="5">
        <v>12.8</v>
      </c>
      <c r="N29" s="5">
        <v>13.9</v>
      </c>
      <c r="O29" s="5">
        <v>14.4</v>
      </c>
      <c r="P29" s="5">
        <v>6.1</v>
      </c>
      <c r="Q29" s="5">
        <v>11.1</v>
      </c>
      <c r="R29" s="5">
        <v>14.4</v>
      </c>
      <c r="S29" s="5">
        <v>18.3</v>
      </c>
      <c r="T29" s="5">
        <v>15</v>
      </c>
      <c r="U29" s="5">
        <v>13.9</v>
      </c>
      <c r="V29" s="5">
        <v>15.6</v>
      </c>
      <c r="W29" s="5">
        <v>12.2</v>
      </c>
      <c r="X29" s="5">
        <v>13.9</v>
      </c>
      <c r="Y29" s="5">
        <v>10</v>
      </c>
      <c r="Z29" s="5">
        <v>21.1</v>
      </c>
      <c r="AA29" s="5">
        <v>15</v>
      </c>
      <c r="AB29" s="5">
        <v>17.2</v>
      </c>
      <c r="AC29" s="5">
        <v>8.9</v>
      </c>
      <c r="AD29" s="5">
        <v>15.6</v>
      </c>
      <c r="AE29" s="5">
        <v>12.2</v>
      </c>
      <c r="AF29" s="5">
        <v>14.1</v>
      </c>
      <c r="AG29" s="5">
        <v>13.2</v>
      </c>
      <c r="AH29" s="5">
        <v>14.2</v>
      </c>
      <c r="AI29" s="5">
        <v>15</v>
      </c>
      <c r="AJ29" s="5">
        <v>12.1</v>
      </c>
      <c r="AK29" s="5">
        <v>12.9</v>
      </c>
      <c r="AL29" s="5">
        <v>13</v>
      </c>
      <c r="AM29" s="5">
        <v>12.6</v>
      </c>
      <c r="AN29" s="5">
        <v>16.399999999999999</v>
      </c>
      <c r="AO29" s="5">
        <v>12.8</v>
      </c>
      <c r="AP29" s="5">
        <v>15.3</v>
      </c>
      <c r="AQ29" s="5">
        <v>18</v>
      </c>
      <c r="AR29" s="5">
        <v>21.6</v>
      </c>
      <c r="AS29" s="5">
        <v>11.6</v>
      </c>
      <c r="AT29" s="5">
        <v>10.199999999999999</v>
      </c>
      <c r="AU29" s="5">
        <v>12.8</v>
      </c>
      <c r="AV29" s="5">
        <v>8.3000000000000007</v>
      </c>
      <c r="AW29" s="5">
        <v>21.4</v>
      </c>
      <c r="AX29" s="5">
        <v>11.6</v>
      </c>
      <c r="AY29" s="5">
        <v>20.2</v>
      </c>
      <c r="AZ29" s="5">
        <v>22.6</v>
      </c>
      <c r="BA29" s="5">
        <v>13.1</v>
      </c>
      <c r="BB29" s="5">
        <v>19.899999999999999</v>
      </c>
      <c r="BC29" s="5">
        <v>18.399999999999999</v>
      </c>
      <c r="BD29" s="5">
        <v>18</v>
      </c>
      <c r="BE29" s="5">
        <v>17.600000000000001</v>
      </c>
      <c r="BF29" s="5">
        <v>18.3</v>
      </c>
      <c r="BG29" s="5">
        <v>15</v>
      </c>
      <c r="BH29" s="5">
        <v>13</v>
      </c>
      <c r="BI29" s="5">
        <v>19.899999999999999</v>
      </c>
      <c r="BJ29" s="5">
        <v>14.7</v>
      </c>
      <c r="BK29" s="5">
        <v>13.6</v>
      </c>
      <c r="BL29" s="5">
        <v>18</v>
      </c>
      <c r="BM29" s="5">
        <v>13.9</v>
      </c>
      <c r="BN29" s="5">
        <v>13</v>
      </c>
      <c r="BO29" s="5">
        <v>18.2</v>
      </c>
      <c r="BP29" s="5">
        <v>16.899999999999999</v>
      </c>
      <c r="BQ29" s="5">
        <v>14.9</v>
      </c>
      <c r="BR29" s="5">
        <v>15.2</v>
      </c>
      <c r="BS29" s="5">
        <v>18.2</v>
      </c>
      <c r="BT29" s="5">
        <v>25.1</v>
      </c>
      <c r="BU29" s="5">
        <v>14.2</v>
      </c>
      <c r="BV29" s="5">
        <v>17</v>
      </c>
      <c r="BW29" s="4"/>
      <c r="BX29" s="4"/>
      <c r="BY29" s="4"/>
      <c r="BZ29" s="4"/>
      <c r="CA29" s="4"/>
      <c r="CB29" s="4"/>
      <c r="CC29" s="4"/>
      <c r="CD29" s="4"/>
    </row>
    <row r="30" spans="1:82" x14ac:dyDescent="0.25">
      <c r="A30" s="19" t="s">
        <v>10</v>
      </c>
      <c r="B30" s="5">
        <f t="shared" si="8"/>
        <v>4.2147058823529413</v>
      </c>
      <c r="C30" s="5">
        <f t="shared" si="9"/>
        <v>4.3099999999999996</v>
      </c>
      <c r="D30" s="10" t="s">
        <v>121</v>
      </c>
      <c r="E30" s="5">
        <v>5.6</v>
      </c>
      <c r="F30" s="5">
        <v>9.4</v>
      </c>
      <c r="G30" s="5">
        <v>1.7</v>
      </c>
      <c r="H30" s="5">
        <v>4.4000000000000004</v>
      </c>
      <c r="I30" s="5">
        <v>3.9</v>
      </c>
      <c r="J30" s="5">
        <v>3.9</v>
      </c>
      <c r="K30" s="5">
        <v>0</v>
      </c>
      <c r="L30" s="5">
        <v>3.9</v>
      </c>
      <c r="M30" s="5">
        <v>2.2000000000000002</v>
      </c>
      <c r="N30" s="5">
        <v>-0.6</v>
      </c>
      <c r="O30" s="5">
        <v>2.2000000000000002</v>
      </c>
      <c r="P30" s="5">
        <v>-0.6</v>
      </c>
      <c r="Q30" s="5">
        <v>7.2</v>
      </c>
      <c r="R30" s="5">
        <v>4.4000000000000004</v>
      </c>
      <c r="S30" s="5">
        <v>3.3</v>
      </c>
      <c r="T30" s="5">
        <v>1.7</v>
      </c>
      <c r="U30" s="5">
        <v>5</v>
      </c>
      <c r="V30" s="5">
        <v>4.4000000000000004</v>
      </c>
      <c r="W30" s="5">
        <v>5</v>
      </c>
      <c r="X30" s="5">
        <v>3.9</v>
      </c>
      <c r="Y30" s="5">
        <v>1.7</v>
      </c>
      <c r="Z30" s="5">
        <v>6.1</v>
      </c>
      <c r="AA30" s="5">
        <v>7.2</v>
      </c>
      <c r="AB30" s="5">
        <v>3.9</v>
      </c>
      <c r="AC30" s="5">
        <v>3.3</v>
      </c>
      <c r="AD30" s="5">
        <v>2.8</v>
      </c>
      <c r="AE30" s="5">
        <v>6.1</v>
      </c>
      <c r="AF30" s="5">
        <v>7.3</v>
      </c>
      <c r="AG30" s="5">
        <v>3.2</v>
      </c>
      <c r="AH30" s="5" t="s">
        <v>29</v>
      </c>
      <c r="AI30" s="5">
        <v>0.7</v>
      </c>
      <c r="AJ30" s="5">
        <v>6.1</v>
      </c>
      <c r="AK30" s="5">
        <v>4.2</v>
      </c>
      <c r="AL30" s="5">
        <v>2.6</v>
      </c>
      <c r="AM30" s="5">
        <v>6.2</v>
      </c>
      <c r="AN30" s="5">
        <v>4.9000000000000004</v>
      </c>
      <c r="AO30" s="5">
        <v>2.6</v>
      </c>
      <c r="AP30" s="5">
        <v>2.2999999999999998</v>
      </c>
      <c r="AQ30" s="5">
        <v>9.6999999999999993</v>
      </c>
      <c r="AR30" s="5">
        <v>3.1</v>
      </c>
      <c r="AS30" s="5">
        <v>1.5</v>
      </c>
      <c r="AT30" s="5">
        <v>2.2999999999999998</v>
      </c>
      <c r="AU30" s="5">
        <v>2.4</v>
      </c>
      <c r="AV30" s="5">
        <v>-0.4</v>
      </c>
      <c r="AW30" s="5">
        <v>5</v>
      </c>
      <c r="AX30" s="5">
        <v>4.0999999999999996</v>
      </c>
      <c r="AY30" s="5">
        <v>1</v>
      </c>
      <c r="AZ30" s="5">
        <v>3.9</v>
      </c>
      <c r="BA30" s="5">
        <v>6</v>
      </c>
      <c r="BB30" s="5">
        <v>1.7</v>
      </c>
      <c r="BC30" s="5">
        <v>3.8</v>
      </c>
      <c r="BD30" s="5">
        <v>7.3</v>
      </c>
      <c r="BE30" s="5">
        <v>2.2000000000000002</v>
      </c>
      <c r="BF30" s="5">
        <v>9.8000000000000007</v>
      </c>
      <c r="BG30" s="5">
        <v>2.2000000000000002</v>
      </c>
      <c r="BH30" s="5">
        <v>3.1</v>
      </c>
      <c r="BI30" s="5">
        <v>5.2</v>
      </c>
      <c r="BJ30" s="5">
        <v>5.0999999999999996</v>
      </c>
      <c r="BK30" s="5">
        <v>8.4</v>
      </c>
      <c r="BL30" s="5">
        <v>4.5999999999999996</v>
      </c>
      <c r="BM30" s="5">
        <v>8.4</v>
      </c>
      <c r="BN30" s="5">
        <v>7.4</v>
      </c>
      <c r="BO30" s="5">
        <v>5.8</v>
      </c>
      <c r="BP30" s="5">
        <v>5.6</v>
      </c>
      <c r="BQ30" s="5">
        <v>2.8</v>
      </c>
      <c r="BR30" s="5">
        <v>13.5</v>
      </c>
      <c r="BS30" s="5">
        <v>4.5</v>
      </c>
      <c r="BT30" s="5">
        <v>4.5</v>
      </c>
      <c r="BU30" s="5">
        <v>0</v>
      </c>
      <c r="BV30" s="5">
        <v>5.5</v>
      </c>
      <c r="BW30" s="4"/>
      <c r="BX30" s="4"/>
      <c r="BY30" s="4"/>
      <c r="BZ30" s="4"/>
      <c r="CA30" s="4"/>
      <c r="CB30" s="4"/>
      <c r="CC30" s="4"/>
      <c r="CD30" s="4"/>
    </row>
    <row r="31" spans="1:82" x14ac:dyDescent="0.25">
      <c r="A31" s="19" t="s">
        <v>11</v>
      </c>
      <c r="B31" s="5">
        <f t="shared" si="8"/>
        <v>-2.9231884057971014</v>
      </c>
      <c r="C31" s="5">
        <f t="shared" si="9"/>
        <v>-3.3933333333333331</v>
      </c>
      <c r="D31" s="10" t="s">
        <v>115</v>
      </c>
      <c r="E31" s="5">
        <v>2.2000000000000002</v>
      </c>
      <c r="F31" s="5">
        <v>-6.1</v>
      </c>
      <c r="G31" s="5">
        <v>0</v>
      </c>
      <c r="H31" s="5">
        <v>0</v>
      </c>
      <c r="I31" s="5">
        <v>-3.3</v>
      </c>
      <c r="J31" s="5">
        <v>-1.1000000000000001</v>
      </c>
      <c r="K31" s="5">
        <v>-1.1000000000000001</v>
      </c>
      <c r="L31" s="5">
        <v>-1.7</v>
      </c>
      <c r="M31" s="5">
        <v>-2.2000000000000002</v>
      </c>
      <c r="N31" s="5">
        <v>-1.7</v>
      </c>
      <c r="O31" s="5">
        <v>-2.2000000000000002</v>
      </c>
      <c r="P31" s="5">
        <v>-2.8</v>
      </c>
      <c r="Q31" s="5">
        <v>-8.9</v>
      </c>
      <c r="R31" s="5">
        <v>1.1000000000000001</v>
      </c>
      <c r="S31" s="5">
        <v>0</v>
      </c>
      <c r="T31" s="5">
        <v>-2.2000000000000002</v>
      </c>
      <c r="U31" s="5">
        <v>-9.4</v>
      </c>
      <c r="V31" s="5">
        <v>-7.8</v>
      </c>
      <c r="W31" s="5">
        <v>0.6</v>
      </c>
      <c r="X31" s="5">
        <v>1.7</v>
      </c>
      <c r="Y31" s="5">
        <v>-1.7</v>
      </c>
      <c r="Z31" s="5">
        <v>-3.9</v>
      </c>
      <c r="AA31" s="5">
        <v>-8.3000000000000007</v>
      </c>
      <c r="AB31" s="5">
        <v>-7.2</v>
      </c>
      <c r="AC31" s="5">
        <v>-1.1000000000000001</v>
      </c>
      <c r="AD31" s="5">
        <v>-3.3</v>
      </c>
      <c r="AE31" s="5">
        <v>-2.8</v>
      </c>
      <c r="AF31" s="5">
        <v>-0.2</v>
      </c>
      <c r="AG31" s="5">
        <v>-1.9</v>
      </c>
      <c r="AH31" s="5">
        <v>-2.6</v>
      </c>
      <c r="AI31" s="5">
        <v>-2</v>
      </c>
      <c r="AJ31" s="5">
        <v>-2</v>
      </c>
      <c r="AK31" s="5">
        <v>-1.3</v>
      </c>
      <c r="AL31" s="5">
        <v>1.7</v>
      </c>
      <c r="AM31" s="5">
        <v>-2.5</v>
      </c>
      <c r="AN31" s="5">
        <v>-1.9</v>
      </c>
      <c r="AO31" s="5">
        <v>-13.2</v>
      </c>
      <c r="AP31" s="5">
        <v>-3.5</v>
      </c>
      <c r="AQ31" s="5">
        <v>-2</v>
      </c>
      <c r="AR31" s="5">
        <v>-4.2</v>
      </c>
      <c r="AS31" s="5">
        <v>-7.4</v>
      </c>
      <c r="AT31" s="5">
        <v>-6.4</v>
      </c>
      <c r="AU31" s="5">
        <v>0.5</v>
      </c>
      <c r="AV31" s="5">
        <v>-5.8</v>
      </c>
      <c r="AW31" s="5">
        <v>0.2</v>
      </c>
      <c r="AX31" s="5">
        <v>-9</v>
      </c>
      <c r="AY31" s="5">
        <v>-3.2</v>
      </c>
      <c r="AZ31" s="5">
        <v>-1.7</v>
      </c>
      <c r="BA31" s="5">
        <v>-2.1</v>
      </c>
      <c r="BB31" s="5">
        <v>-0.5</v>
      </c>
      <c r="BC31" s="5">
        <v>-2.4</v>
      </c>
      <c r="BD31" s="5">
        <v>0</v>
      </c>
      <c r="BE31" s="5">
        <v>-4.4000000000000004</v>
      </c>
      <c r="BF31" s="5">
        <v>-4.0999999999999996</v>
      </c>
      <c r="BG31" s="5">
        <v>-2.6</v>
      </c>
      <c r="BH31" s="5">
        <v>-0.7</v>
      </c>
      <c r="BI31" s="5">
        <v>-2.9</v>
      </c>
      <c r="BJ31" s="5">
        <v>-11.3</v>
      </c>
      <c r="BK31" s="5">
        <v>-6.3</v>
      </c>
      <c r="BL31" s="5">
        <v>-4.0999999999999996</v>
      </c>
      <c r="BM31" s="5">
        <v>1.3</v>
      </c>
      <c r="BN31" s="5">
        <v>0.3</v>
      </c>
      <c r="BO31" s="5">
        <v>-4.9000000000000004</v>
      </c>
      <c r="BP31" s="5">
        <v>-4.3</v>
      </c>
      <c r="BQ31" s="5">
        <v>-0.9</v>
      </c>
      <c r="BR31" s="5">
        <v>-0.8</v>
      </c>
      <c r="BS31" s="5">
        <v>-1.5</v>
      </c>
      <c r="BT31" s="5">
        <v>-4.0999999999999996</v>
      </c>
      <c r="BU31" s="5">
        <v>-3.8</v>
      </c>
      <c r="BV31" s="5">
        <v>-4.5999999999999996</v>
      </c>
      <c r="BW31" s="4"/>
      <c r="BX31" s="4"/>
      <c r="BY31" s="4"/>
      <c r="BZ31" s="4"/>
      <c r="CA31" s="4"/>
      <c r="CB31" s="4"/>
      <c r="CC31" s="4"/>
      <c r="CD31" s="4"/>
    </row>
    <row r="32" spans="1:82" ht="15.75" thickBot="1" x14ac:dyDescent="0.3">
      <c r="A32" s="19" t="s">
        <v>12</v>
      </c>
      <c r="B32" s="5">
        <f t="shared" si="8"/>
        <v>-9.6971014492753618</v>
      </c>
      <c r="C32" s="5">
        <f t="shared" si="9"/>
        <v>-9.1300000000000008</v>
      </c>
      <c r="D32" s="10" t="s">
        <v>56</v>
      </c>
      <c r="E32" s="5">
        <v>-6.7</v>
      </c>
      <c r="F32" s="5">
        <v>-10.6</v>
      </c>
      <c r="G32" s="5">
        <v>-4.4000000000000004</v>
      </c>
      <c r="H32" s="5">
        <v>-14.4</v>
      </c>
      <c r="I32" s="5">
        <v>-5.6</v>
      </c>
      <c r="J32" s="5">
        <v>-13.3</v>
      </c>
      <c r="K32" s="5">
        <v>-16.7</v>
      </c>
      <c r="L32" s="5">
        <v>-19.399999999999999</v>
      </c>
      <c r="M32" s="5">
        <v>-17.8</v>
      </c>
      <c r="N32" s="5">
        <v>-6.1</v>
      </c>
      <c r="O32" s="5">
        <v>-12.2</v>
      </c>
      <c r="P32" s="5">
        <v>-11.7</v>
      </c>
      <c r="Q32" s="5">
        <v>-5.6</v>
      </c>
      <c r="R32" s="5">
        <v>-5</v>
      </c>
      <c r="S32" s="5">
        <v>-6.7</v>
      </c>
      <c r="T32" s="5">
        <v>-10</v>
      </c>
      <c r="U32" s="5">
        <v>-11.7</v>
      </c>
      <c r="V32" s="5">
        <v>-7.2</v>
      </c>
      <c r="W32" s="5">
        <v>-9.4</v>
      </c>
      <c r="X32" s="5">
        <v>-8.3000000000000007</v>
      </c>
      <c r="Y32" s="5">
        <v>-14.4</v>
      </c>
      <c r="Z32" s="5">
        <v>-10.6</v>
      </c>
      <c r="AA32" s="5">
        <v>-10</v>
      </c>
      <c r="AB32" s="5">
        <v>-10.6</v>
      </c>
      <c r="AC32" s="5">
        <v>-8.9</v>
      </c>
      <c r="AD32" s="5">
        <v>-7.2</v>
      </c>
      <c r="AE32" s="5">
        <v>-1.7</v>
      </c>
      <c r="AF32" s="5">
        <v>-10.5</v>
      </c>
      <c r="AG32" s="5">
        <v>-9.1</v>
      </c>
      <c r="AH32" s="5">
        <v>-9.8000000000000007</v>
      </c>
      <c r="AI32" s="5">
        <v>-16.2</v>
      </c>
      <c r="AJ32" s="5">
        <v>-13</v>
      </c>
      <c r="AK32" s="5">
        <v>-8.5</v>
      </c>
      <c r="AL32" s="5">
        <v>-5.0999999999999996</v>
      </c>
      <c r="AM32" s="5">
        <v>-16.399999999999999</v>
      </c>
      <c r="AN32" s="5">
        <v>-7.4</v>
      </c>
      <c r="AO32" s="5">
        <v>-8.6999999999999993</v>
      </c>
      <c r="AP32" s="5">
        <v>-5.2</v>
      </c>
      <c r="AQ32" s="5">
        <v>-15.5</v>
      </c>
      <c r="AR32" s="5">
        <v>-19.100000000000001</v>
      </c>
      <c r="AS32" s="5">
        <v>-9.6</v>
      </c>
      <c r="AT32" s="5">
        <v>-3.5</v>
      </c>
      <c r="AU32" s="5">
        <v>-8.1</v>
      </c>
      <c r="AV32" s="5">
        <v>-9.4</v>
      </c>
      <c r="AW32" s="5">
        <v>-8.8000000000000007</v>
      </c>
      <c r="AX32" s="5">
        <v>-8.6</v>
      </c>
      <c r="AY32" s="5">
        <v>-6.8</v>
      </c>
      <c r="AZ32" s="5">
        <v>-8.1</v>
      </c>
      <c r="BA32" s="5">
        <v>-10.7</v>
      </c>
      <c r="BB32" s="5">
        <v>-7.8</v>
      </c>
      <c r="BC32" s="5">
        <v>-11.9</v>
      </c>
      <c r="BD32" s="5">
        <v>-4.9000000000000004</v>
      </c>
      <c r="BE32" s="5">
        <v>-3.2</v>
      </c>
      <c r="BF32" s="5">
        <v>-8.3000000000000007</v>
      </c>
      <c r="BG32" s="5">
        <v>-18</v>
      </c>
      <c r="BH32" s="5">
        <v>-10.4</v>
      </c>
      <c r="BI32" s="5">
        <v>-4.9000000000000004</v>
      </c>
      <c r="BJ32" s="5">
        <v>-13.6</v>
      </c>
      <c r="BK32" s="5">
        <v>-13.7</v>
      </c>
      <c r="BL32" s="5">
        <v>-5.8</v>
      </c>
      <c r="BM32" s="5">
        <v>1.1000000000000001</v>
      </c>
      <c r="BN32" s="5">
        <v>-11.4</v>
      </c>
      <c r="BO32" s="5">
        <v>-10.6</v>
      </c>
      <c r="BP32" s="5">
        <v>-15.9</v>
      </c>
      <c r="BQ32" s="5">
        <v>-10.4</v>
      </c>
      <c r="BR32" s="5">
        <v>-5.3</v>
      </c>
      <c r="BS32" s="5">
        <v>-6.2</v>
      </c>
      <c r="BT32" s="5">
        <v>-14.9</v>
      </c>
      <c r="BU32" s="5">
        <v>-8.6999999999999993</v>
      </c>
      <c r="BV32" s="5"/>
      <c r="BW32" s="4"/>
      <c r="BX32" s="4"/>
      <c r="BY32" s="4"/>
      <c r="BZ32" s="4"/>
      <c r="CA32" s="4"/>
      <c r="CB32" s="4"/>
      <c r="CC32" s="4"/>
      <c r="CD32" s="4"/>
    </row>
    <row r="33" spans="1:82" s="37" customFormat="1" x14ac:dyDescent="0.25">
      <c r="A33" s="55" t="s">
        <v>16</v>
      </c>
      <c r="B33" s="34">
        <f t="shared" si="8"/>
        <v>26.22608695652174</v>
      </c>
      <c r="C33" s="34">
        <f t="shared" si="9"/>
        <v>27.319999999999997</v>
      </c>
      <c r="D33" s="35" t="s">
        <v>87</v>
      </c>
      <c r="E33" s="34">
        <f>MAX(E21:E32)</f>
        <v>26.7</v>
      </c>
      <c r="F33" s="34">
        <f t="shared" ref="F33:BQ33" si="10">MAX(F21:F32)</f>
        <v>27.8</v>
      </c>
      <c r="G33" s="34">
        <f t="shared" si="10"/>
        <v>23.9</v>
      </c>
      <c r="H33" s="34">
        <f t="shared" si="10"/>
        <v>26.1</v>
      </c>
      <c r="I33" s="34">
        <f t="shared" si="10"/>
        <v>26.7</v>
      </c>
      <c r="J33" s="34">
        <f t="shared" si="10"/>
        <v>26.7</v>
      </c>
      <c r="K33" s="34">
        <f t="shared" si="10"/>
        <v>23.3</v>
      </c>
      <c r="L33" s="34">
        <f t="shared" si="10"/>
        <v>23.3</v>
      </c>
      <c r="M33" s="34">
        <f t="shared" si="10"/>
        <v>21.1</v>
      </c>
      <c r="N33" s="34">
        <f t="shared" si="10"/>
        <v>21.7</v>
      </c>
      <c r="O33" s="34">
        <f t="shared" si="10"/>
        <v>24.4</v>
      </c>
      <c r="P33" s="34">
        <f t="shared" si="10"/>
        <v>26.1</v>
      </c>
      <c r="Q33" s="34">
        <f t="shared" si="10"/>
        <v>27.2</v>
      </c>
      <c r="R33" s="34">
        <f t="shared" si="10"/>
        <v>21.7</v>
      </c>
      <c r="S33" s="34">
        <f t="shared" si="10"/>
        <v>26.1</v>
      </c>
      <c r="T33" s="34">
        <f t="shared" si="10"/>
        <v>26.1</v>
      </c>
      <c r="U33" s="34">
        <f t="shared" si="10"/>
        <v>27.8</v>
      </c>
      <c r="V33" s="34">
        <f t="shared" si="10"/>
        <v>26.1</v>
      </c>
      <c r="W33" s="34">
        <f t="shared" si="10"/>
        <v>22.2</v>
      </c>
      <c r="X33" s="34">
        <f t="shared" si="10"/>
        <v>24.4</v>
      </c>
      <c r="Y33" s="34">
        <f t="shared" si="10"/>
        <v>25</v>
      </c>
      <c r="Z33" s="34">
        <f t="shared" si="10"/>
        <v>24.4</v>
      </c>
      <c r="AA33" s="34">
        <f t="shared" si="10"/>
        <v>21.1</v>
      </c>
      <c r="AB33" s="34">
        <f t="shared" si="10"/>
        <v>30.6</v>
      </c>
      <c r="AC33" s="34">
        <f t="shared" si="10"/>
        <v>25</v>
      </c>
      <c r="AD33" s="34">
        <f t="shared" si="10"/>
        <v>26.1</v>
      </c>
      <c r="AE33" s="34">
        <f t="shared" si="10"/>
        <v>26.1</v>
      </c>
      <c r="AF33" s="34">
        <f t="shared" si="10"/>
        <v>24</v>
      </c>
      <c r="AG33" s="34">
        <f t="shared" si="10"/>
        <v>21.4</v>
      </c>
      <c r="AH33" s="34">
        <f t="shared" si="10"/>
        <v>29.5</v>
      </c>
      <c r="AI33" s="34">
        <f t="shared" si="10"/>
        <v>22.6</v>
      </c>
      <c r="AJ33" s="34">
        <f t="shared" si="10"/>
        <v>25.8</v>
      </c>
      <c r="AK33" s="34">
        <f t="shared" si="10"/>
        <v>26.4</v>
      </c>
      <c r="AL33" s="34">
        <f t="shared" si="10"/>
        <v>26.3</v>
      </c>
      <c r="AM33" s="34">
        <f t="shared" si="10"/>
        <v>25.3</v>
      </c>
      <c r="AN33" s="34">
        <f t="shared" si="10"/>
        <v>26.7</v>
      </c>
      <c r="AO33" s="34">
        <f t="shared" si="10"/>
        <v>25.7</v>
      </c>
      <c r="AP33" s="34">
        <f t="shared" si="10"/>
        <v>24</v>
      </c>
      <c r="AQ33" s="34">
        <f t="shared" si="10"/>
        <v>24.5</v>
      </c>
      <c r="AR33" s="34">
        <f t="shared" si="10"/>
        <v>33.6</v>
      </c>
      <c r="AS33" s="34">
        <f t="shared" si="10"/>
        <v>28.6</v>
      </c>
      <c r="AT33" s="34">
        <f t="shared" si="10"/>
        <v>33.200000000000003</v>
      </c>
      <c r="AU33" s="34">
        <f t="shared" si="10"/>
        <v>25.3</v>
      </c>
      <c r="AV33" s="34">
        <f t="shared" si="10"/>
        <v>26.3</v>
      </c>
      <c r="AW33" s="34">
        <f t="shared" si="10"/>
        <v>28.1</v>
      </c>
      <c r="AX33" s="34">
        <f t="shared" si="10"/>
        <v>26.2</v>
      </c>
      <c r="AY33" s="34">
        <f t="shared" si="10"/>
        <v>29.8</v>
      </c>
      <c r="AZ33" s="34">
        <f t="shared" si="10"/>
        <v>28.2</v>
      </c>
      <c r="BA33" s="34">
        <f t="shared" si="10"/>
        <v>30.9</v>
      </c>
      <c r="BB33" s="34">
        <f t="shared" si="10"/>
        <v>24.8</v>
      </c>
      <c r="BC33" s="34">
        <f t="shared" si="10"/>
        <v>28.8</v>
      </c>
      <c r="BD33" s="34">
        <f t="shared" si="10"/>
        <v>27.2</v>
      </c>
      <c r="BE33" s="34">
        <f t="shared" si="10"/>
        <v>25.5</v>
      </c>
      <c r="BF33" s="34">
        <f t="shared" si="10"/>
        <v>31.5</v>
      </c>
      <c r="BG33" s="34">
        <f t="shared" si="10"/>
        <v>28.8</v>
      </c>
      <c r="BH33" s="34">
        <f t="shared" si="10"/>
        <v>26.3</v>
      </c>
      <c r="BI33" s="34">
        <f t="shared" si="10"/>
        <v>26.7</v>
      </c>
      <c r="BJ33" s="34">
        <f t="shared" si="10"/>
        <v>30.5</v>
      </c>
      <c r="BK33" s="34">
        <f t="shared" si="10"/>
        <v>29</v>
      </c>
      <c r="BL33" s="34">
        <f t="shared" si="10"/>
        <v>23</v>
      </c>
      <c r="BM33" s="34">
        <f t="shared" si="10"/>
        <v>22.6</v>
      </c>
      <c r="BN33" s="34">
        <f t="shared" si="10"/>
        <v>27.4</v>
      </c>
      <c r="BO33" s="34">
        <f t="shared" si="10"/>
        <v>25.4</v>
      </c>
      <c r="BP33" s="34">
        <f t="shared" si="10"/>
        <v>30.8</v>
      </c>
      <c r="BQ33" s="34">
        <f t="shared" si="10"/>
        <v>27</v>
      </c>
      <c r="BR33" s="34">
        <f t="shared" ref="BR33:BV33" si="11">MAX(BR21:BR32)</f>
        <v>22.3</v>
      </c>
      <c r="BS33" s="34">
        <f t="shared" si="11"/>
        <v>25.9</v>
      </c>
      <c r="BT33" s="34">
        <f t="shared" si="11"/>
        <v>26</v>
      </c>
      <c r="BU33" s="34">
        <f t="shared" si="11"/>
        <v>30</v>
      </c>
      <c r="BV33" s="34">
        <f t="shared" si="11"/>
        <v>22.9</v>
      </c>
      <c r="BW33" s="36"/>
      <c r="BX33" s="36"/>
      <c r="BY33" s="36"/>
      <c r="BZ33" s="36"/>
      <c r="CA33" s="36"/>
      <c r="CB33" s="36"/>
      <c r="CC33" s="36"/>
      <c r="CD33" s="36"/>
    </row>
    <row r="34" spans="1:82" ht="15.75" thickBot="1" x14ac:dyDescent="0.3">
      <c r="A34" s="17"/>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4"/>
      <c r="BR34" s="4"/>
      <c r="BS34" s="4"/>
      <c r="BT34" s="4"/>
      <c r="BU34" s="4"/>
      <c r="BV34" s="4"/>
      <c r="BW34" s="4"/>
      <c r="BX34" s="4"/>
      <c r="BY34" s="4"/>
      <c r="BZ34" s="4"/>
      <c r="CA34" s="4"/>
      <c r="CB34" s="4"/>
      <c r="CC34" s="4"/>
      <c r="CD34" s="4"/>
    </row>
    <row r="35" spans="1:82" s="54" customFormat="1" ht="30" customHeight="1" thickBot="1" x14ac:dyDescent="0.3">
      <c r="A35" s="49" t="s">
        <v>17</v>
      </c>
      <c r="B35" s="50" t="s">
        <v>118</v>
      </c>
      <c r="C35" s="50" t="s">
        <v>33</v>
      </c>
      <c r="D35" s="51" t="s">
        <v>32</v>
      </c>
      <c r="E35" s="52">
        <v>1950</v>
      </c>
      <c r="F35" s="52">
        <v>1951</v>
      </c>
      <c r="G35" s="52">
        <v>1952</v>
      </c>
      <c r="H35" s="52">
        <v>1953</v>
      </c>
      <c r="I35" s="52">
        <v>1954</v>
      </c>
      <c r="J35" s="52">
        <v>1955</v>
      </c>
      <c r="K35" s="52">
        <v>1956</v>
      </c>
      <c r="L35" s="52">
        <v>1957</v>
      </c>
      <c r="M35" s="52">
        <v>1958</v>
      </c>
      <c r="N35" s="52">
        <v>1959</v>
      </c>
      <c r="O35" s="52">
        <v>1960</v>
      </c>
      <c r="P35" s="52">
        <v>1961</v>
      </c>
      <c r="Q35" s="52">
        <v>1962</v>
      </c>
      <c r="R35" s="52">
        <v>1963</v>
      </c>
      <c r="S35" s="52">
        <v>1964</v>
      </c>
      <c r="T35" s="52">
        <v>1965</v>
      </c>
      <c r="U35" s="52">
        <v>1966</v>
      </c>
      <c r="V35" s="52">
        <v>1967</v>
      </c>
      <c r="W35" s="52">
        <v>1968</v>
      </c>
      <c r="X35" s="52">
        <v>1969</v>
      </c>
      <c r="Y35" s="52">
        <v>1970</v>
      </c>
      <c r="Z35" s="52">
        <v>1971</v>
      </c>
      <c r="AA35" s="52">
        <v>1972</v>
      </c>
      <c r="AB35" s="52">
        <v>1973</v>
      </c>
      <c r="AC35" s="52">
        <v>1974</v>
      </c>
      <c r="AD35" s="52">
        <v>1975</v>
      </c>
      <c r="AE35" s="52">
        <v>1976</v>
      </c>
      <c r="AF35" s="52">
        <v>1977</v>
      </c>
      <c r="AG35" s="52">
        <v>1978</v>
      </c>
      <c r="AH35" s="52">
        <v>1979</v>
      </c>
      <c r="AI35" s="52">
        <v>1980</v>
      </c>
      <c r="AJ35" s="52">
        <v>1981</v>
      </c>
      <c r="AK35" s="52">
        <v>1982</v>
      </c>
      <c r="AL35" s="52">
        <v>1983</v>
      </c>
      <c r="AM35" s="52">
        <v>1984</v>
      </c>
      <c r="AN35" s="52">
        <v>1985</v>
      </c>
      <c r="AO35" s="52">
        <v>1986</v>
      </c>
      <c r="AP35" s="52">
        <v>1987</v>
      </c>
      <c r="AQ35" s="52">
        <v>1988</v>
      </c>
      <c r="AR35" s="52">
        <v>1989</v>
      </c>
      <c r="AS35" s="52">
        <v>1990</v>
      </c>
      <c r="AT35" s="52">
        <v>1991</v>
      </c>
      <c r="AU35" s="52">
        <v>1992</v>
      </c>
      <c r="AV35" s="52">
        <v>1993</v>
      </c>
      <c r="AW35" s="52">
        <v>1994</v>
      </c>
      <c r="AX35" s="52">
        <v>1995</v>
      </c>
      <c r="AY35" s="52">
        <v>1996</v>
      </c>
      <c r="AZ35" s="52">
        <v>1997</v>
      </c>
      <c r="BA35" s="52">
        <v>1998</v>
      </c>
      <c r="BB35" s="52">
        <v>1999</v>
      </c>
      <c r="BC35" s="52">
        <v>2000</v>
      </c>
      <c r="BD35" s="52">
        <v>2001</v>
      </c>
      <c r="BE35" s="52">
        <v>2002</v>
      </c>
      <c r="BF35" s="52">
        <v>2003</v>
      </c>
      <c r="BG35" s="52">
        <v>2004</v>
      </c>
      <c r="BH35" s="52">
        <v>2005</v>
      </c>
      <c r="BI35" s="52">
        <v>2006</v>
      </c>
      <c r="BJ35" s="52">
        <v>2007</v>
      </c>
      <c r="BK35" s="52">
        <v>2008</v>
      </c>
      <c r="BL35" s="52">
        <v>2009</v>
      </c>
      <c r="BM35" s="52">
        <v>2010</v>
      </c>
      <c r="BN35" s="52">
        <v>2011</v>
      </c>
      <c r="BO35" s="52">
        <v>2012</v>
      </c>
      <c r="BP35" s="52">
        <v>2013</v>
      </c>
      <c r="BQ35" s="53">
        <v>2014</v>
      </c>
      <c r="BR35" s="53">
        <v>2015</v>
      </c>
      <c r="BS35" s="53">
        <v>2016</v>
      </c>
      <c r="BT35" s="53">
        <v>2017</v>
      </c>
      <c r="BU35" s="53">
        <v>2018</v>
      </c>
      <c r="BV35" s="53">
        <v>2019</v>
      </c>
      <c r="BW35" s="53"/>
      <c r="BX35" s="53"/>
      <c r="BY35" s="53"/>
      <c r="BZ35" s="53"/>
      <c r="CA35" s="53"/>
      <c r="CB35" s="53"/>
      <c r="CC35" s="53"/>
      <c r="CD35" s="53"/>
    </row>
    <row r="36" spans="1:82" x14ac:dyDescent="0.25">
      <c r="A36" s="19" t="s">
        <v>1</v>
      </c>
      <c r="B36" s="5">
        <f>AVERAGE(E36:BU36)</f>
        <v>-43.342647058823516</v>
      </c>
      <c r="C36" s="5">
        <f>AVERAGE(AJ36:BM36)</f>
        <v>-42.263333333333328</v>
      </c>
      <c r="D36" s="10" t="s">
        <v>99</v>
      </c>
      <c r="E36" s="5">
        <v>-48.9</v>
      </c>
      <c r="F36" s="5" t="s">
        <v>29</v>
      </c>
      <c r="G36" s="5">
        <v>-45.6</v>
      </c>
      <c r="H36" s="5">
        <v>-46.7</v>
      </c>
      <c r="I36" s="5">
        <v>-47.8</v>
      </c>
      <c r="J36" s="5">
        <v>-42.2</v>
      </c>
      <c r="K36" s="5">
        <v>-41.1</v>
      </c>
      <c r="L36" s="5">
        <v>-47.8</v>
      </c>
      <c r="M36" s="5">
        <v>-45</v>
      </c>
      <c r="N36" s="5">
        <v>-42.2</v>
      </c>
      <c r="O36" s="5">
        <v>-43.9</v>
      </c>
      <c r="P36" s="5">
        <v>-43.3</v>
      </c>
      <c r="Q36" s="5">
        <v>-48.9</v>
      </c>
      <c r="R36" s="5">
        <v>-45</v>
      </c>
      <c r="S36" s="5">
        <v>-44.4</v>
      </c>
      <c r="T36" s="5">
        <v>-43.9</v>
      </c>
      <c r="U36" s="5">
        <v>-47.2</v>
      </c>
      <c r="V36" s="5">
        <v>-45</v>
      </c>
      <c r="W36" s="5">
        <v>-43.3</v>
      </c>
      <c r="X36" s="5">
        <v>-45.6</v>
      </c>
      <c r="Y36" s="5">
        <v>-47.8</v>
      </c>
      <c r="Z36" s="5">
        <v>-38.299999999999997</v>
      </c>
      <c r="AA36" s="5">
        <v>-47.8</v>
      </c>
      <c r="AB36" s="5">
        <v>-42.8</v>
      </c>
      <c r="AC36" s="5">
        <v>-46.7</v>
      </c>
      <c r="AD36" s="5">
        <v>-50.6</v>
      </c>
      <c r="AE36" s="5">
        <v>-42.8</v>
      </c>
      <c r="AF36" s="5">
        <v>-45</v>
      </c>
      <c r="AG36" s="5">
        <v>-40.6</v>
      </c>
      <c r="AH36" s="5">
        <v>-41.3</v>
      </c>
      <c r="AI36" s="5">
        <v>-45</v>
      </c>
      <c r="AJ36" s="5">
        <v>-43.2</v>
      </c>
      <c r="AK36" s="5">
        <v>-49</v>
      </c>
      <c r="AL36" s="5">
        <v>-42</v>
      </c>
      <c r="AM36" s="5">
        <v>-41.9</v>
      </c>
      <c r="AN36" s="5">
        <v>-43.9</v>
      </c>
      <c r="AO36" s="5">
        <v>-40.6</v>
      </c>
      <c r="AP36" s="5">
        <v>-42.2</v>
      </c>
      <c r="AQ36" s="5">
        <v>-42.9</v>
      </c>
      <c r="AR36" s="5">
        <v>-43.7</v>
      </c>
      <c r="AS36" s="5">
        <v>-45.4</v>
      </c>
      <c r="AT36" s="5">
        <v>-42.8</v>
      </c>
      <c r="AU36" s="5">
        <v>-40.5</v>
      </c>
      <c r="AV36" s="5">
        <v>-42.5</v>
      </c>
      <c r="AW36" s="5">
        <v>-43.5</v>
      </c>
      <c r="AX36" s="5">
        <v>-40.700000000000003</v>
      </c>
      <c r="AY36" s="5">
        <v>-43.8</v>
      </c>
      <c r="AZ36" s="5">
        <v>-42</v>
      </c>
      <c r="BA36" s="5">
        <v>-44</v>
      </c>
      <c r="BB36" s="5">
        <v>-42.4</v>
      </c>
      <c r="BC36" s="5">
        <v>-40.1</v>
      </c>
      <c r="BD36" s="5">
        <v>-40.299999999999997</v>
      </c>
      <c r="BE36" s="5">
        <v>-43.7</v>
      </c>
      <c r="BF36" s="5">
        <v>-35.700000000000003</v>
      </c>
      <c r="BG36" s="5">
        <v>-45.9</v>
      </c>
      <c r="BH36" s="5">
        <v>-45.3</v>
      </c>
      <c r="BI36" s="5">
        <v>-40.1</v>
      </c>
      <c r="BJ36" s="5">
        <v>-40.200000000000003</v>
      </c>
      <c r="BK36" s="5">
        <v>-39.6</v>
      </c>
      <c r="BL36" s="5">
        <v>-40.200000000000003</v>
      </c>
      <c r="BM36" s="5">
        <v>-39.799999999999997</v>
      </c>
      <c r="BN36" s="5">
        <v>-44.6</v>
      </c>
      <c r="BO36" s="5">
        <v>-41.4</v>
      </c>
      <c r="BP36" s="5">
        <v>-44.2</v>
      </c>
      <c r="BQ36" s="5">
        <v>-40.299999999999997</v>
      </c>
      <c r="BR36" s="5">
        <v>-42.2</v>
      </c>
      <c r="BS36" s="5">
        <v>-39.9</v>
      </c>
      <c r="BT36" s="5">
        <v>-41.1</v>
      </c>
      <c r="BU36" s="5">
        <v>-39.200000000000003</v>
      </c>
      <c r="BV36" s="5">
        <v>-44.2</v>
      </c>
      <c r="BW36" s="4"/>
      <c r="BX36" s="4"/>
      <c r="BY36" s="4"/>
      <c r="BZ36" s="4"/>
      <c r="CA36" s="4"/>
      <c r="CB36" s="4"/>
      <c r="CC36" s="4"/>
      <c r="CD36" s="4"/>
    </row>
    <row r="37" spans="1:82" x14ac:dyDescent="0.25">
      <c r="A37" s="19" t="s">
        <v>2</v>
      </c>
      <c r="B37" s="5">
        <f t="shared" ref="B37:B48" si="12">AVERAGE(E37:BU37)</f>
        <v>-43.179710144927533</v>
      </c>
      <c r="C37" s="5">
        <f t="shared" ref="C37:C48" si="13">AVERAGE(AJ37:BM37)</f>
        <v>-42.333333333333343</v>
      </c>
      <c r="D37" s="10" t="s">
        <v>58</v>
      </c>
      <c r="E37" s="5">
        <v>-47.2</v>
      </c>
      <c r="F37" s="5">
        <v>-47.8</v>
      </c>
      <c r="G37" s="5">
        <v>-41.7</v>
      </c>
      <c r="H37" s="5">
        <v>-40.6</v>
      </c>
      <c r="I37" s="5">
        <v>-48.3</v>
      </c>
      <c r="J37" s="5">
        <v>-50</v>
      </c>
      <c r="K37" s="5">
        <v>-42.4</v>
      </c>
      <c r="L37" s="5">
        <v>-46.7</v>
      </c>
      <c r="M37" s="5">
        <v>-42.8</v>
      </c>
      <c r="N37" s="5">
        <v>-40</v>
      </c>
      <c r="O37" s="5">
        <v>-41.7</v>
      </c>
      <c r="P37" s="5">
        <v>-40</v>
      </c>
      <c r="Q37" s="5">
        <v>-43.9</v>
      </c>
      <c r="R37" s="5">
        <v>-46.7</v>
      </c>
      <c r="S37" s="5">
        <v>-45.6</v>
      </c>
      <c r="T37" s="5">
        <v>-48.9</v>
      </c>
      <c r="U37" s="5">
        <v>-46.1</v>
      </c>
      <c r="V37" s="5">
        <v>-45.6</v>
      </c>
      <c r="W37" s="5">
        <v>-45</v>
      </c>
      <c r="X37" s="5">
        <v>-43.3</v>
      </c>
      <c r="Y37" s="5">
        <v>-46.7</v>
      </c>
      <c r="Z37" s="5">
        <v>-39.4</v>
      </c>
      <c r="AA37" s="5">
        <v>-46.7</v>
      </c>
      <c r="AB37" s="5">
        <v>-48.3</v>
      </c>
      <c r="AC37" s="5">
        <v>-45.6</v>
      </c>
      <c r="AD37" s="5">
        <v>-43.3</v>
      </c>
      <c r="AE37" s="5">
        <v>-41.1</v>
      </c>
      <c r="AF37" s="5">
        <v>-42.6</v>
      </c>
      <c r="AG37" s="5">
        <v>-43.3</v>
      </c>
      <c r="AH37" s="5">
        <v>-48.8</v>
      </c>
      <c r="AI37" s="5">
        <v>-39.700000000000003</v>
      </c>
      <c r="AJ37" s="5">
        <v>-43.6</v>
      </c>
      <c r="AK37" s="5">
        <v>-44.4</v>
      </c>
      <c r="AL37" s="5">
        <v>-44</v>
      </c>
      <c r="AM37" s="5">
        <v>-42.7</v>
      </c>
      <c r="AN37" s="5">
        <v>-43.9</v>
      </c>
      <c r="AO37" s="5">
        <v>-45</v>
      </c>
      <c r="AP37" s="5">
        <v>-41.9</v>
      </c>
      <c r="AQ37" s="5">
        <v>-47.3</v>
      </c>
      <c r="AR37" s="5">
        <v>-41.2</v>
      </c>
      <c r="AS37" s="5">
        <v>-48.8</v>
      </c>
      <c r="AT37" s="5">
        <v>-40.6</v>
      </c>
      <c r="AU37" s="5">
        <v>-41.9</v>
      </c>
      <c r="AV37" s="5">
        <v>-44.9</v>
      </c>
      <c r="AW37" s="5">
        <v>-44.4</v>
      </c>
      <c r="AX37" s="5">
        <v>-39.799999999999997</v>
      </c>
      <c r="AY37" s="5">
        <v>-39.9</v>
      </c>
      <c r="AZ37" s="5">
        <v>-42.9</v>
      </c>
      <c r="BA37" s="5">
        <v>-41.4</v>
      </c>
      <c r="BB37" s="5">
        <v>-36.700000000000003</v>
      </c>
      <c r="BC37" s="5">
        <v>-38.6</v>
      </c>
      <c r="BD37" s="5">
        <v>-40.5</v>
      </c>
      <c r="BE37" s="5">
        <v>-44.2</v>
      </c>
      <c r="BF37" s="5">
        <v>-46.6</v>
      </c>
      <c r="BG37" s="5">
        <v>-43.3</v>
      </c>
      <c r="BH37" s="5">
        <v>-39.700000000000003</v>
      </c>
      <c r="BI37" s="5">
        <v>-36.200000000000003</v>
      </c>
      <c r="BJ37" s="5">
        <v>-39.1</v>
      </c>
      <c r="BK37" s="5">
        <v>-41.9</v>
      </c>
      <c r="BL37" s="5">
        <v>-41.9</v>
      </c>
      <c r="BM37" s="5">
        <v>-42.7</v>
      </c>
      <c r="BN37" s="5">
        <v>-41.3</v>
      </c>
      <c r="BO37" s="5">
        <v>-40.700000000000003</v>
      </c>
      <c r="BP37" s="5">
        <v>-40.799999999999997</v>
      </c>
      <c r="BQ37" s="5">
        <v>-41</v>
      </c>
      <c r="BR37" s="5">
        <v>-40.299999999999997</v>
      </c>
      <c r="BS37" s="5">
        <v>-38</v>
      </c>
      <c r="BT37" s="5">
        <v>-42.4</v>
      </c>
      <c r="BU37" s="5">
        <v>-45.1</v>
      </c>
      <c r="BV37" s="5">
        <v>-41.8</v>
      </c>
      <c r="BW37" s="4"/>
      <c r="BX37" s="4"/>
      <c r="BY37" s="4"/>
      <c r="BZ37" s="4"/>
      <c r="CA37" s="4"/>
      <c r="CB37" s="4"/>
      <c r="CC37" s="4"/>
      <c r="CD37" s="4"/>
    </row>
    <row r="38" spans="1:82" x14ac:dyDescent="0.25">
      <c r="A38" s="19" t="s">
        <v>3</v>
      </c>
      <c r="B38" s="5">
        <f t="shared" si="12"/>
        <v>-40.292753623188418</v>
      </c>
      <c r="C38" s="5">
        <f t="shared" si="13"/>
        <v>-39.72999999999999</v>
      </c>
      <c r="D38" s="10" t="s">
        <v>56</v>
      </c>
      <c r="E38" s="5">
        <v>-50</v>
      </c>
      <c r="F38" s="5">
        <v>-39.4</v>
      </c>
      <c r="G38" s="5">
        <v>-38.9</v>
      </c>
      <c r="H38" s="5">
        <v>-41.7</v>
      </c>
      <c r="I38" s="5">
        <v>-39.4</v>
      </c>
      <c r="J38" s="5">
        <v>-47.2</v>
      </c>
      <c r="K38" s="5">
        <v>-39.4</v>
      </c>
      <c r="L38" s="5">
        <v>-38.9</v>
      </c>
      <c r="M38" s="5">
        <v>-39.4</v>
      </c>
      <c r="N38" s="5">
        <v>-39.4</v>
      </c>
      <c r="O38" s="5">
        <v>-40.6</v>
      </c>
      <c r="P38" s="5">
        <v>-42.2</v>
      </c>
      <c r="Q38" s="5">
        <v>-37.799999999999997</v>
      </c>
      <c r="R38" s="5">
        <v>-42.2</v>
      </c>
      <c r="S38" s="5">
        <v>-43.3</v>
      </c>
      <c r="T38" s="5">
        <v>-44.4</v>
      </c>
      <c r="U38" s="5">
        <v>-44.1</v>
      </c>
      <c r="V38" s="5">
        <v>-41.7</v>
      </c>
      <c r="W38" s="5">
        <v>-39.4</v>
      </c>
      <c r="X38" s="5">
        <v>-40.6</v>
      </c>
      <c r="Y38" s="5">
        <v>-36.700000000000003</v>
      </c>
      <c r="Z38" s="5">
        <v>-38.9</v>
      </c>
      <c r="AA38" s="5">
        <v>-45</v>
      </c>
      <c r="AB38" s="5">
        <v>-38.9</v>
      </c>
      <c r="AC38" s="5">
        <v>-41.7</v>
      </c>
      <c r="AD38" s="5">
        <v>-42.2</v>
      </c>
      <c r="AE38" s="5">
        <v>-45</v>
      </c>
      <c r="AF38" s="5">
        <v>-36</v>
      </c>
      <c r="AG38" s="5">
        <v>-39.299999999999997</v>
      </c>
      <c r="AH38" s="5">
        <v>-43.8</v>
      </c>
      <c r="AI38" s="5">
        <v>-40.799999999999997</v>
      </c>
      <c r="AJ38" s="5">
        <v>-36</v>
      </c>
      <c r="AK38" s="5">
        <v>-39.700000000000003</v>
      </c>
      <c r="AL38" s="5">
        <v>-41.3</v>
      </c>
      <c r="AM38" s="5">
        <v>-42.7</v>
      </c>
      <c r="AN38" s="5">
        <v>-43.7</v>
      </c>
      <c r="AO38" s="5">
        <v>-38.200000000000003</v>
      </c>
      <c r="AP38" s="5">
        <v>-35.700000000000003</v>
      </c>
      <c r="AQ38" s="5">
        <v>-37.6</v>
      </c>
      <c r="AR38" s="5">
        <v>-40.299999999999997</v>
      </c>
      <c r="AS38" s="5">
        <v>-36.9</v>
      </c>
      <c r="AT38" s="5">
        <v>-43.4</v>
      </c>
      <c r="AU38" s="5">
        <v>-41.1</v>
      </c>
      <c r="AV38" s="5">
        <v>-40.6</v>
      </c>
      <c r="AW38" s="5">
        <v>-37.9</v>
      </c>
      <c r="AX38" s="5">
        <v>-43.4</v>
      </c>
      <c r="AY38" s="5">
        <v>-38.9</v>
      </c>
      <c r="AZ38" s="5">
        <v>-41.8</v>
      </c>
      <c r="BA38" s="5">
        <v>-39.1</v>
      </c>
      <c r="BB38" s="5">
        <v>-37.799999999999997</v>
      </c>
      <c r="BC38" s="5">
        <v>-38.5</v>
      </c>
      <c r="BD38" s="5">
        <v>-39.299999999999997</v>
      </c>
      <c r="BE38" s="5">
        <v>-39.9</v>
      </c>
      <c r="BF38" s="5">
        <v>-44.1</v>
      </c>
      <c r="BG38" s="5">
        <v>-42.4</v>
      </c>
      <c r="BH38" s="5">
        <v>-36.4</v>
      </c>
      <c r="BI38" s="5">
        <v>-34.299999999999997</v>
      </c>
      <c r="BJ38" s="5">
        <v>-41.2</v>
      </c>
      <c r="BK38" s="5">
        <v>-43.6</v>
      </c>
      <c r="BL38" s="5">
        <v>-41.3</v>
      </c>
      <c r="BM38" s="5">
        <v>-34.799999999999997</v>
      </c>
      <c r="BN38" s="5">
        <v>-42.2</v>
      </c>
      <c r="BO38" s="5">
        <v>-41.4</v>
      </c>
      <c r="BP38" s="5">
        <v>-38</v>
      </c>
      <c r="BQ38" s="5">
        <v>-36.5</v>
      </c>
      <c r="BR38" s="5">
        <v>-39.299999999999997</v>
      </c>
      <c r="BS38" s="18">
        <v>-35.1</v>
      </c>
      <c r="BT38" s="5">
        <v>-40</v>
      </c>
      <c r="BU38" s="5">
        <v>-37.5</v>
      </c>
      <c r="BV38" s="5">
        <v>-35.799999999999997</v>
      </c>
      <c r="BW38" s="4"/>
      <c r="BX38" s="4"/>
      <c r="BY38" s="4"/>
      <c r="BZ38" s="4"/>
      <c r="CA38" s="4"/>
      <c r="CB38" s="4"/>
      <c r="CC38" s="4"/>
      <c r="CD38" s="4"/>
    </row>
    <row r="39" spans="1:82" x14ac:dyDescent="0.25">
      <c r="A39" s="19" t="s">
        <v>4</v>
      </c>
      <c r="B39" s="5">
        <f t="shared" si="12"/>
        <v>-32.466666666666661</v>
      </c>
      <c r="C39" s="5">
        <f t="shared" si="13"/>
        <v>-31.756666666666664</v>
      </c>
      <c r="D39" s="10" t="s">
        <v>55</v>
      </c>
      <c r="E39" s="5">
        <v>-34.4</v>
      </c>
      <c r="F39" s="5">
        <v>-31.1</v>
      </c>
      <c r="G39" s="5">
        <v>-31.7</v>
      </c>
      <c r="H39" s="5">
        <v>-26.1</v>
      </c>
      <c r="I39" s="5">
        <v>-32.799999999999997</v>
      </c>
      <c r="J39" s="5">
        <v>-31.1</v>
      </c>
      <c r="K39" s="5">
        <v>-35.6</v>
      </c>
      <c r="L39" s="5">
        <v>-33.9</v>
      </c>
      <c r="M39" s="5">
        <v>-34.4</v>
      </c>
      <c r="N39" s="5">
        <v>-34.4</v>
      </c>
      <c r="O39" s="5">
        <v>-34.4</v>
      </c>
      <c r="P39" s="5">
        <v>-36.700000000000003</v>
      </c>
      <c r="Q39" s="5">
        <v>-35.6</v>
      </c>
      <c r="R39" s="5">
        <v>-33.9</v>
      </c>
      <c r="S39" s="5">
        <v>-41.1</v>
      </c>
      <c r="T39" s="5">
        <v>-27.8</v>
      </c>
      <c r="U39" s="5">
        <v>-31.7</v>
      </c>
      <c r="V39" s="5">
        <v>-32.799999999999997</v>
      </c>
      <c r="W39" s="5">
        <v>-30</v>
      </c>
      <c r="X39" s="5">
        <v>-34.4</v>
      </c>
      <c r="Y39" s="5">
        <v>-35</v>
      </c>
      <c r="Z39" s="5">
        <v>-33.299999999999997</v>
      </c>
      <c r="AA39" s="5">
        <v>-33.9</v>
      </c>
      <c r="AB39" s="5">
        <v>-32.799999999999997</v>
      </c>
      <c r="AC39" s="5">
        <v>-36.700000000000003</v>
      </c>
      <c r="AD39" s="5">
        <v>-29.4</v>
      </c>
      <c r="AE39" s="5">
        <v>-28.3</v>
      </c>
      <c r="AF39" s="5">
        <v>-35.6</v>
      </c>
      <c r="AG39" s="5">
        <v>-35.299999999999997</v>
      </c>
      <c r="AH39" s="5">
        <v>-38.799999999999997</v>
      </c>
      <c r="AI39" s="5">
        <v>-37.200000000000003</v>
      </c>
      <c r="AJ39" s="5">
        <v>-37.5</v>
      </c>
      <c r="AK39" s="5">
        <v>-33</v>
      </c>
      <c r="AL39" s="5">
        <v>-34.6</v>
      </c>
      <c r="AM39" s="5">
        <v>-34.4</v>
      </c>
      <c r="AN39" s="5">
        <v>-36.200000000000003</v>
      </c>
      <c r="AO39" s="5">
        <v>-30.6</v>
      </c>
      <c r="AP39" s="5">
        <v>-34.200000000000003</v>
      </c>
      <c r="AQ39" s="5">
        <v>-28.9</v>
      </c>
      <c r="AR39" s="5">
        <v>-30.6</v>
      </c>
      <c r="AS39" s="5">
        <v>-32.4</v>
      </c>
      <c r="AT39" s="5">
        <v>-29.5</v>
      </c>
      <c r="AU39" s="5">
        <v>-31.7</v>
      </c>
      <c r="AV39" s="5">
        <v>-30.6</v>
      </c>
      <c r="AW39" s="5">
        <v>-33.799999999999997</v>
      </c>
      <c r="AX39" s="5">
        <v>-31.3</v>
      </c>
      <c r="AY39" s="5">
        <v>-31.7</v>
      </c>
      <c r="AZ39" s="5">
        <v>-33</v>
      </c>
      <c r="BA39" s="5">
        <v>-27.5</v>
      </c>
      <c r="BB39" s="5">
        <v>-32.9</v>
      </c>
      <c r="BC39" s="5">
        <v>-33.299999999999997</v>
      </c>
      <c r="BD39" s="5">
        <v>-31.3</v>
      </c>
      <c r="BE39" s="5">
        <v>-33.5</v>
      </c>
      <c r="BF39" s="5">
        <v>-33.6</v>
      </c>
      <c r="BG39" s="5">
        <v>-29.9</v>
      </c>
      <c r="BH39" s="5">
        <v>-26</v>
      </c>
      <c r="BI39" s="5">
        <v>-30.4</v>
      </c>
      <c r="BJ39" s="5">
        <v>-32.4</v>
      </c>
      <c r="BK39" s="5">
        <v>-36.200000000000003</v>
      </c>
      <c r="BL39" s="5">
        <v>-28.5</v>
      </c>
      <c r="BM39" s="5">
        <v>-23.2</v>
      </c>
      <c r="BN39" s="5">
        <v>-30.1</v>
      </c>
      <c r="BO39" s="5">
        <v>-27.5</v>
      </c>
      <c r="BP39" s="5">
        <v>-30.5</v>
      </c>
      <c r="BQ39" s="5">
        <v>-33</v>
      </c>
      <c r="BR39" s="5">
        <v>-35.700000000000003</v>
      </c>
      <c r="BS39" s="5">
        <v>-32.1</v>
      </c>
      <c r="BT39" s="5">
        <v>-27.4</v>
      </c>
      <c r="BU39" s="5">
        <v>-31</v>
      </c>
      <c r="BV39" s="5">
        <v>-32.200000000000003</v>
      </c>
      <c r="BW39" s="4"/>
      <c r="BX39" s="4"/>
      <c r="BY39" s="4"/>
      <c r="BZ39" s="4"/>
      <c r="CA39" s="4"/>
      <c r="CB39" s="4"/>
      <c r="CC39" s="4"/>
      <c r="CD39" s="4"/>
    </row>
    <row r="40" spans="1:82" x14ac:dyDescent="0.25">
      <c r="A40" s="19" t="s">
        <v>5</v>
      </c>
      <c r="B40" s="5">
        <f t="shared" si="12"/>
        <v>-20.947826086956525</v>
      </c>
      <c r="C40" s="5">
        <f t="shared" si="13"/>
        <v>-20.496666666666666</v>
      </c>
      <c r="D40" s="10" t="s">
        <v>36</v>
      </c>
      <c r="E40" s="5">
        <v>-20.6</v>
      </c>
      <c r="F40" s="5">
        <v>-15.6</v>
      </c>
      <c r="G40" s="5">
        <v>-6.7</v>
      </c>
      <c r="H40" s="5">
        <v>-20.6</v>
      </c>
      <c r="I40" s="5">
        <v>-19.399999999999999</v>
      </c>
      <c r="J40" s="5">
        <v>-22.8</v>
      </c>
      <c r="K40" s="5">
        <v>-21.7</v>
      </c>
      <c r="L40" s="5">
        <v>-21.7</v>
      </c>
      <c r="M40" s="5">
        <v>-25.6</v>
      </c>
      <c r="N40" s="5">
        <v>-26.1</v>
      </c>
      <c r="O40" s="5">
        <v>-18.3</v>
      </c>
      <c r="P40" s="5">
        <v>-25.6</v>
      </c>
      <c r="Q40" s="5">
        <v>-27.2</v>
      </c>
      <c r="R40" s="5">
        <v>-26.1</v>
      </c>
      <c r="S40" s="5">
        <v>-18.3</v>
      </c>
      <c r="T40" s="5">
        <v>-25.6</v>
      </c>
      <c r="U40" s="5">
        <v>-27.8</v>
      </c>
      <c r="V40" s="5">
        <v>-17.8</v>
      </c>
      <c r="W40" s="5">
        <v>-21.7</v>
      </c>
      <c r="X40" s="5">
        <v>-22.2</v>
      </c>
      <c r="Y40" s="5">
        <v>-26.1</v>
      </c>
      <c r="Z40" s="5">
        <v>-16.100000000000001</v>
      </c>
      <c r="AA40" s="5">
        <v>-22.8</v>
      </c>
      <c r="AB40" s="5">
        <v>-20</v>
      </c>
      <c r="AC40" s="5">
        <v>-27.2</v>
      </c>
      <c r="AD40" s="5">
        <v>-14.4</v>
      </c>
      <c r="AE40" s="5">
        <v>-22.2</v>
      </c>
      <c r="AF40" s="5">
        <v>-21.5</v>
      </c>
      <c r="AG40" s="5">
        <v>-26.5</v>
      </c>
      <c r="AH40" s="5">
        <v>-25</v>
      </c>
      <c r="AI40" s="5">
        <v>-13.8</v>
      </c>
      <c r="AJ40" s="5">
        <v>-17.8</v>
      </c>
      <c r="AK40" s="5">
        <v>-19.600000000000001</v>
      </c>
      <c r="AL40" s="5">
        <v>-23.5</v>
      </c>
      <c r="AM40" s="5">
        <v>-18</v>
      </c>
      <c r="AN40" s="5">
        <v>-19.8</v>
      </c>
      <c r="AO40" s="5">
        <v>-22.1</v>
      </c>
      <c r="AP40" s="5">
        <v>-22.5</v>
      </c>
      <c r="AQ40" s="5">
        <v>-22.6</v>
      </c>
      <c r="AR40" s="5">
        <v>-24.4</v>
      </c>
      <c r="AS40" s="5">
        <v>-18.8</v>
      </c>
      <c r="AT40" s="5">
        <v>-22.9</v>
      </c>
      <c r="AU40" s="5">
        <v>-20.8</v>
      </c>
      <c r="AV40" s="5">
        <v>-26.4</v>
      </c>
      <c r="AW40" s="5">
        <v>-18.2</v>
      </c>
      <c r="AX40" s="5">
        <v>-21.3</v>
      </c>
      <c r="AY40" s="5">
        <v>-22.4</v>
      </c>
      <c r="AZ40" s="5">
        <v>-20.399999999999999</v>
      </c>
      <c r="BA40" s="5">
        <v>-13.8</v>
      </c>
      <c r="BB40" s="5">
        <v>-17.7</v>
      </c>
      <c r="BC40" s="5">
        <v>-15.9</v>
      </c>
      <c r="BD40" s="5">
        <v>-21.9</v>
      </c>
      <c r="BE40" s="5">
        <v>-20.5</v>
      </c>
      <c r="BF40" s="5">
        <v>-19.2</v>
      </c>
      <c r="BG40" s="5">
        <v>-21.1</v>
      </c>
      <c r="BH40" s="5">
        <v>-20.399999999999999</v>
      </c>
      <c r="BI40" s="5">
        <v>-18.7</v>
      </c>
      <c r="BJ40" s="5">
        <v>-22.6</v>
      </c>
      <c r="BK40" s="5">
        <v>-19</v>
      </c>
      <c r="BL40" s="5">
        <v>-24.1</v>
      </c>
      <c r="BM40" s="5">
        <v>-18.5</v>
      </c>
      <c r="BN40" s="5">
        <v>-23.9</v>
      </c>
      <c r="BO40" s="5">
        <v>-20</v>
      </c>
      <c r="BP40" s="5">
        <v>-24.9</v>
      </c>
      <c r="BQ40" s="5">
        <v>-11.2</v>
      </c>
      <c r="BR40" s="5">
        <v>-21.3</v>
      </c>
      <c r="BS40" s="5">
        <v>-15.2</v>
      </c>
      <c r="BT40" s="5">
        <v>-23.3</v>
      </c>
      <c r="BU40" s="5">
        <v>-23.7</v>
      </c>
      <c r="BV40" s="5">
        <v>-16.600000000000001</v>
      </c>
      <c r="BW40" s="4"/>
      <c r="BX40" s="4"/>
      <c r="BY40" s="4"/>
      <c r="BZ40" s="4"/>
      <c r="CA40" s="4"/>
      <c r="CB40" s="4"/>
      <c r="CC40" s="4"/>
      <c r="CD40" s="4"/>
    </row>
    <row r="41" spans="1:82" x14ac:dyDescent="0.25">
      <c r="A41" s="19" t="s">
        <v>6</v>
      </c>
      <c r="B41" s="5">
        <f t="shared" si="12"/>
        <v>-5.397101449275362</v>
      </c>
      <c r="C41" s="5">
        <f t="shared" si="13"/>
        <v>-4.7900000000000018</v>
      </c>
      <c r="D41" s="10" t="s">
        <v>56</v>
      </c>
      <c r="E41" s="5">
        <v>-10</v>
      </c>
      <c r="F41" s="5">
        <v>-9.4</v>
      </c>
      <c r="G41" s="5">
        <v>-0.6</v>
      </c>
      <c r="H41" s="5">
        <v>-6.7</v>
      </c>
      <c r="I41" s="5">
        <v>-3.9</v>
      </c>
      <c r="J41" s="5">
        <v>-2.2000000000000002</v>
      </c>
      <c r="K41" s="5">
        <v>-9.4</v>
      </c>
      <c r="L41" s="5">
        <v>-8.9</v>
      </c>
      <c r="M41" s="5">
        <v>-7.8</v>
      </c>
      <c r="N41" s="5">
        <v>-13.3</v>
      </c>
      <c r="O41" s="5">
        <v>-1.7</v>
      </c>
      <c r="P41" s="5">
        <v>-4.4000000000000004</v>
      </c>
      <c r="Q41" s="5">
        <v>-7.8</v>
      </c>
      <c r="R41" s="5">
        <v>-10.6</v>
      </c>
      <c r="S41" s="5">
        <v>-6.7</v>
      </c>
      <c r="T41" s="5">
        <v>-5</v>
      </c>
      <c r="U41" s="5">
        <v>-3.9</v>
      </c>
      <c r="V41" s="5">
        <v>-8.9</v>
      </c>
      <c r="W41" s="5">
        <v>-3.3</v>
      </c>
      <c r="X41" s="5">
        <v>-7.8</v>
      </c>
      <c r="Y41" s="5">
        <v>-5.6</v>
      </c>
      <c r="Z41" s="5">
        <v>-2.2000000000000002</v>
      </c>
      <c r="AA41" s="5">
        <v>-13.9</v>
      </c>
      <c r="AB41" s="5">
        <v>-1.1000000000000001</v>
      </c>
      <c r="AC41" s="5">
        <v>-8.9</v>
      </c>
      <c r="AD41" s="5">
        <v>-0.6</v>
      </c>
      <c r="AE41" s="5">
        <v>-4.4000000000000004</v>
      </c>
      <c r="AF41" s="5">
        <v>-4.2</v>
      </c>
      <c r="AG41" s="5">
        <v>-11.2</v>
      </c>
      <c r="AH41" s="5">
        <v>-4.2</v>
      </c>
      <c r="AI41" s="5">
        <v>-5.4</v>
      </c>
      <c r="AJ41" s="5">
        <v>-5.4</v>
      </c>
      <c r="AK41" s="5">
        <v>-11.2</v>
      </c>
      <c r="AL41" s="5">
        <v>-3.6</v>
      </c>
      <c r="AM41" s="5">
        <v>-1.5</v>
      </c>
      <c r="AN41" s="5">
        <v>-1.8</v>
      </c>
      <c r="AO41" s="5">
        <v>-6.8</v>
      </c>
      <c r="AP41" s="5">
        <v>-7</v>
      </c>
      <c r="AQ41" s="5">
        <v>-2.2999999999999998</v>
      </c>
      <c r="AR41" s="5">
        <v>-6.2</v>
      </c>
      <c r="AS41" s="5">
        <v>-5</v>
      </c>
      <c r="AT41" s="5">
        <v>-3.8</v>
      </c>
      <c r="AU41" s="5">
        <v>-8.6999999999999993</v>
      </c>
      <c r="AV41" s="5">
        <v>-2</v>
      </c>
      <c r="AW41" s="5">
        <v>-2.1</v>
      </c>
      <c r="AX41" s="5">
        <v>-3.9</v>
      </c>
      <c r="AY41" s="5">
        <v>-4.3</v>
      </c>
      <c r="AZ41" s="5">
        <v>-2.4</v>
      </c>
      <c r="BA41" s="5">
        <v>-6.4</v>
      </c>
      <c r="BB41" s="5">
        <v>-2.8</v>
      </c>
      <c r="BC41" s="5">
        <v>-11.2</v>
      </c>
      <c r="BD41" s="5">
        <v>-2.2999999999999998</v>
      </c>
      <c r="BE41" s="5">
        <v>-8.1999999999999993</v>
      </c>
      <c r="BF41" s="5">
        <v>-4.3</v>
      </c>
      <c r="BG41" s="5">
        <v>-3.9</v>
      </c>
      <c r="BH41" s="5">
        <v>-3.4</v>
      </c>
      <c r="BI41" s="5">
        <v>-2</v>
      </c>
      <c r="BJ41" s="5">
        <v>-5.6</v>
      </c>
      <c r="BK41" s="5">
        <v>-3.5</v>
      </c>
      <c r="BL41" s="5">
        <v>-5.8</v>
      </c>
      <c r="BM41" s="5">
        <v>-6.3</v>
      </c>
      <c r="BN41" s="5">
        <v>-4.7</v>
      </c>
      <c r="BO41" s="5">
        <v>-1.6</v>
      </c>
      <c r="BP41" s="5">
        <v>-4.7</v>
      </c>
      <c r="BQ41" s="5">
        <v>-4.0999999999999996</v>
      </c>
      <c r="BR41" s="5">
        <v>-2.5</v>
      </c>
      <c r="BS41" s="5">
        <v>-3.4</v>
      </c>
      <c r="BT41" s="5">
        <v>-1.3</v>
      </c>
      <c r="BU41" s="5">
        <v>-12.4</v>
      </c>
      <c r="BV41" s="5">
        <v>-1.9</v>
      </c>
      <c r="BW41" s="4"/>
      <c r="BX41" s="4"/>
      <c r="BY41" s="4"/>
      <c r="BZ41" s="4"/>
      <c r="CA41" s="4"/>
      <c r="CB41" s="4"/>
      <c r="CC41" s="4"/>
      <c r="CD41" s="4"/>
    </row>
    <row r="42" spans="1:82" x14ac:dyDescent="0.25">
      <c r="A42" s="19" t="s">
        <v>7</v>
      </c>
      <c r="B42" s="5">
        <f t="shared" si="12"/>
        <v>1.7826086956521747</v>
      </c>
      <c r="C42" s="5">
        <f t="shared" si="13"/>
        <v>1.6366666666666665</v>
      </c>
      <c r="D42" s="10" t="s">
        <v>98</v>
      </c>
      <c r="E42" s="5">
        <v>-1.7</v>
      </c>
      <c r="F42" s="5">
        <v>-0.6</v>
      </c>
      <c r="G42" s="5">
        <v>1.1000000000000001</v>
      </c>
      <c r="H42" s="5">
        <v>0</v>
      </c>
      <c r="I42" s="5">
        <v>2.8</v>
      </c>
      <c r="J42" s="5">
        <v>0</v>
      </c>
      <c r="K42" s="5">
        <v>1.7</v>
      </c>
      <c r="L42" s="5">
        <v>0</v>
      </c>
      <c r="M42" s="5">
        <v>1.1000000000000001</v>
      </c>
      <c r="N42" s="5">
        <v>2.2000000000000002</v>
      </c>
      <c r="O42" s="5">
        <v>0.6</v>
      </c>
      <c r="P42" s="5">
        <v>2.8</v>
      </c>
      <c r="Q42" s="5">
        <v>2.8</v>
      </c>
      <c r="R42" s="5">
        <v>2.8</v>
      </c>
      <c r="S42" s="5">
        <v>1.1000000000000001</v>
      </c>
      <c r="T42" s="5">
        <v>0.6</v>
      </c>
      <c r="U42" s="5">
        <v>4.4000000000000004</v>
      </c>
      <c r="V42" s="5">
        <v>1.1000000000000001</v>
      </c>
      <c r="W42" s="5">
        <v>1.1000000000000001</v>
      </c>
      <c r="X42" s="5">
        <v>1.7</v>
      </c>
      <c r="Y42" s="5">
        <v>4.4000000000000004</v>
      </c>
      <c r="Z42" s="5">
        <v>2.8</v>
      </c>
      <c r="AA42" s="5">
        <v>0</v>
      </c>
      <c r="AB42" s="5">
        <v>3.9</v>
      </c>
      <c r="AC42" s="5">
        <v>3.3</v>
      </c>
      <c r="AD42" s="5">
        <v>0.6</v>
      </c>
      <c r="AE42" s="5">
        <v>1.1000000000000001</v>
      </c>
      <c r="AF42" s="5">
        <v>1.9</v>
      </c>
      <c r="AG42" s="5">
        <v>0.7</v>
      </c>
      <c r="AH42" s="5">
        <v>2.1</v>
      </c>
      <c r="AI42" s="5">
        <v>2</v>
      </c>
      <c r="AJ42" s="5">
        <v>3</v>
      </c>
      <c r="AK42" s="5">
        <v>1.2</v>
      </c>
      <c r="AL42" s="5">
        <v>-0.5</v>
      </c>
      <c r="AM42" s="5">
        <v>2.1</v>
      </c>
      <c r="AN42" s="5">
        <v>-0.4</v>
      </c>
      <c r="AO42" s="5">
        <v>2.1</v>
      </c>
      <c r="AP42" s="5">
        <v>1.5</v>
      </c>
      <c r="AQ42" s="5">
        <v>2.6</v>
      </c>
      <c r="AR42" s="5">
        <v>1.2</v>
      </c>
      <c r="AS42" s="5">
        <v>1.2</v>
      </c>
      <c r="AT42" s="5">
        <v>-0.7</v>
      </c>
      <c r="AU42" s="5">
        <v>0</v>
      </c>
      <c r="AV42" s="5">
        <v>3.4</v>
      </c>
      <c r="AW42" s="5">
        <v>1.6</v>
      </c>
      <c r="AX42" s="5">
        <v>0.4</v>
      </c>
      <c r="AY42" s="5">
        <v>2.5</v>
      </c>
      <c r="AZ42" s="5">
        <v>1.5</v>
      </c>
      <c r="BA42" s="5">
        <v>3.4</v>
      </c>
      <c r="BB42" s="5">
        <v>1.5</v>
      </c>
      <c r="BC42" s="5">
        <v>1.8</v>
      </c>
      <c r="BD42" s="5">
        <v>2.6</v>
      </c>
      <c r="BE42" s="5">
        <v>2.9</v>
      </c>
      <c r="BF42" s="5">
        <v>0.7</v>
      </c>
      <c r="BG42" s="5">
        <v>0.3</v>
      </c>
      <c r="BH42" s="5">
        <v>0.9</v>
      </c>
      <c r="BI42" s="5">
        <v>2.2999999999999998</v>
      </c>
      <c r="BJ42" s="5">
        <v>2.9</v>
      </c>
      <c r="BK42" s="5">
        <v>3.4</v>
      </c>
      <c r="BL42" s="5">
        <v>1</v>
      </c>
      <c r="BM42" s="5">
        <v>2.7</v>
      </c>
      <c r="BN42" s="5">
        <v>1.4</v>
      </c>
      <c r="BO42" s="5">
        <v>3.2</v>
      </c>
      <c r="BP42" s="5">
        <v>1.3</v>
      </c>
      <c r="BQ42" s="5">
        <v>5.4</v>
      </c>
      <c r="BR42" s="5">
        <v>3.1</v>
      </c>
      <c r="BS42" s="5">
        <v>3.9</v>
      </c>
      <c r="BT42" s="5">
        <v>4.2</v>
      </c>
      <c r="BU42" s="5">
        <v>3</v>
      </c>
      <c r="BV42" s="5">
        <v>2.2000000000000002</v>
      </c>
      <c r="BW42" s="4"/>
      <c r="BX42" s="4"/>
      <c r="BY42" s="4"/>
      <c r="BZ42" s="4"/>
      <c r="CA42" s="4"/>
      <c r="CB42" s="4"/>
      <c r="CC42" s="4"/>
      <c r="CD42" s="4"/>
    </row>
    <row r="43" spans="1:82" x14ac:dyDescent="0.25">
      <c r="A43" s="19" t="s">
        <v>8</v>
      </c>
      <c r="B43" s="5">
        <f t="shared" si="12"/>
        <v>0.20579710144927532</v>
      </c>
      <c r="C43" s="5">
        <f t="shared" si="13"/>
        <v>-0.4</v>
      </c>
      <c r="D43" s="10" t="s">
        <v>88</v>
      </c>
      <c r="E43" s="5">
        <v>-1.7</v>
      </c>
      <c r="F43" s="5">
        <v>-0.6</v>
      </c>
      <c r="G43" s="5">
        <v>-2.2000000000000002</v>
      </c>
      <c r="H43" s="5">
        <v>2.8</v>
      </c>
      <c r="I43" s="5">
        <v>3.3</v>
      </c>
      <c r="J43" s="5">
        <v>2.2000000000000002</v>
      </c>
      <c r="K43" s="5">
        <v>0</v>
      </c>
      <c r="L43" s="5">
        <v>0</v>
      </c>
      <c r="M43" s="5">
        <v>3.3</v>
      </c>
      <c r="N43" s="5">
        <v>0.6</v>
      </c>
      <c r="O43" s="5">
        <v>2.8</v>
      </c>
      <c r="P43" s="5">
        <v>-1.7</v>
      </c>
      <c r="Q43" s="5">
        <v>1.1000000000000001</v>
      </c>
      <c r="R43" s="5">
        <v>-0.6</v>
      </c>
      <c r="S43" s="5">
        <v>3.9</v>
      </c>
      <c r="T43" s="5">
        <v>1.1000000000000001</v>
      </c>
      <c r="U43" s="5">
        <v>1.1000000000000001</v>
      </c>
      <c r="V43" s="5">
        <v>0</v>
      </c>
      <c r="W43" s="5">
        <v>1.7</v>
      </c>
      <c r="X43" s="5">
        <v>2.2000000000000002</v>
      </c>
      <c r="Y43" s="5">
        <v>2.2000000000000002</v>
      </c>
      <c r="Z43" s="5">
        <v>0.6</v>
      </c>
      <c r="AA43" s="5">
        <v>-0.6</v>
      </c>
      <c r="AB43" s="5">
        <v>1.7</v>
      </c>
      <c r="AC43" s="5">
        <v>-1.1000000000000001</v>
      </c>
      <c r="AD43" s="5">
        <v>0.6</v>
      </c>
      <c r="AE43" s="5">
        <v>-3.3</v>
      </c>
      <c r="AF43" s="5">
        <v>-1.4</v>
      </c>
      <c r="AG43" s="5">
        <v>-0.7</v>
      </c>
      <c r="AH43" s="5">
        <v>-3.4</v>
      </c>
      <c r="AI43" s="5">
        <v>3.5</v>
      </c>
      <c r="AJ43" s="5">
        <v>-1.9</v>
      </c>
      <c r="AK43" s="5">
        <v>-1.4</v>
      </c>
      <c r="AL43" s="5">
        <v>1.4</v>
      </c>
      <c r="AM43" s="5">
        <v>0.3</v>
      </c>
      <c r="AN43" s="5">
        <v>-2.6</v>
      </c>
      <c r="AO43" s="5">
        <v>-3.1</v>
      </c>
      <c r="AP43" s="5">
        <v>-0.6</v>
      </c>
      <c r="AQ43" s="5">
        <v>-0.3</v>
      </c>
      <c r="AR43" s="5">
        <v>0.7</v>
      </c>
      <c r="AS43" s="5">
        <v>-0.4</v>
      </c>
      <c r="AT43" s="5">
        <v>-0.1</v>
      </c>
      <c r="AU43" s="5">
        <v>-0.5</v>
      </c>
      <c r="AV43" s="5">
        <v>-1.4</v>
      </c>
      <c r="AW43" s="5">
        <v>0</v>
      </c>
      <c r="AX43" s="5">
        <v>-2.9</v>
      </c>
      <c r="AY43" s="5">
        <v>-2</v>
      </c>
      <c r="AZ43" s="5">
        <v>-0.7</v>
      </c>
      <c r="BA43" s="5">
        <v>1.1000000000000001</v>
      </c>
      <c r="BB43" s="5">
        <v>-1.1000000000000001</v>
      </c>
      <c r="BC43" s="5">
        <v>0.3</v>
      </c>
      <c r="BD43" s="5">
        <v>0.2</v>
      </c>
      <c r="BE43" s="5">
        <v>-0.1</v>
      </c>
      <c r="BF43" s="5">
        <v>1.6</v>
      </c>
      <c r="BG43" s="5">
        <v>0.1</v>
      </c>
      <c r="BH43" s="5">
        <v>0.8</v>
      </c>
      <c r="BI43" s="5">
        <v>-1.1000000000000001</v>
      </c>
      <c r="BJ43" s="5">
        <v>-0.5</v>
      </c>
      <c r="BK43" s="5">
        <v>-0.5</v>
      </c>
      <c r="BL43" s="5">
        <v>0.4</v>
      </c>
      <c r="BM43" s="5">
        <v>2.2999999999999998</v>
      </c>
      <c r="BN43" s="5">
        <v>2.9</v>
      </c>
      <c r="BO43" s="5">
        <v>1</v>
      </c>
      <c r="BP43" s="5">
        <v>-0.7</v>
      </c>
      <c r="BQ43" s="5">
        <v>1.3</v>
      </c>
      <c r="BR43" s="5">
        <v>2.6</v>
      </c>
      <c r="BS43" s="5">
        <v>1.1000000000000001</v>
      </c>
      <c r="BT43" s="5">
        <v>0.5</v>
      </c>
      <c r="BU43" s="5">
        <v>0.1</v>
      </c>
      <c r="BV43" s="5">
        <v>0.9</v>
      </c>
      <c r="BW43" s="4"/>
      <c r="BX43" s="4"/>
      <c r="BY43" s="4"/>
      <c r="BZ43" s="4"/>
      <c r="CA43" s="4"/>
      <c r="CB43" s="4"/>
      <c r="CC43" s="4"/>
      <c r="CD43" s="4"/>
    </row>
    <row r="44" spans="1:82" x14ac:dyDescent="0.25">
      <c r="A44" s="19" t="s">
        <v>9</v>
      </c>
      <c r="B44" s="5">
        <f t="shared" si="12"/>
        <v>-6.988405797101449</v>
      </c>
      <c r="C44" s="5">
        <f t="shared" si="13"/>
        <v>-6.7666666666666675</v>
      </c>
      <c r="D44" s="10" t="s">
        <v>37</v>
      </c>
      <c r="E44" s="5">
        <v>-6.1</v>
      </c>
      <c r="F44" s="5">
        <v>-8.9</v>
      </c>
      <c r="G44" s="5">
        <v>-8.9</v>
      </c>
      <c r="H44" s="5">
        <v>-6.7</v>
      </c>
      <c r="I44" s="5">
        <v>-3.3</v>
      </c>
      <c r="J44" s="5">
        <v>-7.2</v>
      </c>
      <c r="K44" s="5">
        <v>-7.8</v>
      </c>
      <c r="L44" s="5">
        <v>-0.8</v>
      </c>
      <c r="M44" s="5">
        <v>-6.1</v>
      </c>
      <c r="N44" s="5">
        <v>-7.8</v>
      </c>
      <c r="O44" s="5">
        <v>-3.9</v>
      </c>
      <c r="P44" s="5">
        <v>-12.8</v>
      </c>
      <c r="Q44" s="5">
        <v>-6.7</v>
      </c>
      <c r="R44" s="5">
        <v>-7.8</v>
      </c>
      <c r="S44" s="5">
        <v>-7.2</v>
      </c>
      <c r="T44" s="5">
        <v>-14.4</v>
      </c>
      <c r="U44" s="5">
        <v>-3.9</v>
      </c>
      <c r="V44" s="5">
        <v>-6.7</v>
      </c>
      <c r="W44" s="5">
        <v>-3.3</v>
      </c>
      <c r="X44" s="5">
        <v>-6.1</v>
      </c>
      <c r="Y44" s="5">
        <v>-5.6</v>
      </c>
      <c r="Z44" s="5">
        <v>-5</v>
      </c>
      <c r="AA44" s="5">
        <v>-12.2</v>
      </c>
      <c r="AB44" s="5">
        <v>-5</v>
      </c>
      <c r="AC44" s="5">
        <v>-11.1</v>
      </c>
      <c r="AD44" s="5">
        <v>-8.9</v>
      </c>
      <c r="AE44" s="5">
        <v>-7.2</v>
      </c>
      <c r="AF44" s="5">
        <v>-3.6</v>
      </c>
      <c r="AG44" s="5">
        <v>-10.8</v>
      </c>
      <c r="AH44" s="5">
        <v>-11.8</v>
      </c>
      <c r="AI44" s="5">
        <v>-11.9</v>
      </c>
      <c r="AJ44" s="5">
        <v>-9.1</v>
      </c>
      <c r="AK44" s="5">
        <v>-8.3000000000000007</v>
      </c>
      <c r="AL44" s="5">
        <v>-4.4000000000000004</v>
      </c>
      <c r="AM44" s="5">
        <v>-9.6</v>
      </c>
      <c r="AN44" s="5">
        <v>-5.9</v>
      </c>
      <c r="AO44" s="5">
        <v>-7.6</v>
      </c>
      <c r="AP44" s="5">
        <v>-7.2</v>
      </c>
      <c r="AQ44" s="5">
        <v>-4.3</v>
      </c>
      <c r="AR44" s="5">
        <v>-7.7</v>
      </c>
      <c r="AS44" s="5">
        <v>-6.7</v>
      </c>
      <c r="AT44" s="5">
        <v>-7.7</v>
      </c>
      <c r="AU44" s="5">
        <v>-11.5</v>
      </c>
      <c r="AV44" s="5">
        <v>-6.7</v>
      </c>
      <c r="AW44" s="5">
        <v>-6.5</v>
      </c>
      <c r="AX44" s="5">
        <v>-7.5</v>
      </c>
      <c r="AY44" s="5">
        <v>-6.5</v>
      </c>
      <c r="AZ44" s="5">
        <v>-8.8000000000000007</v>
      </c>
      <c r="BA44" s="5">
        <v>-2</v>
      </c>
      <c r="BB44" s="5">
        <v>-8</v>
      </c>
      <c r="BC44" s="5">
        <v>-9</v>
      </c>
      <c r="BD44" s="5">
        <v>-5.5</v>
      </c>
      <c r="BE44" s="5">
        <v>-6.9</v>
      </c>
      <c r="BF44" s="5">
        <v>-7.7</v>
      </c>
      <c r="BG44" s="5">
        <v>-5.5</v>
      </c>
      <c r="BH44" s="5">
        <v>-9.3000000000000007</v>
      </c>
      <c r="BI44" s="5">
        <v>-3.7</v>
      </c>
      <c r="BJ44" s="5">
        <v>-4.8</v>
      </c>
      <c r="BK44" s="5">
        <v>-5.3</v>
      </c>
      <c r="BL44" s="5">
        <v>-5.4</v>
      </c>
      <c r="BM44" s="5">
        <v>-3.9</v>
      </c>
      <c r="BN44" s="5">
        <v>-8</v>
      </c>
      <c r="BO44" s="5">
        <v>-4.5</v>
      </c>
      <c r="BP44" s="5">
        <v>-4.5</v>
      </c>
      <c r="BQ44" s="5">
        <v>-13.1</v>
      </c>
      <c r="BR44" s="5">
        <v>-3.1</v>
      </c>
      <c r="BS44" s="5">
        <v>-3.1</v>
      </c>
      <c r="BT44" s="5">
        <v>-5.2</v>
      </c>
      <c r="BU44" s="5">
        <v>-8.1999999999999993</v>
      </c>
      <c r="BV44" s="5">
        <v>-5.8</v>
      </c>
      <c r="BW44" s="4"/>
      <c r="BX44" s="4"/>
      <c r="BY44" s="4"/>
      <c r="BZ44" s="4"/>
      <c r="CA44" s="4"/>
      <c r="CB44" s="4"/>
      <c r="CC44" s="4"/>
      <c r="CD44" s="4"/>
    </row>
    <row r="45" spans="1:82" x14ac:dyDescent="0.25">
      <c r="A45" s="19" t="s">
        <v>10</v>
      </c>
      <c r="B45" s="5">
        <f t="shared" si="12"/>
        <v>-21.645588235294113</v>
      </c>
      <c r="C45" s="5">
        <f t="shared" si="13"/>
        <v>-21.09</v>
      </c>
      <c r="D45" s="10" t="s">
        <v>46</v>
      </c>
      <c r="E45" s="5">
        <v>-23.9</v>
      </c>
      <c r="F45" s="5">
        <v>-22.2</v>
      </c>
      <c r="G45" s="5">
        <v>-23.9</v>
      </c>
      <c r="H45" s="5">
        <v>-24.4</v>
      </c>
      <c r="I45" s="5">
        <v>-20</v>
      </c>
      <c r="J45" s="5">
        <v>-18.899999999999999</v>
      </c>
      <c r="K45" s="5">
        <v>-27.2</v>
      </c>
      <c r="L45" s="5">
        <v>-18.7</v>
      </c>
      <c r="M45" s="5">
        <v>-16.7</v>
      </c>
      <c r="N45" s="5">
        <v>-28.3</v>
      </c>
      <c r="O45" s="5">
        <v>-19.399999999999999</v>
      </c>
      <c r="P45" s="5">
        <v>-27.2</v>
      </c>
      <c r="Q45" s="5">
        <v>-23.3</v>
      </c>
      <c r="R45" s="5">
        <v>-20</v>
      </c>
      <c r="S45" s="5">
        <v>-25</v>
      </c>
      <c r="T45" s="5">
        <v>-29.4</v>
      </c>
      <c r="U45" s="5">
        <v>-25</v>
      </c>
      <c r="V45" s="5">
        <v>-20</v>
      </c>
      <c r="W45" s="5">
        <v>-18.3</v>
      </c>
      <c r="X45" s="5">
        <v>-18.3</v>
      </c>
      <c r="Y45" s="5">
        <v>-17.2</v>
      </c>
      <c r="Z45" s="5">
        <v>-18.899999999999999</v>
      </c>
      <c r="AA45" s="5">
        <v>-26.7</v>
      </c>
      <c r="AB45" s="5">
        <v>-20.6</v>
      </c>
      <c r="AC45" s="5">
        <v>-26.1</v>
      </c>
      <c r="AD45" s="5">
        <v>-20</v>
      </c>
      <c r="AE45" s="5">
        <v>-21.1</v>
      </c>
      <c r="AF45" s="5">
        <v>-20.5</v>
      </c>
      <c r="AG45" s="5">
        <v>-30.6</v>
      </c>
      <c r="AH45" s="5" t="s">
        <v>29</v>
      </c>
      <c r="AI45" s="5">
        <v>-21.8</v>
      </c>
      <c r="AJ45" s="5">
        <v>-16.399999999999999</v>
      </c>
      <c r="AK45" s="5">
        <v>-22.6</v>
      </c>
      <c r="AL45" s="5">
        <v>-18.600000000000001</v>
      </c>
      <c r="AM45" s="5">
        <v>-17</v>
      </c>
      <c r="AN45" s="5">
        <v>-20.2</v>
      </c>
      <c r="AO45" s="5">
        <v>-28.8</v>
      </c>
      <c r="AP45" s="5">
        <v>-20.6</v>
      </c>
      <c r="AQ45" s="5">
        <v>-22.4</v>
      </c>
      <c r="AR45" s="5">
        <v>-27.4</v>
      </c>
      <c r="AS45" s="5">
        <v>-26.8</v>
      </c>
      <c r="AT45" s="5">
        <v>-25.4</v>
      </c>
      <c r="AU45" s="5">
        <v>-24.9</v>
      </c>
      <c r="AV45" s="5">
        <v>-23.4</v>
      </c>
      <c r="AW45" s="5">
        <v>-13.9</v>
      </c>
      <c r="AX45" s="5">
        <v>-21.8</v>
      </c>
      <c r="AY45" s="5">
        <v>-22.1</v>
      </c>
      <c r="AZ45" s="5">
        <v>-21.8</v>
      </c>
      <c r="BA45" s="5">
        <v>-13.4</v>
      </c>
      <c r="BB45" s="5">
        <v>-21.2</v>
      </c>
      <c r="BC45" s="5">
        <v>-22.1</v>
      </c>
      <c r="BD45" s="5">
        <v>-24.9</v>
      </c>
      <c r="BE45" s="5">
        <v>-19.7</v>
      </c>
      <c r="BF45" s="5">
        <v>-22.1</v>
      </c>
      <c r="BG45" s="5">
        <v>-20.3</v>
      </c>
      <c r="BH45" s="5">
        <v>-18.8</v>
      </c>
      <c r="BI45" s="5">
        <v>-12.7</v>
      </c>
      <c r="BJ45" s="5">
        <v>-20.100000000000001</v>
      </c>
      <c r="BK45" s="5">
        <v>-22.5</v>
      </c>
      <c r="BL45" s="5">
        <v>-24.7</v>
      </c>
      <c r="BM45" s="5">
        <v>-16.100000000000001</v>
      </c>
      <c r="BN45" s="5">
        <v>-19.7</v>
      </c>
      <c r="BO45" s="5">
        <v>-21.9</v>
      </c>
      <c r="BP45" s="5">
        <v>-15.5</v>
      </c>
      <c r="BQ45" s="5">
        <v>-18.8</v>
      </c>
      <c r="BR45" s="5">
        <v>-21.1</v>
      </c>
      <c r="BS45" s="5">
        <v>-21.8</v>
      </c>
      <c r="BT45" s="5">
        <v>-23.7</v>
      </c>
      <c r="BU45" s="5">
        <v>-23.1</v>
      </c>
      <c r="BV45" s="5">
        <v>-12.6</v>
      </c>
      <c r="BW45" s="4"/>
      <c r="BX45" s="4"/>
      <c r="BY45" s="4"/>
      <c r="BZ45" s="4"/>
      <c r="CA45" s="4"/>
      <c r="CB45" s="4"/>
      <c r="CC45" s="4"/>
      <c r="CD45" s="4"/>
    </row>
    <row r="46" spans="1:82" x14ac:dyDescent="0.25">
      <c r="A46" s="19" t="s">
        <v>11</v>
      </c>
      <c r="B46" s="5">
        <f t="shared" si="12"/>
        <v>-33.55507246376812</v>
      </c>
      <c r="C46" s="5">
        <f t="shared" si="13"/>
        <v>-32.526666666666678</v>
      </c>
      <c r="D46" s="10" t="s">
        <v>87</v>
      </c>
      <c r="E46" s="5">
        <v>-36.700000000000003</v>
      </c>
      <c r="F46" s="5">
        <v>-32.200000000000003</v>
      </c>
      <c r="G46" s="5">
        <v>-32.799999999999997</v>
      </c>
      <c r="H46" s="5">
        <v>-34.4</v>
      </c>
      <c r="I46" s="5">
        <v>-27.8</v>
      </c>
      <c r="J46" s="5">
        <v>-33.9</v>
      </c>
      <c r="K46" s="5">
        <v>-33.9</v>
      </c>
      <c r="L46" s="5">
        <v>-32.200000000000003</v>
      </c>
      <c r="M46" s="5">
        <v>-40</v>
      </c>
      <c r="N46" s="5">
        <v>-31.7</v>
      </c>
      <c r="O46" s="5">
        <v>-33.9</v>
      </c>
      <c r="P46" s="5">
        <v>-39.4</v>
      </c>
      <c r="Q46" s="5">
        <v>-36.700000000000003</v>
      </c>
      <c r="R46" s="5">
        <v>-32.799999999999997</v>
      </c>
      <c r="S46" s="5">
        <v>-35</v>
      </c>
      <c r="T46" s="5">
        <v>-33.299999999999997</v>
      </c>
      <c r="U46" s="5">
        <v>-40.6</v>
      </c>
      <c r="V46" s="5">
        <v>-32.200000000000003</v>
      </c>
      <c r="W46" s="5">
        <v>-36.700000000000003</v>
      </c>
      <c r="X46" s="5">
        <v>-35.6</v>
      </c>
      <c r="Y46" s="5">
        <v>-33.299999999999997</v>
      </c>
      <c r="Z46" s="5">
        <v>-32.799999999999997</v>
      </c>
      <c r="AA46" s="5">
        <v>-37.200000000000003</v>
      </c>
      <c r="AB46" s="5">
        <v>-27.8</v>
      </c>
      <c r="AC46" s="5">
        <v>-34.4</v>
      </c>
      <c r="AD46" s="5">
        <v>-38.299999999999997</v>
      </c>
      <c r="AE46" s="5">
        <v>-36.1</v>
      </c>
      <c r="AF46" s="5">
        <v>-37</v>
      </c>
      <c r="AG46" s="5">
        <v>-36.1</v>
      </c>
      <c r="AH46" s="5">
        <v>-34.4</v>
      </c>
      <c r="AI46" s="5">
        <v>-36</v>
      </c>
      <c r="AJ46" s="5">
        <v>-20.3</v>
      </c>
      <c r="AK46" s="5">
        <v>-42.7</v>
      </c>
      <c r="AL46" s="5">
        <v>-32.5</v>
      </c>
      <c r="AM46" s="5">
        <v>-31.5</v>
      </c>
      <c r="AN46" s="5">
        <v>-37</v>
      </c>
      <c r="AO46" s="5">
        <v>-35.1</v>
      </c>
      <c r="AP46" s="5">
        <v>-32.5</v>
      </c>
      <c r="AQ46" s="5">
        <v>-35.200000000000003</v>
      </c>
      <c r="AR46" s="5">
        <v>-37</v>
      </c>
      <c r="AS46" s="5">
        <v>-34.1</v>
      </c>
      <c r="AT46" s="5">
        <v>-34.799999999999997</v>
      </c>
      <c r="AU46" s="5">
        <v>-33.200000000000003</v>
      </c>
      <c r="AV46" s="5">
        <v>-37.6</v>
      </c>
      <c r="AW46" s="5">
        <v>-32.299999999999997</v>
      </c>
      <c r="AX46" s="5">
        <v>-31.2</v>
      </c>
      <c r="AY46" s="5">
        <v>-30.4</v>
      </c>
      <c r="AZ46" s="5">
        <v>-29.5</v>
      </c>
      <c r="BA46" s="5">
        <v>-28.7</v>
      </c>
      <c r="BB46" s="5">
        <v>-29</v>
      </c>
      <c r="BC46" s="5">
        <v>-32.6</v>
      </c>
      <c r="BD46" s="5">
        <v>-32</v>
      </c>
      <c r="BE46" s="5">
        <v>-32</v>
      </c>
      <c r="BF46" s="5">
        <v>-32.200000000000003</v>
      </c>
      <c r="BG46" s="5">
        <v>-34.200000000000003</v>
      </c>
      <c r="BH46" s="5">
        <v>-32.1</v>
      </c>
      <c r="BI46" s="5">
        <v>-35.200000000000003</v>
      </c>
      <c r="BJ46" s="5">
        <v>-32.4</v>
      </c>
      <c r="BK46" s="5">
        <v>-30.6</v>
      </c>
      <c r="BL46" s="5">
        <v>-27.6</v>
      </c>
      <c r="BM46" s="5">
        <v>-30.3</v>
      </c>
      <c r="BN46" s="5">
        <v>-31.9</v>
      </c>
      <c r="BO46" s="5">
        <v>-38.299999999999997</v>
      </c>
      <c r="BP46" s="5">
        <v>-34.1</v>
      </c>
      <c r="BQ46" s="5">
        <v>-38.5</v>
      </c>
      <c r="BR46" s="5">
        <v>-35.6</v>
      </c>
      <c r="BS46" s="5">
        <v>-23.6</v>
      </c>
      <c r="BT46" s="5">
        <v>-27.4</v>
      </c>
      <c r="BU46" s="5">
        <v>-34.9</v>
      </c>
      <c r="BV46" s="5">
        <v>-28.2</v>
      </c>
      <c r="BW46" s="4"/>
      <c r="BX46" s="4"/>
      <c r="BY46" s="4"/>
      <c r="BZ46" s="4"/>
      <c r="CA46" s="4"/>
      <c r="CB46" s="4"/>
      <c r="CC46" s="4"/>
      <c r="CD46" s="4"/>
    </row>
    <row r="47" spans="1:82" ht="15.75" thickBot="1" x14ac:dyDescent="0.3">
      <c r="A47" s="19" t="s">
        <v>12</v>
      </c>
      <c r="B47" s="5">
        <f t="shared" si="12"/>
        <v>-39.373913043478254</v>
      </c>
      <c r="C47" s="5">
        <f t="shared" si="13"/>
        <v>-38.903333333333336</v>
      </c>
      <c r="D47" s="10" t="s">
        <v>46</v>
      </c>
      <c r="E47" s="5">
        <v>-41.7</v>
      </c>
      <c r="F47" s="5">
        <v>-45</v>
      </c>
      <c r="G47" s="5">
        <v>-41.7</v>
      </c>
      <c r="H47" s="5">
        <v>-45.6</v>
      </c>
      <c r="I47" s="5">
        <v>-39.4</v>
      </c>
      <c r="J47" s="5">
        <v>-41.1</v>
      </c>
      <c r="K47" s="5">
        <v>-42.8</v>
      </c>
      <c r="L47" s="5">
        <v>-42.4</v>
      </c>
      <c r="M47" s="5">
        <v>-38.9</v>
      </c>
      <c r="N47" s="5">
        <v>-37.200000000000003</v>
      </c>
      <c r="O47" s="5">
        <v>-35.6</v>
      </c>
      <c r="P47" s="5">
        <v>-37.200000000000003</v>
      </c>
      <c r="Q47" s="5">
        <v>-42.8</v>
      </c>
      <c r="R47" s="5">
        <v>-37.799999999999997</v>
      </c>
      <c r="S47" s="5">
        <v>-43.3</v>
      </c>
      <c r="T47" s="5">
        <v>-40.6</v>
      </c>
      <c r="U47" s="5">
        <v>-36.1</v>
      </c>
      <c r="V47" s="5">
        <v>-38.9</v>
      </c>
      <c r="W47" s="5">
        <v>-40</v>
      </c>
      <c r="X47" s="5">
        <v>-38.299999999999997</v>
      </c>
      <c r="Y47" s="5">
        <v>-41.4</v>
      </c>
      <c r="Z47" s="5">
        <v>-41.7</v>
      </c>
      <c r="AA47" s="5">
        <v>-42.2</v>
      </c>
      <c r="AB47" s="5">
        <v>-40</v>
      </c>
      <c r="AC47" s="5">
        <v>-38.9</v>
      </c>
      <c r="AD47" s="5">
        <v>-41.1</v>
      </c>
      <c r="AE47" s="5">
        <v>-40.6</v>
      </c>
      <c r="AF47" s="5">
        <v>-38.1</v>
      </c>
      <c r="AG47" s="5">
        <v>-36.700000000000003</v>
      </c>
      <c r="AH47" s="5">
        <v>-40.799999999999997</v>
      </c>
      <c r="AI47" s="5">
        <v>-41.7</v>
      </c>
      <c r="AJ47" s="5">
        <v>-44.9</v>
      </c>
      <c r="AK47" s="5">
        <v>-43.5</v>
      </c>
      <c r="AL47" s="5">
        <v>-41.5</v>
      </c>
      <c r="AM47" s="5">
        <v>-40.4</v>
      </c>
      <c r="AN47" s="5">
        <v>-35.4</v>
      </c>
      <c r="AO47" s="5">
        <v>-38.799999999999997</v>
      </c>
      <c r="AP47" s="5">
        <v>-34.9</v>
      </c>
      <c r="AQ47" s="5">
        <v>-37.799999999999997</v>
      </c>
      <c r="AR47" s="5">
        <v>-37.5</v>
      </c>
      <c r="AS47" s="5">
        <v>-40.9</v>
      </c>
      <c r="AT47" s="5">
        <v>-43.6</v>
      </c>
      <c r="AU47" s="5">
        <v>-40</v>
      </c>
      <c r="AV47" s="5">
        <v>-41.2</v>
      </c>
      <c r="AW47" s="5">
        <v>-35.6</v>
      </c>
      <c r="AX47" s="5">
        <v>-38.6</v>
      </c>
      <c r="AY47" s="5">
        <v>-44</v>
      </c>
      <c r="AZ47" s="5">
        <v>-39.799999999999997</v>
      </c>
      <c r="BA47" s="5">
        <v>-37.5</v>
      </c>
      <c r="BB47" s="5">
        <v>-36.6</v>
      </c>
      <c r="BC47" s="5">
        <v>-39</v>
      </c>
      <c r="BD47" s="5">
        <v>-38.5</v>
      </c>
      <c r="BE47" s="5">
        <v>-39.5</v>
      </c>
      <c r="BF47" s="5">
        <v>-39.5</v>
      </c>
      <c r="BG47" s="5">
        <v>-42.1</v>
      </c>
      <c r="BH47" s="5">
        <v>-34.9</v>
      </c>
      <c r="BI47" s="5">
        <v>-35.200000000000003</v>
      </c>
      <c r="BJ47" s="5">
        <v>-37.299999999999997</v>
      </c>
      <c r="BK47" s="5">
        <v>-39.200000000000003</v>
      </c>
      <c r="BL47" s="5">
        <v>-34.4</v>
      </c>
      <c r="BM47" s="5">
        <v>-35</v>
      </c>
      <c r="BN47" s="5">
        <v>-35.9</v>
      </c>
      <c r="BO47" s="5">
        <v>-40.299999999999997</v>
      </c>
      <c r="BP47" s="5">
        <v>-35.799999999999997</v>
      </c>
      <c r="BQ47" s="5">
        <v>-36.1</v>
      </c>
      <c r="BR47" s="5">
        <v>-39.700000000000003</v>
      </c>
      <c r="BS47" s="5">
        <v>-38.799999999999997</v>
      </c>
      <c r="BT47" s="5">
        <v>-37.700000000000003</v>
      </c>
      <c r="BU47" s="5">
        <v>-35.799999999999997</v>
      </c>
      <c r="BV47" s="5"/>
      <c r="BW47" s="4"/>
      <c r="BX47" s="4"/>
      <c r="BY47" s="4"/>
      <c r="BZ47" s="4"/>
      <c r="CA47" s="4"/>
      <c r="CB47" s="4"/>
      <c r="CC47" s="4"/>
      <c r="CD47" s="4"/>
    </row>
    <row r="48" spans="1:82" s="37" customFormat="1" x14ac:dyDescent="0.25">
      <c r="A48" s="55" t="s">
        <v>15</v>
      </c>
      <c r="B48" s="34">
        <f t="shared" si="12"/>
        <v>-44.823188405797097</v>
      </c>
      <c r="C48" s="34">
        <f t="shared" si="13"/>
        <v>-43.836666666666666</v>
      </c>
      <c r="D48" s="35" t="s">
        <v>99</v>
      </c>
      <c r="E48" s="34">
        <f>MIN(E36:E47)</f>
        <v>-50</v>
      </c>
      <c r="F48" s="34">
        <f t="shared" ref="F48:BQ48" si="14">MIN(F36:F47)</f>
        <v>-47.8</v>
      </c>
      <c r="G48" s="34">
        <f t="shared" si="14"/>
        <v>-45.6</v>
      </c>
      <c r="H48" s="34">
        <f t="shared" si="14"/>
        <v>-46.7</v>
      </c>
      <c r="I48" s="34">
        <f t="shared" si="14"/>
        <v>-48.3</v>
      </c>
      <c r="J48" s="34">
        <f t="shared" si="14"/>
        <v>-50</v>
      </c>
      <c r="K48" s="34">
        <f t="shared" si="14"/>
        <v>-42.8</v>
      </c>
      <c r="L48" s="34">
        <f t="shared" si="14"/>
        <v>-47.8</v>
      </c>
      <c r="M48" s="34">
        <f t="shared" si="14"/>
        <v>-45</v>
      </c>
      <c r="N48" s="34">
        <f t="shared" si="14"/>
        <v>-42.2</v>
      </c>
      <c r="O48" s="34">
        <f t="shared" si="14"/>
        <v>-43.9</v>
      </c>
      <c r="P48" s="34">
        <f t="shared" si="14"/>
        <v>-43.3</v>
      </c>
      <c r="Q48" s="34">
        <f t="shared" si="14"/>
        <v>-48.9</v>
      </c>
      <c r="R48" s="34">
        <f t="shared" si="14"/>
        <v>-46.7</v>
      </c>
      <c r="S48" s="34">
        <f t="shared" si="14"/>
        <v>-45.6</v>
      </c>
      <c r="T48" s="34">
        <f t="shared" si="14"/>
        <v>-48.9</v>
      </c>
      <c r="U48" s="34">
        <f t="shared" si="14"/>
        <v>-47.2</v>
      </c>
      <c r="V48" s="34">
        <f t="shared" si="14"/>
        <v>-45.6</v>
      </c>
      <c r="W48" s="34">
        <f t="shared" si="14"/>
        <v>-45</v>
      </c>
      <c r="X48" s="34">
        <f t="shared" si="14"/>
        <v>-45.6</v>
      </c>
      <c r="Y48" s="34">
        <f t="shared" si="14"/>
        <v>-47.8</v>
      </c>
      <c r="Z48" s="34">
        <f t="shared" si="14"/>
        <v>-41.7</v>
      </c>
      <c r="AA48" s="34">
        <f t="shared" si="14"/>
        <v>-47.8</v>
      </c>
      <c r="AB48" s="34">
        <f t="shared" si="14"/>
        <v>-48.3</v>
      </c>
      <c r="AC48" s="34">
        <f t="shared" si="14"/>
        <v>-46.7</v>
      </c>
      <c r="AD48" s="34">
        <f t="shared" si="14"/>
        <v>-50.6</v>
      </c>
      <c r="AE48" s="34">
        <f t="shared" si="14"/>
        <v>-45</v>
      </c>
      <c r="AF48" s="34">
        <f t="shared" si="14"/>
        <v>-45</v>
      </c>
      <c r="AG48" s="34">
        <f t="shared" si="14"/>
        <v>-43.3</v>
      </c>
      <c r="AH48" s="34">
        <f t="shared" si="14"/>
        <v>-48.8</v>
      </c>
      <c r="AI48" s="34">
        <f t="shared" si="14"/>
        <v>-45</v>
      </c>
      <c r="AJ48" s="34">
        <f t="shared" si="14"/>
        <v>-44.9</v>
      </c>
      <c r="AK48" s="34">
        <f t="shared" si="14"/>
        <v>-49</v>
      </c>
      <c r="AL48" s="34">
        <f t="shared" si="14"/>
        <v>-44</v>
      </c>
      <c r="AM48" s="34">
        <f t="shared" si="14"/>
        <v>-42.7</v>
      </c>
      <c r="AN48" s="34">
        <f t="shared" si="14"/>
        <v>-43.9</v>
      </c>
      <c r="AO48" s="34">
        <f t="shared" si="14"/>
        <v>-45</v>
      </c>
      <c r="AP48" s="34">
        <f t="shared" si="14"/>
        <v>-42.2</v>
      </c>
      <c r="AQ48" s="34">
        <f t="shared" si="14"/>
        <v>-47.3</v>
      </c>
      <c r="AR48" s="34">
        <f t="shared" si="14"/>
        <v>-43.7</v>
      </c>
      <c r="AS48" s="34">
        <f t="shared" si="14"/>
        <v>-48.8</v>
      </c>
      <c r="AT48" s="34">
        <f t="shared" si="14"/>
        <v>-43.6</v>
      </c>
      <c r="AU48" s="34">
        <f t="shared" si="14"/>
        <v>-41.9</v>
      </c>
      <c r="AV48" s="34">
        <f t="shared" si="14"/>
        <v>-44.9</v>
      </c>
      <c r="AW48" s="34">
        <f t="shared" si="14"/>
        <v>-44.4</v>
      </c>
      <c r="AX48" s="34">
        <f t="shared" si="14"/>
        <v>-43.4</v>
      </c>
      <c r="AY48" s="34">
        <f t="shared" si="14"/>
        <v>-44</v>
      </c>
      <c r="AZ48" s="34">
        <f t="shared" si="14"/>
        <v>-42.9</v>
      </c>
      <c r="BA48" s="34">
        <f t="shared" si="14"/>
        <v>-44</v>
      </c>
      <c r="BB48" s="34">
        <f t="shared" si="14"/>
        <v>-42.4</v>
      </c>
      <c r="BC48" s="34">
        <f t="shared" si="14"/>
        <v>-40.1</v>
      </c>
      <c r="BD48" s="34">
        <f t="shared" si="14"/>
        <v>-40.5</v>
      </c>
      <c r="BE48" s="34">
        <f t="shared" si="14"/>
        <v>-44.2</v>
      </c>
      <c r="BF48" s="34">
        <f t="shared" si="14"/>
        <v>-46.6</v>
      </c>
      <c r="BG48" s="34">
        <f t="shared" si="14"/>
        <v>-45.9</v>
      </c>
      <c r="BH48" s="34">
        <f t="shared" si="14"/>
        <v>-45.3</v>
      </c>
      <c r="BI48" s="34">
        <f t="shared" si="14"/>
        <v>-40.1</v>
      </c>
      <c r="BJ48" s="34">
        <f t="shared" si="14"/>
        <v>-41.2</v>
      </c>
      <c r="BK48" s="34">
        <f t="shared" si="14"/>
        <v>-43.6</v>
      </c>
      <c r="BL48" s="34">
        <f>MIN(BL36:BL47)</f>
        <v>-41.9</v>
      </c>
      <c r="BM48" s="34">
        <f t="shared" si="14"/>
        <v>-42.7</v>
      </c>
      <c r="BN48" s="34">
        <f t="shared" si="14"/>
        <v>-44.6</v>
      </c>
      <c r="BO48" s="34">
        <f t="shared" si="14"/>
        <v>-41.4</v>
      </c>
      <c r="BP48" s="34">
        <f t="shared" si="14"/>
        <v>-44.2</v>
      </c>
      <c r="BQ48" s="34">
        <f t="shared" si="14"/>
        <v>-41</v>
      </c>
      <c r="BR48" s="34">
        <f t="shared" ref="BR48:BU48" si="15">MIN(BR36:BR47)</f>
        <v>-42.2</v>
      </c>
      <c r="BS48" s="34">
        <f t="shared" si="15"/>
        <v>-39.9</v>
      </c>
      <c r="BT48" s="34">
        <f t="shared" si="15"/>
        <v>-42.4</v>
      </c>
      <c r="BU48" s="34">
        <f t="shared" si="15"/>
        <v>-45.1</v>
      </c>
      <c r="BV48" s="34"/>
      <c r="BW48" s="36"/>
      <c r="BX48" s="36"/>
      <c r="BY48" s="36"/>
      <c r="BZ48" s="36"/>
      <c r="CA48" s="36"/>
      <c r="CB48" s="36"/>
      <c r="CC48" s="36"/>
      <c r="CD48" s="36"/>
    </row>
    <row r="49" spans="1:82" ht="15.75" thickBot="1" x14ac:dyDescent="0.3">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4"/>
      <c r="BR49" s="4"/>
      <c r="BS49" s="4"/>
      <c r="BT49" s="4"/>
      <c r="BU49" s="4"/>
      <c r="BV49" s="4"/>
      <c r="BW49" s="4"/>
      <c r="BX49" s="4"/>
      <c r="BY49" s="4"/>
      <c r="BZ49" s="4"/>
      <c r="CA49" s="4"/>
      <c r="CB49" s="4"/>
      <c r="CC49" s="4"/>
      <c r="CD49" s="4"/>
    </row>
    <row r="50" spans="1:82" s="54" customFormat="1" ht="30" customHeight="1" thickBot="1" x14ac:dyDescent="0.3">
      <c r="A50" s="53" t="s">
        <v>18</v>
      </c>
      <c r="B50" s="50" t="s">
        <v>118</v>
      </c>
      <c r="C50" s="50" t="s">
        <v>33</v>
      </c>
      <c r="D50" s="51" t="s">
        <v>34</v>
      </c>
      <c r="E50" s="52">
        <v>1950</v>
      </c>
      <c r="F50" s="52">
        <v>1951</v>
      </c>
      <c r="G50" s="52">
        <v>1952</v>
      </c>
      <c r="H50" s="52">
        <v>1953</v>
      </c>
      <c r="I50" s="52">
        <v>1954</v>
      </c>
      <c r="J50" s="52">
        <v>1955</v>
      </c>
      <c r="K50" s="52">
        <v>1956</v>
      </c>
      <c r="L50" s="52">
        <v>1957</v>
      </c>
      <c r="M50" s="52">
        <v>1958</v>
      </c>
      <c r="N50" s="52">
        <v>1959</v>
      </c>
      <c r="O50" s="52">
        <v>1960</v>
      </c>
      <c r="P50" s="52">
        <v>1961</v>
      </c>
      <c r="Q50" s="52">
        <v>1962</v>
      </c>
      <c r="R50" s="52">
        <v>1963</v>
      </c>
      <c r="S50" s="52">
        <v>1964</v>
      </c>
      <c r="T50" s="52">
        <v>1965</v>
      </c>
      <c r="U50" s="52">
        <v>1966</v>
      </c>
      <c r="V50" s="52">
        <v>1967</v>
      </c>
      <c r="W50" s="52">
        <v>1968</v>
      </c>
      <c r="X50" s="52">
        <v>1969</v>
      </c>
      <c r="Y50" s="52">
        <v>1970</v>
      </c>
      <c r="Z50" s="52">
        <v>1971</v>
      </c>
      <c r="AA50" s="52">
        <v>1972</v>
      </c>
      <c r="AB50" s="52">
        <v>1973</v>
      </c>
      <c r="AC50" s="52">
        <v>1974</v>
      </c>
      <c r="AD50" s="52">
        <v>1975</v>
      </c>
      <c r="AE50" s="52">
        <v>1976</v>
      </c>
      <c r="AF50" s="52">
        <v>1977</v>
      </c>
      <c r="AG50" s="52">
        <v>1978</v>
      </c>
      <c r="AH50" s="52">
        <v>1979</v>
      </c>
      <c r="AI50" s="52">
        <v>1980</v>
      </c>
      <c r="AJ50" s="52">
        <v>1981</v>
      </c>
      <c r="AK50" s="52">
        <v>1982</v>
      </c>
      <c r="AL50" s="52">
        <v>1983</v>
      </c>
      <c r="AM50" s="52">
        <v>1984</v>
      </c>
      <c r="AN50" s="52">
        <v>1985</v>
      </c>
      <c r="AO50" s="52">
        <v>1986</v>
      </c>
      <c r="AP50" s="52">
        <v>1987</v>
      </c>
      <c r="AQ50" s="52">
        <v>1988</v>
      </c>
      <c r="AR50" s="52">
        <v>1989</v>
      </c>
      <c r="AS50" s="52">
        <v>1990</v>
      </c>
      <c r="AT50" s="52">
        <v>1991</v>
      </c>
      <c r="AU50" s="52">
        <v>1992</v>
      </c>
      <c r="AV50" s="52">
        <v>1993</v>
      </c>
      <c r="AW50" s="52">
        <v>1994</v>
      </c>
      <c r="AX50" s="52">
        <v>1995</v>
      </c>
      <c r="AY50" s="52">
        <v>1996</v>
      </c>
      <c r="AZ50" s="52">
        <v>1997</v>
      </c>
      <c r="BA50" s="52">
        <v>1998</v>
      </c>
      <c r="BB50" s="52">
        <v>1999</v>
      </c>
      <c r="BC50" s="52">
        <v>2000</v>
      </c>
      <c r="BD50" s="52">
        <v>2001</v>
      </c>
      <c r="BE50" s="52">
        <v>2002</v>
      </c>
      <c r="BF50" s="52">
        <v>2003</v>
      </c>
      <c r="BG50" s="52">
        <v>2004</v>
      </c>
      <c r="BH50" s="52">
        <v>2005</v>
      </c>
      <c r="BI50" s="52">
        <v>2006</v>
      </c>
      <c r="BJ50" s="52">
        <v>2007</v>
      </c>
      <c r="BK50" s="52">
        <v>2008</v>
      </c>
      <c r="BL50" s="52">
        <v>2009</v>
      </c>
      <c r="BM50" s="52">
        <v>2010</v>
      </c>
      <c r="BN50" s="52">
        <v>2011</v>
      </c>
      <c r="BO50" s="52">
        <v>2012</v>
      </c>
      <c r="BP50" s="52">
        <v>2013</v>
      </c>
      <c r="BQ50" s="53">
        <v>2014</v>
      </c>
      <c r="BR50" s="53">
        <v>2015</v>
      </c>
      <c r="BS50" s="53">
        <v>2016</v>
      </c>
      <c r="BT50" s="53">
        <v>2017</v>
      </c>
      <c r="BU50" s="53">
        <v>2018</v>
      </c>
      <c r="BV50" s="53">
        <v>2019</v>
      </c>
      <c r="BW50" s="53"/>
      <c r="BX50" s="53"/>
      <c r="BY50" s="53"/>
      <c r="BZ50" s="53"/>
      <c r="CA50" s="53"/>
      <c r="CB50" s="53"/>
      <c r="CC50" s="53"/>
      <c r="CD50" s="53"/>
    </row>
    <row r="51" spans="1:82" x14ac:dyDescent="0.25">
      <c r="A51" s="2" t="s">
        <v>1</v>
      </c>
      <c r="B51" s="8">
        <f>AVERAGE(E51:BU51)</f>
        <v>7.2205882352941178</v>
      </c>
      <c r="C51" s="8">
        <f>AVERAGE(AJ51:BM51)</f>
        <v>6.7</v>
      </c>
      <c r="D51" s="10" t="s">
        <v>52</v>
      </c>
      <c r="E51" s="21">
        <v>2</v>
      </c>
      <c r="F51" s="8" t="s">
        <v>29</v>
      </c>
      <c r="G51" s="8">
        <v>9</v>
      </c>
      <c r="H51" s="8">
        <v>5</v>
      </c>
      <c r="I51" s="21">
        <v>0</v>
      </c>
      <c r="J51" s="8">
        <v>4</v>
      </c>
      <c r="K51" s="8">
        <v>4</v>
      </c>
      <c r="L51" s="21">
        <v>1</v>
      </c>
      <c r="M51" s="8">
        <v>9</v>
      </c>
      <c r="N51" s="8">
        <v>8</v>
      </c>
      <c r="O51" s="8">
        <v>4</v>
      </c>
      <c r="P51" s="21">
        <v>2</v>
      </c>
      <c r="Q51" s="21">
        <v>1</v>
      </c>
      <c r="R51" s="8">
        <v>8</v>
      </c>
      <c r="S51" s="8">
        <v>6</v>
      </c>
      <c r="T51" s="8">
        <v>22</v>
      </c>
      <c r="U51" s="8">
        <v>3</v>
      </c>
      <c r="V51" s="21">
        <v>2</v>
      </c>
      <c r="W51" s="8">
        <v>11</v>
      </c>
      <c r="X51" s="8">
        <v>9</v>
      </c>
      <c r="Y51" s="8">
        <v>11</v>
      </c>
      <c r="Z51" s="8">
        <v>10</v>
      </c>
      <c r="AA51" s="8">
        <v>4</v>
      </c>
      <c r="AB51" s="8">
        <v>10</v>
      </c>
      <c r="AC51" s="8">
        <v>19</v>
      </c>
      <c r="AD51" s="8">
        <v>10</v>
      </c>
      <c r="AE51" s="8">
        <v>7</v>
      </c>
      <c r="AF51" s="8">
        <v>23</v>
      </c>
      <c r="AG51" s="8">
        <v>12</v>
      </c>
      <c r="AH51" s="8">
        <v>8</v>
      </c>
      <c r="AI51" s="21">
        <v>2</v>
      </c>
      <c r="AJ51" s="21">
        <v>2</v>
      </c>
      <c r="AK51" s="21">
        <v>0</v>
      </c>
      <c r="AL51" s="8">
        <v>13</v>
      </c>
      <c r="AM51" s="8">
        <v>8</v>
      </c>
      <c r="AN51" s="21">
        <v>6</v>
      </c>
      <c r="AO51" s="8">
        <v>7</v>
      </c>
      <c r="AP51" s="8">
        <v>13</v>
      </c>
      <c r="AQ51" s="21">
        <v>1</v>
      </c>
      <c r="AR51" s="8">
        <v>11</v>
      </c>
      <c r="AS51" s="8">
        <v>7</v>
      </c>
      <c r="AT51" s="21">
        <v>3</v>
      </c>
      <c r="AU51" s="8">
        <v>10</v>
      </c>
      <c r="AV51" s="8">
        <v>17</v>
      </c>
      <c r="AW51" s="21">
        <v>0</v>
      </c>
      <c r="AX51" s="8">
        <v>6</v>
      </c>
      <c r="AY51" s="8">
        <v>4</v>
      </c>
      <c r="AZ51" s="21">
        <v>0</v>
      </c>
      <c r="BA51" s="21">
        <v>1</v>
      </c>
      <c r="BB51" s="21">
        <v>5</v>
      </c>
      <c r="BC51" s="21">
        <v>1</v>
      </c>
      <c r="BD51" s="8">
        <v>11</v>
      </c>
      <c r="BE51" s="8">
        <v>9</v>
      </c>
      <c r="BF51" s="8">
        <v>9</v>
      </c>
      <c r="BG51" s="8">
        <v>2</v>
      </c>
      <c r="BH51" s="8">
        <v>9</v>
      </c>
      <c r="BI51" s="8">
        <v>9</v>
      </c>
      <c r="BJ51" s="8">
        <v>5</v>
      </c>
      <c r="BK51" s="8">
        <v>9</v>
      </c>
      <c r="BL51" s="8">
        <v>7</v>
      </c>
      <c r="BM51" s="8">
        <v>16</v>
      </c>
      <c r="BN51" s="8">
        <v>4</v>
      </c>
      <c r="BO51" s="8">
        <v>5</v>
      </c>
      <c r="BP51" s="8">
        <v>4</v>
      </c>
      <c r="BQ51" s="4">
        <v>7</v>
      </c>
      <c r="BR51" s="4">
        <v>6</v>
      </c>
      <c r="BS51" s="4">
        <v>9</v>
      </c>
      <c r="BT51" s="4">
        <v>19</v>
      </c>
      <c r="BU51" s="4">
        <v>10</v>
      </c>
      <c r="BV51" s="4">
        <v>9</v>
      </c>
      <c r="BW51" s="4"/>
      <c r="BX51" s="4"/>
      <c r="BY51" s="4"/>
      <c r="BZ51" s="4"/>
      <c r="CA51" s="4"/>
      <c r="CB51" s="4"/>
      <c r="CC51" s="4"/>
      <c r="CD51" s="4"/>
    </row>
    <row r="52" spans="1:82" x14ac:dyDescent="0.25">
      <c r="A52" s="2" t="s">
        <v>2</v>
      </c>
      <c r="B52" s="8">
        <f t="shared" ref="B52:B63" si="16">AVERAGE(E52:BU52)</f>
        <v>6.5147058823529411</v>
      </c>
      <c r="C52" s="8">
        <f t="shared" ref="C52:C63" si="17">AVERAGE(AJ52:BM52)</f>
        <v>7.4</v>
      </c>
      <c r="D52" s="10" t="s">
        <v>52</v>
      </c>
      <c r="E52" s="8">
        <v>6</v>
      </c>
      <c r="F52" s="21">
        <v>2</v>
      </c>
      <c r="G52" s="21">
        <v>1</v>
      </c>
      <c r="H52" s="8">
        <v>11</v>
      </c>
      <c r="I52" s="8">
        <v>13</v>
      </c>
      <c r="J52" s="21">
        <v>2</v>
      </c>
      <c r="K52" s="8">
        <v>3</v>
      </c>
      <c r="L52" s="8">
        <v>5</v>
      </c>
      <c r="M52" s="21">
        <v>1</v>
      </c>
      <c r="N52" s="21">
        <v>2</v>
      </c>
      <c r="O52" s="8">
        <v>3</v>
      </c>
      <c r="P52" s="8">
        <v>11</v>
      </c>
      <c r="Q52" s="21">
        <v>1</v>
      </c>
      <c r="R52" s="8">
        <v>5</v>
      </c>
      <c r="S52" s="8">
        <v>3</v>
      </c>
      <c r="T52" s="8" t="s">
        <v>29</v>
      </c>
      <c r="U52" s="8">
        <v>5</v>
      </c>
      <c r="V52" s="21">
        <v>2</v>
      </c>
      <c r="W52" s="8">
        <v>15</v>
      </c>
      <c r="X52" s="8">
        <v>8</v>
      </c>
      <c r="Y52" s="8">
        <v>6</v>
      </c>
      <c r="Z52" s="8">
        <v>10</v>
      </c>
      <c r="AA52" s="8">
        <v>4</v>
      </c>
      <c r="AB52" s="8">
        <v>4</v>
      </c>
      <c r="AC52" s="8">
        <v>5</v>
      </c>
      <c r="AD52" s="21">
        <v>3</v>
      </c>
      <c r="AE52" s="21">
        <v>4</v>
      </c>
      <c r="AF52" s="21">
        <v>3</v>
      </c>
      <c r="AG52" s="8">
        <v>12</v>
      </c>
      <c r="AH52" s="21">
        <v>2</v>
      </c>
      <c r="AI52" s="21">
        <v>2</v>
      </c>
      <c r="AJ52" s="8">
        <v>16</v>
      </c>
      <c r="AK52" s="8">
        <v>7</v>
      </c>
      <c r="AL52" s="8">
        <v>6</v>
      </c>
      <c r="AM52" s="8">
        <v>20</v>
      </c>
      <c r="AN52" s="8">
        <v>12</v>
      </c>
      <c r="AO52" s="8">
        <v>6</v>
      </c>
      <c r="AP52" s="8">
        <v>12</v>
      </c>
      <c r="AQ52" s="8">
        <v>4</v>
      </c>
      <c r="AR52" s="8">
        <v>6</v>
      </c>
      <c r="AS52" s="8">
        <v>11</v>
      </c>
      <c r="AT52" s="21">
        <v>3</v>
      </c>
      <c r="AU52" s="8">
        <v>8</v>
      </c>
      <c r="AV52" s="8">
        <v>10</v>
      </c>
      <c r="AW52" s="8">
        <v>2</v>
      </c>
      <c r="AX52" s="21">
        <v>1</v>
      </c>
      <c r="AY52" s="8">
        <v>6</v>
      </c>
      <c r="AZ52" s="8">
        <v>7</v>
      </c>
      <c r="BA52" s="8">
        <v>15</v>
      </c>
      <c r="BB52" s="8">
        <v>9</v>
      </c>
      <c r="BC52" s="8">
        <v>6</v>
      </c>
      <c r="BD52" s="21">
        <v>2</v>
      </c>
      <c r="BE52" s="8">
        <v>8</v>
      </c>
      <c r="BF52" s="8">
        <v>12</v>
      </c>
      <c r="BG52" s="8">
        <v>6</v>
      </c>
      <c r="BH52" s="21">
        <v>6</v>
      </c>
      <c r="BI52" s="8">
        <v>7</v>
      </c>
      <c r="BJ52" s="21">
        <v>4</v>
      </c>
      <c r="BK52" s="21">
        <v>2</v>
      </c>
      <c r="BL52" s="21">
        <v>3</v>
      </c>
      <c r="BM52" s="8">
        <v>5</v>
      </c>
      <c r="BN52" s="8">
        <v>5</v>
      </c>
      <c r="BO52" s="8">
        <v>7</v>
      </c>
      <c r="BP52" s="8">
        <v>7</v>
      </c>
      <c r="BQ52" s="22">
        <v>2</v>
      </c>
      <c r="BR52" s="4">
        <v>7</v>
      </c>
      <c r="BS52" s="4">
        <v>5</v>
      </c>
      <c r="BT52" s="4">
        <v>18</v>
      </c>
      <c r="BU52" s="4">
        <v>16</v>
      </c>
      <c r="BV52" s="4">
        <v>3</v>
      </c>
      <c r="BW52" s="4"/>
      <c r="BX52" s="4"/>
      <c r="BY52" s="4"/>
      <c r="BZ52" s="4"/>
      <c r="CA52" s="4"/>
      <c r="CB52" s="4"/>
      <c r="CC52" s="4"/>
      <c r="CD52" s="4"/>
    </row>
    <row r="53" spans="1:82" x14ac:dyDescent="0.25">
      <c r="A53" s="2" t="s">
        <v>3</v>
      </c>
      <c r="B53" s="8">
        <f t="shared" si="16"/>
        <v>10.014705882352942</v>
      </c>
      <c r="C53" s="8">
        <f t="shared" si="17"/>
        <v>11.333333333333334</v>
      </c>
      <c r="D53" s="10" t="s">
        <v>49</v>
      </c>
      <c r="E53" s="8">
        <v>6</v>
      </c>
      <c r="F53" s="8">
        <v>6</v>
      </c>
      <c r="G53" s="8">
        <v>10</v>
      </c>
      <c r="H53" s="8">
        <v>8</v>
      </c>
      <c r="I53" s="8">
        <v>4</v>
      </c>
      <c r="J53" s="8">
        <v>5</v>
      </c>
      <c r="K53" s="8">
        <v>3</v>
      </c>
      <c r="L53" s="8">
        <v>6</v>
      </c>
      <c r="M53" s="8">
        <v>7</v>
      </c>
      <c r="N53" s="8">
        <v>4</v>
      </c>
      <c r="O53" s="8">
        <v>8</v>
      </c>
      <c r="P53" s="8">
        <v>8</v>
      </c>
      <c r="Q53" s="8">
        <v>19</v>
      </c>
      <c r="R53" s="8">
        <v>2</v>
      </c>
      <c r="S53" s="8" t="s">
        <v>29</v>
      </c>
      <c r="T53" s="21">
        <v>4</v>
      </c>
      <c r="U53" s="8">
        <v>9</v>
      </c>
      <c r="V53" s="8">
        <v>16</v>
      </c>
      <c r="W53" s="8">
        <v>20</v>
      </c>
      <c r="X53" s="8">
        <v>5</v>
      </c>
      <c r="Y53" s="8">
        <v>13</v>
      </c>
      <c r="Z53" s="21">
        <v>2</v>
      </c>
      <c r="AA53" s="8">
        <v>8</v>
      </c>
      <c r="AB53" s="8">
        <v>14</v>
      </c>
      <c r="AC53" s="21">
        <v>4</v>
      </c>
      <c r="AD53" s="8">
        <v>4</v>
      </c>
      <c r="AE53" s="8">
        <v>6</v>
      </c>
      <c r="AF53" s="8">
        <v>15</v>
      </c>
      <c r="AG53" s="8">
        <v>7</v>
      </c>
      <c r="AH53" s="8">
        <v>6</v>
      </c>
      <c r="AI53" s="8">
        <v>9</v>
      </c>
      <c r="AJ53" s="8">
        <v>11</v>
      </c>
      <c r="AK53" s="8">
        <v>9</v>
      </c>
      <c r="AL53" s="8">
        <v>10</v>
      </c>
      <c r="AM53" s="8">
        <v>9</v>
      </c>
      <c r="AN53" s="8">
        <v>21</v>
      </c>
      <c r="AO53" s="21">
        <v>5</v>
      </c>
      <c r="AP53" s="8">
        <v>23</v>
      </c>
      <c r="AQ53" s="8">
        <v>9</v>
      </c>
      <c r="AR53" s="21">
        <v>2</v>
      </c>
      <c r="AS53" s="8">
        <v>36</v>
      </c>
      <c r="AT53" s="8">
        <v>17</v>
      </c>
      <c r="AU53" s="8">
        <v>13</v>
      </c>
      <c r="AV53" s="8">
        <v>16</v>
      </c>
      <c r="AW53" s="8">
        <v>10</v>
      </c>
      <c r="AX53" s="8">
        <v>10</v>
      </c>
      <c r="AY53" s="8">
        <v>4</v>
      </c>
      <c r="AZ53" s="8">
        <v>4</v>
      </c>
      <c r="BA53" s="8">
        <v>4</v>
      </c>
      <c r="BB53" s="8">
        <v>8</v>
      </c>
      <c r="BC53" s="8">
        <v>11</v>
      </c>
      <c r="BD53" s="8">
        <v>16</v>
      </c>
      <c r="BE53" s="21">
        <v>5</v>
      </c>
      <c r="BF53" s="8">
        <v>14</v>
      </c>
      <c r="BG53" s="8">
        <v>11</v>
      </c>
      <c r="BH53" s="8">
        <v>21</v>
      </c>
      <c r="BI53" s="21">
        <v>1</v>
      </c>
      <c r="BJ53" s="8">
        <v>8</v>
      </c>
      <c r="BK53" s="8">
        <v>10</v>
      </c>
      <c r="BL53" s="8">
        <v>7</v>
      </c>
      <c r="BM53" s="8">
        <v>15</v>
      </c>
      <c r="BN53" s="8">
        <v>4</v>
      </c>
      <c r="BO53" s="8">
        <v>14</v>
      </c>
      <c r="BP53" s="8">
        <v>10</v>
      </c>
      <c r="BQ53" s="4">
        <v>3</v>
      </c>
      <c r="BR53" s="22">
        <v>4</v>
      </c>
      <c r="BS53" s="4">
        <v>7</v>
      </c>
      <c r="BT53" s="4">
        <v>14</v>
      </c>
      <c r="BU53" s="4">
        <v>47</v>
      </c>
      <c r="BV53" s="4">
        <v>15</v>
      </c>
      <c r="BW53" s="4"/>
      <c r="BX53" s="4"/>
      <c r="BY53" s="4"/>
      <c r="BZ53" s="4"/>
      <c r="CA53" s="4"/>
      <c r="CB53" s="4"/>
      <c r="CC53" s="4"/>
      <c r="CD53" s="4"/>
    </row>
    <row r="54" spans="1:82" x14ac:dyDescent="0.25">
      <c r="A54" s="2" t="s">
        <v>4</v>
      </c>
      <c r="B54" s="8">
        <f t="shared" si="16"/>
        <v>13.898550724637682</v>
      </c>
      <c r="C54" s="8">
        <f t="shared" si="17"/>
        <v>14.266666666666667</v>
      </c>
      <c r="D54" s="10" t="s">
        <v>52</v>
      </c>
      <c r="E54" s="8">
        <v>6</v>
      </c>
      <c r="F54" s="8">
        <v>10</v>
      </c>
      <c r="G54" s="8">
        <v>15</v>
      </c>
      <c r="H54" s="8">
        <v>8</v>
      </c>
      <c r="I54" s="8">
        <v>4</v>
      </c>
      <c r="J54" s="8">
        <v>19</v>
      </c>
      <c r="K54" s="8">
        <v>6</v>
      </c>
      <c r="L54" s="8">
        <v>9</v>
      </c>
      <c r="M54" s="8">
        <v>6</v>
      </c>
      <c r="N54" s="8">
        <v>4</v>
      </c>
      <c r="O54" s="8">
        <v>12</v>
      </c>
      <c r="P54" s="8">
        <v>11</v>
      </c>
      <c r="Q54" s="8">
        <v>9</v>
      </c>
      <c r="R54" s="8">
        <v>5</v>
      </c>
      <c r="S54" s="8">
        <v>37</v>
      </c>
      <c r="T54" s="29">
        <v>38</v>
      </c>
      <c r="U54" s="8">
        <v>7</v>
      </c>
      <c r="V54" s="8">
        <v>9</v>
      </c>
      <c r="W54" s="8">
        <v>16</v>
      </c>
      <c r="X54" s="8">
        <v>21</v>
      </c>
      <c r="Y54" s="21">
        <v>2</v>
      </c>
      <c r="Z54" s="8">
        <v>12</v>
      </c>
      <c r="AA54" s="8">
        <v>19</v>
      </c>
      <c r="AB54" s="8">
        <v>13</v>
      </c>
      <c r="AC54" s="8">
        <v>9</v>
      </c>
      <c r="AD54" s="21">
        <v>3</v>
      </c>
      <c r="AE54" s="8">
        <v>17</v>
      </c>
      <c r="AF54" s="8">
        <v>41</v>
      </c>
      <c r="AG54" s="8">
        <v>21</v>
      </c>
      <c r="AH54" s="8">
        <v>9</v>
      </c>
      <c r="AI54" s="8">
        <v>22</v>
      </c>
      <c r="AJ54" s="8">
        <v>10</v>
      </c>
      <c r="AK54" s="8">
        <v>6</v>
      </c>
      <c r="AL54" s="8">
        <v>11</v>
      </c>
      <c r="AM54" s="8">
        <v>28</v>
      </c>
      <c r="AN54" s="8">
        <v>17</v>
      </c>
      <c r="AO54" s="8">
        <v>14</v>
      </c>
      <c r="AP54" s="8">
        <v>25</v>
      </c>
      <c r="AQ54" s="8">
        <v>15</v>
      </c>
      <c r="AR54" s="8">
        <v>16</v>
      </c>
      <c r="AS54" s="21">
        <v>6</v>
      </c>
      <c r="AT54" s="8">
        <v>23</v>
      </c>
      <c r="AU54" s="8">
        <v>13</v>
      </c>
      <c r="AV54" s="21">
        <v>7</v>
      </c>
      <c r="AW54" s="8">
        <v>9</v>
      </c>
      <c r="AX54" s="8">
        <v>4</v>
      </c>
      <c r="AY54" s="8">
        <v>15</v>
      </c>
      <c r="AZ54" s="8">
        <v>4</v>
      </c>
      <c r="BA54" s="8">
        <v>5</v>
      </c>
      <c r="BB54" s="8">
        <v>9</v>
      </c>
      <c r="BC54" s="8">
        <v>6</v>
      </c>
      <c r="BD54" s="8">
        <v>2</v>
      </c>
      <c r="BE54" s="8">
        <v>13</v>
      </c>
      <c r="BF54" s="8">
        <v>6</v>
      </c>
      <c r="BG54" s="21">
        <v>0</v>
      </c>
      <c r="BH54" s="8">
        <v>34</v>
      </c>
      <c r="BI54" s="29">
        <v>67</v>
      </c>
      <c r="BJ54" s="8">
        <v>22</v>
      </c>
      <c r="BK54" s="8">
        <v>18</v>
      </c>
      <c r="BL54" s="8">
        <v>12</v>
      </c>
      <c r="BM54" s="8">
        <v>11</v>
      </c>
      <c r="BN54" s="8">
        <v>14</v>
      </c>
      <c r="BO54" s="21">
        <v>0</v>
      </c>
      <c r="BP54" s="8">
        <v>15</v>
      </c>
      <c r="BQ54" s="4">
        <v>4</v>
      </c>
      <c r="BR54" s="4">
        <v>26</v>
      </c>
      <c r="BS54" s="4">
        <v>11</v>
      </c>
      <c r="BT54" s="4">
        <v>29</v>
      </c>
      <c r="BU54" s="4">
        <v>12</v>
      </c>
      <c r="BV54" s="4">
        <v>9</v>
      </c>
      <c r="BW54" s="4"/>
      <c r="BX54" s="4"/>
      <c r="BY54" s="4"/>
      <c r="BZ54" s="4"/>
      <c r="CA54" s="4"/>
      <c r="CB54" s="4"/>
      <c r="CC54" s="4"/>
      <c r="CD54" s="4"/>
    </row>
    <row r="55" spans="1:82" x14ac:dyDescent="0.25">
      <c r="A55" s="2" t="s">
        <v>5</v>
      </c>
      <c r="B55" s="8">
        <f t="shared" si="16"/>
        <v>13.318840579710145</v>
      </c>
      <c r="C55" s="8">
        <f>AVERAGE(AJ55:BM55)</f>
        <v>14.266666666666667</v>
      </c>
      <c r="D55" s="10" t="s">
        <v>49</v>
      </c>
      <c r="E55" s="8">
        <v>3</v>
      </c>
      <c r="F55" s="8">
        <v>5</v>
      </c>
      <c r="G55" s="8">
        <v>18</v>
      </c>
      <c r="H55" s="8">
        <v>4</v>
      </c>
      <c r="I55" s="8">
        <v>4</v>
      </c>
      <c r="J55" s="8">
        <v>20</v>
      </c>
      <c r="K55" s="8">
        <v>6</v>
      </c>
      <c r="L55" s="8">
        <v>6</v>
      </c>
      <c r="M55" s="8">
        <v>4</v>
      </c>
      <c r="N55" s="8">
        <v>15</v>
      </c>
      <c r="O55" s="21">
        <v>2</v>
      </c>
      <c r="P55" s="21">
        <v>2</v>
      </c>
      <c r="Q55" s="8">
        <v>6</v>
      </c>
      <c r="R55" s="8">
        <v>15</v>
      </c>
      <c r="S55" s="8">
        <v>9</v>
      </c>
      <c r="T55" s="8">
        <v>5</v>
      </c>
      <c r="U55" s="8">
        <v>24</v>
      </c>
      <c r="V55" s="8">
        <v>9</v>
      </c>
      <c r="W55" s="8">
        <v>7</v>
      </c>
      <c r="X55" s="8">
        <v>4</v>
      </c>
      <c r="Y55" s="8">
        <v>6</v>
      </c>
      <c r="Z55" s="8">
        <v>9</v>
      </c>
      <c r="AA55" s="8">
        <v>23</v>
      </c>
      <c r="AB55" s="8">
        <v>12</v>
      </c>
      <c r="AC55" s="21">
        <v>4</v>
      </c>
      <c r="AD55" s="8">
        <v>20</v>
      </c>
      <c r="AE55" s="8">
        <v>34</v>
      </c>
      <c r="AF55" s="8">
        <v>26</v>
      </c>
      <c r="AG55" s="21">
        <v>6</v>
      </c>
      <c r="AH55" s="8">
        <v>41</v>
      </c>
      <c r="AI55" s="8">
        <v>11</v>
      </c>
      <c r="AJ55" s="8">
        <v>10</v>
      </c>
      <c r="AK55" s="8">
        <v>16</v>
      </c>
      <c r="AL55" s="8">
        <v>13</v>
      </c>
      <c r="AM55" s="21">
        <v>3</v>
      </c>
      <c r="AN55" s="8">
        <v>11</v>
      </c>
      <c r="AO55" s="8">
        <v>32</v>
      </c>
      <c r="AP55" s="21">
        <v>5</v>
      </c>
      <c r="AQ55" s="8">
        <v>18</v>
      </c>
      <c r="AR55" s="8">
        <v>21</v>
      </c>
      <c r="AS55" s="8">
        <v>11</v>
      </c>
      <c r="AT55" s="8">
        <v>12</v>
      </c>
      <c r="AU55" s="8">
        <v>32</v>
      </c>
      <c r="AV55" s="8">
        <v>16</v>
      </c>
      <c r="AW55" s="8">
        <v>3</v>
      </c>
      <c r="AX55" s="21">
        <v>1</v>
      </c>
      <c r="AY55" s="8">
        <v>3</v>
      </c>
      <c r="AZ55" s="8">
        <v>16</v>
      </c>
      <c r="BA55" s="8">
        <v>18</v>
      </c>
      <c r="BB55" s="8">
        <v>21</v>
      </c>
      <c r="BC55" s="8">
        <v>15</v>
      </c>
      <c r="BD55" s="8">
        <v>24</v>
      </c>
      <c r="BE55" s="8">
        <v>6</v>
      </c>
      <c r="BF55" s="8">
        <v>24</v>
      </c>
      <c r="BG55" s="8">
        <v>10</v>
      </c>
      <c r="BH55" s="8">
        <v>26</v>
      </c>
      <c r="BI55" s="8">
        <v>12</v>
      </c>
      <c r="BJ55" s="8">
        <v>19</v>
      </c>
      <c r="BK55" s="8">
        <v>13</v>
      </c>
      <c r="BL55" s="8">
        <v>4</v>
      </c>
      <c r="BM55" s="8">
        <v>13</v>
      </c>
      <c r="BN55" s="21">
        <v>0</v>
      </c>
      <c r="BO55" s="8">
        <v>8</v>
      </c>
      <c r="BP55" s="29">
        <v>38</v>
      </c>
      <c r="BQ55" s="4">
        <v>17</v>
      </c>
      <c r="BR55" s="4">
        <v>5</v>
      </c>
      <c r="BS55" s="22">
        <v>3</v>
      </c>
      <c r="BT55" s="4">
        <v>41</v>
      </c>
      <c r="BU55" s="4">
        <v>19</v>
      </c>
      <c r="BV55" s="4">
        <v>7</v>
      </c>
      <c r="BW55" s="4"/>
      <c r="BX55" s="4"/>
      <c r="BY55" s="4"/>
      <c r="BZ55" s="4"/>
      <c r="CA55" s="4"/>
      <c r="CB55" s="4"/>
      <c r="CC55" s="4"/>
      <c r="CD55" s="4"/>
    </row>
    <row r="56" spans="1:82" x14ac:dyDescent="0.25">
      <c r="A56" s="2" t="s">
        <v>6</v>
      </c>
      <c r="B56" s="8">
        <f t="shared" si="16"/>
        <v>21.188405797101449</v>
      </c>
      <c r="C56" s="8">
        <f t="shared" si="17"/>
        <v>22.6</v>
      </c>
      <c r="D56" s="10" t="s">
        <v>51</v>
      </c>
      <c r="E56" s="8">
        <v>13</v>
      </c>
      <c r="F56" s="29">
        <v>31</v>
      </c>
      <c r="G56" s="8">
        <v>34</v>
      </c>
      <c r="H56" s="8">
        <v>19</v>
      </c>
      <c r="I56" s="8">
        <v>15</v>
      </c>
      <c r="J56" s="29">
        <v>52</v>
      </c>
      <c r="K56" s="21">
        <v>1</v>
      </c>
      <c r="L56" s="8">
        <v>9</v>
      </c>
      <c r="M56" s="8">
        <v>17</v>
      </c>
      <c r="N56" s="8">
        <v>23</v>
      </c>
      <c r="O56" s="8">
        <v>4</v>
      </c>
      <c r="P56" s="8">
        <v>12</v>
      </c>
      <c r="Q56" s="8">
        <v>31</v>
      </c>
      <c r="R56" s="21">
        <v>1</v>
      </c>
      <c r="S56" s="8">
        <v>15</v>
      </c>
      <c r="T56" s="8">
        <v>20</v>
      </c>
      <c r="U56" s="8">
        <v>15</v>
      </c>
      <c r="V56" s="8">
        <v>42</v>
      </c>
      <c r="W56" s="8">
        <v>7</v>
      </c>
      <c r="X56" s="21">
        <v>4</v>
      </c>
      <c r="Y56" s="8">
        <v>36</v>
      </c>
      <c r="Z56" s="8">
        <v>21</v>
      </c>
      <c r="AA56" s="8">
        <v>10</v>
      </c>
      <c r="AB56" s="8">
        <v>12</v>
      </c>
      <c r="AC56" s="8">
        <v>23</v>
      </c>
      <c r="AD56" s="8">
        <v>23</v>
      </c>
      <c r="AE56" s="8">
        <v>26</v>
      </c>
      <c r="AF56" s="8">
        <v>22</v>
      </c>
      <c r="AG56" s="8">
        <v>42</v>
      </c>
      <c r="AH56" s="29">
        <v>51</v>
      </c>
      <c r="AI56" s="8">
        <v>10</v>
      </c>
      <c r="AJ56" s="8">
        <v>32</v>
      </c>
      <c r="AK56" s="8">
        <v>21</v>
      </c>
      <c r="AL56" s="8">
        <v>11</v>
      </c>
      <c r="AM56" s="8">
        <v>16</v>
      </c>
      <c r="AN56" s="21">
        <v>6</v>
      </c>
      <c r="AO56" s="8">
        <v>45</v>
      </c>
      <c r="AP56" s="8">
        <v>32</v>
      </c>
      <c r="AQ56" s="8">
        <v>46</v>
      </c>
      <c r="AR56" s="8">
        <v>21</v>
      </c>
      <c r="AS56" s="8">
        <v>13</v>
      </c>
      <c r="AT56" s="8">
        <v>24</v>
      </c>
      <c r="AU56" s="21">
        <v>7</v>
      </c>
      <c r="AV56" s="8">
        <v>18</v>
      </c>
      <c r="AW56" s="8">
        <v>10</v>
      </c>
      <c r="AX56" s="8">
        <v>9</v>
      </c>
      <c r="AY56" s="8">
        <v>23</v>
      </c>
      <c r="AZ56" s="8">
        <v>42</v>
      </c>
      <c r="BA56" s="8">
        <v>46</v>
      </c>
      <c r="BB56" s="8">
        <v>60</v>
      </c>
      <c r="BC56" s="21">
        <v>1</v>
      </c>
      <c r="BD56" s="8">
        <v>21</v>
      </c>
      <c r="BE56" s="8">
        <v>28</v>
      </c>
      <c r="BF56" s="8">
        <v>16</v>
      </c>
      <c r="BG56" s="8">
        <v>20</v>
      </c>
      <c r="BH56" s="8">
        <v>11</v>
      </c>
      <c r="BI56" s="8">
        <v>13</v>
      </c>
      <c r="BJ56" s="8">
        <v>22</v>
      </c>
      <c r="BK56" s="8">
        <v>53</v>
      </c>
      <c r="BL56" s="8">
        <v>4</v>
      </c>
      <c r="BM56" s="8">
        <v>7</v>
      </c>
      <c r="BN56" s="8">
        <v>20</v>
      </c>
      <c r="BO56" s="8">
        <v>1</v>
      </c>
      <c r="BP56" s="8">
        <v>6</v>
      </c>
      <c r="BQ56" s="4">
        <v>9</v>
      </c>
      <c r="BR56" s="4">
        <v>26</v>
      </c>
      <c r="BS56" s="4">
        <v>28</v>
      </c>
      <c r="BT56" s="4">
        <v>29</v>
      </c>
      <c r="BU56" s="4">
        <v>24</v>
      </c>
      <c r="BV56" s="4">
        <v>28</v>
      </c>
      <c r="BW56" s="4"/>
      <c r="BX56" s="4"/>
      <c r="BY56" s="4"/>
      <c r="BZ56" s="4"/>
      <c r="CA56" s="4"/>
      <c r="CB56" s="4"/>
      <c r="CC56" s="4"/>
      <c r="CD56" s="4"/>
    </row>
    <row r="57" spans="1:82" x14ac:dyDescent="0.25">
      <c r="A57" s="2" t="s">
        <v>7</v>
      </c>
      <c r="B57" s="8">
        <f t="shared" si="16"/>
        <v>37.391304347826086</v>
      </c>
      <c r="C57" s="8">
        <f t="shared" si="17"/>
        <v>41.1</v>
      </c>
      <c r="D57" s="10" t="s">
        <v>61</v>
      </c>
      <c r="E57" s="29">
        <v>34</v>
      </c>
      <c r="F57" s="8">
        <v>14</v>
      </c>
      <c r="G57" s="8">
        <v>20</v>
      </c>
      <c r="H57" s="8">
        <v>48</v>
      </c>
      <c r="I57" s="8">
        <v>28</v>
      </c>
      <c r="J57" s="8">
        <v>50</v>
      </c>
      <c r="K57" s="8">
        <v>65</v>
      </c>
      <c r="L57" s="29">
        <v>64</v>
      </c>
      <c r="M57" s="8">
        <v>33</v>
      </c>
      <c r="N57" s="8">
        <v>45</v>
      </c>
      <c r="O57" s="8">
        <v>34</v>
      </c>
      <c r="P57" s="8">
        <v>6</v>
      </c>
      <c r="Q57" s="8">
        <v>38</v>
      </c>
      <c r="R57" s="8">
        <v>31</v>
      </c>
      <c r="S57" s="21">
        <v>4</v>
      </c>
      <c r="T57" s="8">
        <v>20</v>
      </c>
      <c r="U57" s="30">
        <v>38</v>
      </c>
      <c r="V57" s="29">
        <v>51</v>
      </c>
      <c r="W57" s="8">
        <v>38</v>
      </c>
      <c r="X57" s="8">
        <v>52</v>
      </c>
      <c r="Y57" s="29">
        <v>88</v>
      </c>
      <c r="Z57" s="8">
        <v>43</v>
      </c>
      <c r="AA57" s="8">
        <v>13</v>
      </c>
      <c r="AB57" s="21">
        <v>1</v>
      </c>
      <c r="AC57" s="8">
        <v>50</v>
      </c>
      <c r="AD57" s="8">
        <v>69</v>
      </c>
      <c r="AE57" s="8">
        <v>23</v>
      </c>
      <c r="AF57" s="8">
        <v>24</v>
      </c>
      <c r="AG57" s="29">
        <v>72</v>
      </c>
      <c r="AH57" s="8">
        <v>29</v>
      </c>
      <c r="AI57" s="8">
        <v>54</v>
      </c>
      <c r="AJ57" s="8">
        <v>42</v>
      </c>
      <c r="AK57" s="8">
        <v>42</v>
      </c>
      <c r="AL57" s="8">
        <v>7</v>
      </c>
      <c r="AM57" s="8">
        <v>39</v>
      </c>
      <c r="AN57" s="29">
        <v>91</v>
      </c>
      <c r="AO57" s="8">
        <v>6</v>
      </c>
      <c r="AP57" s="8">
        <v>46</v>
      </c>
      <c r="AQ57" s="8">
        <v>38</v>
      </c>
      <c r="AR57" s="29">
        <v>59</v>
      </c>
      <c r="AS57" s="29">
        <v>78</v>
      </c>
      <c r="AT57" s="8">
        <v>28</v>
      </c>
      <c r="AU57" s="8">
        <v>10</v>
      </c>
      <c r="AV57" s="29">
        <v>69</v>
      </c>
      <c r="AW57" s="29">
        <v>80</v>
      </c>
      <c r="AX57" s="8">
        <v>17</v>
      </c>
      <c r="AY57" s="8">
        <v>46</v>
      </c>
      <c r="AZ57" s="8">
        <v>19</v>
      </c>
      <c r="BA57" s="8">
        <v>54</v>
      </c>
      <c r="BB57" s="29">
        <v>75</v>
      </c>
      <c r="BC57" s="8">
        <v>29</v>
      </c>
      <c r="BD57" s="8">
        <v>22</v>
      </c>
      <c r="BE57" s="8">
        <v>67</v>
      </c>
      <c r="BF57" s="8">
        <v>40</v>
      </c>
      <c r="BG57" s="8">
        <v>10</v>
      </c>
      <c r="BH57" s="8">
        <v>61</v>
      </c>
      <c r="BI57" s="8">
        <v>45</v>
      </c>
      <c r="BJ57" s="8">
        <v>16</v>
      </c>
      <c r="BK57" s="8">
        <v>28</v>
      </c>
      <c r="BL57" s="8">
        <v>14</v>
      </c>
      <c r="BM57" s="29">
        <v>55</v>
      </c>
      <c r="BN57" s="8">
        <v>13</v>
      </c>
      <c r="BO57" s="8">
        <v>16</v>
      </c>
      <c r="BP57" s="8">
        <v>23</v>
      </c>
      <c r="BQ57" s="4">
        <v>30</v>
      </c>
      <c r="BR57" s="4">
        <v>28</v>
      </c>
      <c r="BS57" s="4">
        <v>16</v>
      </c>
      <c r="BT57" s="4">
        <v>25</v>
      </c>
      <c r="BU57" s="4">
        <v>17</v>
      </c>
      <c r="BV57" s="4">
        <v>56</v>
      </c>
      <c r="BW57" s="4"/>
      <c r="BX57" s="4"/>
      <c r="BY57" s="4"/>
      <c r="BZ57" s="4"/>
      <c r="CA57" s="4"/>
      <c r="CB57" s="4"/>
      <c r="CC57" s="4"/>
      <c r="CD57" s="4"/>
    </row>
    <row r="58" spans="1:82" x14ac:dyDescent="0.25">
      <c r="A58" s="2" t="s">
        <v>8</v>
      </c>
      <c r="B58" s="8">
        <f t="shared" si="16"/>
        <v>41.724637681159422</v>
      </c>
      <c r="C58" s="8">
        <f t="shared" si="17"/>
        <v>50.4</v>
      </c>
      <c r="D58" s="10" t="s">
        <v>54</v>
      </c>
      <c r="E58" s="8">
        <v>33</v>
      </c>
      <c r="F58" s="8">
        <v>5</v>
      </c>
      <c r="G58" s="29">
        <v>62</v>
      </c>
      <c r="H58" s="29">
        <v>58</v>
      </c>
      <c r="I58" s="8">
        <v>13</v>
      </c>
      <c r="J58" s="8">
        <v>54</v>
      </c>
      <c r="K58" s="29">
        <v>73</v>
      </c>
      <c r="L58" s="8">
        <v>46</v>
      </c>
      <c r="M58" s="8">
        <v>40</v>
      </c>
      <c r="N58" s="29">
        <v>69</v>
      </c>
      <c r="O58" s="8">
        <v>28</v>
      </c>
      <c r="P58" s="8">
        <v>50</v>
      </c>
      <c r="Q58" s="8">
        <v>44</v>
      </c>
      <c r="R58" s="8">
        <v>20</v>
      </c>
      <c r="S58" s="8">
        <v>12</v>
      </c>
      <c r="T58" s="8">
        <v>7</v>
      </c>
      <c r="U58" s="8">
        <v>20</v>
      </c>
      <c r="V58" s="8">
        <v>28</v>
      </c>
      <c r="W58" s="8">
        <v>26</v>
      </c>
      <c r="X58" s="8">
        <v>7</v>
      </c>
      <c r="Y58" s="8">
        <v>39</v>
      </c>
      <c r="Z58" s="29">
        <v>44</v>
      </c>
      <c r="AA58" s="29">
        <v>38</v>
      </c>
      <c r="AB58" s="8">
        <v>58</v>
      </c>
      <c r="AC58" s="8">
        <v>17</v>
      </c>
      <c r="AD58" s="8">
        <v>69</v>
      </c>
      <c r="AE58" s="8">
        <v>13</v>
      </c>
      <c r="AF58" s="8">
        <v>42</v>
      </c>
      <c r="AG58" s="8">
        <v>19</v>
      </c>
      <c r="AH58" s="8">
        <v>38</v>
      </c>
      <c r="AI58" s="29">
        <v>77</v>
      </c>
      <c r="AJ58" s="8">
        <v>9</v>
      </c>
      <c r="AK58" s="8">
        <v>38</v>
      </c>
      <c r="AL58" s="29">
        <v>74</v>
      </c>
      <c r="AM58" s="29">
        <v>65</v>
      </c>
      <c r="AN58" s="8">
        <v>88</v>
      </c>
      <c r="AO58" s="29">
        <v>91</v>
      </c>
      <c r="AP58" s="29">
        <v>65</v>
      </c>
      <c r="AQ58" s="8">
        <v>43</v>
      </c>
      <c r="AR58" s="8">
        <v>24</v>
      </c>
      <c r="AS58" s="8">
        <v>41</v>
      </c>
      <c r="AT58" s="8">
        <v>37</v>
      </c>
      <c r="AU58" s="8">
        <v>52</v>
      </c>
      <c r="AV58" s="8">
        <v>39</v>
      </c>
      <c r="AW58" s="8">
        <v>40</v>
      </c>
      <c r="AX58" s="29">
        <v>58</v>
      </c>
      <c r="AY58" s="8">
        <v>80</v>
      </c>
      <c r="AZ58" s="8">
        <v>20</v>
      </c>
      <c r="BA58" s="8">
        <v>46</v>
      </c>
      <c r="BB58" s="8">
        <v>49</v>
      </c>
      <c r="BC58" s="8">
        <v>35</v>
      </c>
      <c r="BD58" s="29">
        <v>77</v>
      </c>
      <c r="BE58" s="29">
        <v>90</v>
      </c>
      <c r="BF58" s="8">
        <v>19</v>
      </c>
      <c r="BG58" s="8">
        <v>21</v>
      </c>
      <c r="BH58" s="8">
        <v>50</v>
      </c>
      <c r="BI58" s="8">
        <v>10</v>
      </c>
      <c r="BJ58" s="29">
        <v>62</v>
      </c>
      <c r="BK58" s="29">
        <v>99</v>
      </c>
      <c r="BL58" s="29">
        <v>88</v>
      </c>
      <c r="BM58" s="21">
        <v>2</v>
      </c>
      <c r="BN58" s="8">
        <v>25</v>
      </c>
      <c r="BO58" s="29">
        <v>26</v>
      </c>
      <c r="BP58" s="8">
        <v>19</v>
      </c>
      <c r="BQ58" s="4">
        <v>40</v>
      </c>
      <c r="BR58" s="4">
        <v>16</v>
      </c>
      <c r="BS58" s="4">
        <v>46</v>
      </c>
      <c r="BT58" s="22">
        <v>4</v>
      </c>
      <c r="BU58" s="4">
        <v>42</v>
      </c>
      <c r="BV58" s="4">
        <v>78</v>
      </c>
      <c r="BW58" s="4"/>
      <c r="BX58" s="4"/>
      <c r="BY58" s="4"/>
      <c r="BZ58" s="4"/>
      <c r="CA58" s="4"/>
      <c r="CB58" s="4"/>
      <c r="CC58" s="4"/>
      <c r="CD58" s="4"/>
    </row>
    <row r="59" spans="1:82" x14ac:dyDescent="0.25">
      <c r="A59" s="2" t="s">
        <v>9</v>
      </c>
      <c r="B59" s="8">
        <f t="shared" si="16"/>
        <v>41.884057971014492</v>
      </c>
      <c r="C59" s="8">
        <f t="shared" si="17"/>
        <v>46.233333333333334</v>
      </c>
      <c r="D59" s="10" t="s">
        <v>61</v>
      </c>
      <c r="E59" s="8">
        <v>21</v>
      </c>
      <c r="F59" s="8">
        <v>33</v>
      </c>
      <c r="G59" s="8">
        <v>37</v>
      </c>
      <c r="H59" s="8">
        <v>12</v>
      </c>
      <c r="I59" s="29">
        <v>46</v>
      </c>
      <c r="J59" s="8">
        <v>33</v>
      </c>
      <c r="K59" s="8">
        <v>9</v>
      </c>
      <c r="L59" s="8">
        <v>15</v>
      </c>
      <c r="M59" s="29">
        <v>82</v>
      </c>
      <c r="N59" s="8">
        <v>29</v>
      </c>
      <c r="O59" s="8">
        <v>47</v>
      </c>
      <c r="P59" s="29">
        <v>73</v>
      </c>
      <c r="Q59" s="8">
        <v>40</v>
      </c>
      <c r="R59" s="8">
        <v>24</v>
      </c>
      <c r="S59" s="8">
        <v>37</v>
      </c>
      <c r="T59" s="8">
        <v>17</v>
      </c>
      <c r="U59" s="8">
        <v>15</v>
      </c>
      <c r="V59" s="8">
        <v>47</v>
      </c>
      <c r="W59" s="29">
        <v>87</v>
      </c>
      <c r="X59" s="8">
        <v>13</v>
      </c>
      <c r="Y59" s="8">
        <v>65</v>
      </c>
      <c r="Z59" s="8">
        <v>34</v>
      </c>
      <c r="AA59" s="8">
        <v>34</v>
      </c>
      <c r="AB59" s="29">
        <v>79</v>
      </c>
      <c r="AC59" s="8">
        <v>27</v>
      </c>
      <c r="AD59" s="8">
        <v>37</v>
      </c>
      <c r="AE59" s="29">
        <v>52</v>
      </c>
      <c r="AF59" s="8">
        <v>37</v>
      </c>
      <c r="AG59" s="8">
        <v>7</v>
      </c>
      <c r="AH59" s="8">
        <v>16</v>
      </c>
      <c r="AI59" s="8">
        <v>23</v>
      </c>
      <c r="AJ59" s="8">
        <v>25</v>
      </c>
      <c r="AK59" s="29">
        <v>85</v>
      </c>
      <c r="AL59" s="8">
        <v>57</v>
      </c>
      <c r="AM59" s="8">
        <v>31</v>
      </c>
      <c r="AN59" s="8">
        <v>73</v>
      </c>
      <c r="AO59" s="8">
        <v>31</v>
      </c>
      <c r="AP59" s="8">
        <v>31</v>
      </c>
      <c r="AQ59" s="8">
        <v>51</v>
      </c>
      <c r="AR59" s="8">
        <v>31</v>
      </c>
      <c r="AS59" s="8">
        <v>31</v>
      </c>
      <c r="AT59" s="29">
        <v>39</v>
      </c>
      <c r="AU59" s="29">
        <v>78</v>
      </c>
      <c r="AV59" s="8">
        <v>14</v>
      </c>
      <c r="AW59" s="8">
        <v>60</v>
      </c>
      <c r="AX59" s="8">
        <v>22</v>
      </c>
      <c r="AY59" s="29">
        <v>86</v>
      </c>
      <c r="AZ59" s="8">
        <v>16</v>
      </c>
      <c r="BA59" s="29">
        <v>77</v>
      </c>
      <c r="BB59" s="8">
        <v>48</v>
      </c>
      <c r="BC59" s="29">
        <v>58</v>
      </c>
      <c r="BD59" s="8">
        <v>15</v>
      </c>
      <c r="BE59" s="8">
        <v>36</v>
      </c>
      <c r="BF59" s="29">
        <v>44</v>
      </c>
      <c r="BG59" s="29">
        <v>67</v>
      </c>
      <c r="BH59" s="29">
        <v>89</v>
      </c>
      <c r="BI59" s="8">
        <v>15</v>
      </c>
      <c r="BJ59" s="8">
        <v>36</v>
      </c>
      <c r="BK59" s="8">
        <v>39</v>
      </c>
      <c r="BL59" s="8">
        <v>76</v>
      </c>
      <c r="BM59" s="8">
        <v>26</v>
      </c>
      <c r="BN59" s="29">
        <v>47</v>
      </c>
      <c r="BO59" s="8">
        <v>13</v>
      </c>
      <c r="BP59" s="8">
        <v>36</v>
      </c>
      <c r="BQ59" s="31">
        <v>57</v>
      </c>
      <c r="BR59" s="31">
        <v>80</v>
      </c>
      <c r="BS59" s="31">
        <v>67</v>
      </c>
      <c r="BT59" s="4">
        <v>12</v>
      </c>
      <c r="BU59" s="31">
        <v>63</v>
      </c>
      <c r="BV59" s="4">
        <v>60</v>
      </c>
      <c r="BW59" s="4"/>
      <c r="BX59" s="4"/>
      <c r="BY59" s="4"/>
      <c r="BZ59" s="4"/>
      <c r="CA59" s="4"/>
      <c r="CB59" s="4"/>
      <c r="CC59" s="4"/>
      <c r="CD59" s="4"/>
    </row>
    <row r="60" spans="1:82" x14ac:dyDescent="0.25">
      <c r="A60" s="2" t="s">
        <v>10</v>
      </c>
      <c r="B60" s="8">
        <f t="shared" si="16"/>
        <v>28.463768115942027</v>
      </c>
      <c r="C60" s="8">
        <f t="shared" si="17"/>
        <v>27.666666666666668</v>
      </c>
      <c r="D60" s="10" t="s">
        <v>52</v>
      </c>
      <c r="E60" s="8">
        <v>10</v>
      </c>
      <c r="F60" s="8">
        <v>17</v>
      </c>
      <c r="G60" s="8">
        <v>6</v>
      </c>
      <c r="H60" s="8">
        <v>19</v>
      </c>
      <c r="I60" s="8">
        <v>12</v>
      </c>
      <c r="J60" s="8">
        <v>29</v>
      </c>
      <c r="K60" s="8">
        <v>5</v>
      </c>
      <c r="L60" s="8">
        <v>13</v>
      </c>
      <c r="M60" s="8">
        <v>16</v>
      </c>
      <c r="N60" s="8">
        <v>22</v>
      </c>
      <c r="O60" s="29">
        <v>59</v>
      </c>
      <c r="P60" s="8">
        <v>18</v>
      </c>
      <c r="Q60" s="29">
        <v>46</v>
      </c>
      <c r="R60" s="29">
        <v>46</v>
      </c>
      <c r="S60" s="29">
        <v>55</v>
      </c>
      <c r="T60" s="8">
        <v>30</v>
      </c>
      <c r="U60" s="8">
        <v>30</v>
      </c>
      <c r="V60" s="8">
        <v>42</v>
      </c>
      <c r="W60" s="8">
        <v>36</v>
      </c>
      <c r="X60" s="8">
        <v>11</v>
      </c>
      <c r="Y60" s="8">
        <v>36</v>
      </c>
      <c r="Z60" s="8">
        <v>42</v>
      </c>
      <c r="AA60" s="8">
        <v>12</v>
      </c>
      <c r="AB60" s="8">
        <v>27</v>
      </c>
      <c r="AC60" s="29">
        <v>55</v>
      </c>
      <c r="AD60" s="29">
        <v>80</v>
      </c>
      <c r="AE60" s="8">
        <v>20</v>
      </c>
      <c r="AF60" s="8">
        <v>57</v>
      </c>
      <c r="AG60" s="8">
        <v>45</v>
      </c>
      <c r="AH60" s="8">
        <v>24</v>
      </c>
      <c r="AI60" s="8">
        <v>10</v>
      </c>
      <c r="AJ60" s="29">
        <v>44</v>
      </c>
      <c r="AK60" s="8">
        <v>63</v>
      </c>
      <c r="AL60" s="8">
        <v>50</v>
      </c>
      <c r="AM60" s="8">
        <v>22</v>
      </c>
      <c r="AN60" s="8">
        <v>28</v>
      </c>
      <c r="AO60" s="8">
        <v>32</v>
      </c>
      <c r="AP60" s="8">
        <v>16</v>
      </c>
      <c r="AQ60" s="29">
        <v>49</v>
      </c>
      <c r="AR60" s="8">
        <v>15</v>
      </c>
      <c r="AS60" s="8">
        <v>16</v>
      </c>
      <c r="AT60" s="8">
        <v>20</v>
      </c>
      <c r="AU60" s="8">
        <v>32</v>
      </c>
      <c r="AV60" s="8">
        <v>17</v>
      </c>
      <c r="AW60" s="8">
        <v>18</v>
      </c>
      <c r="AX60" s="8">
        <v>32</v>
      </c>
      <c r="AY60" s="8">
        <v>24</v>
      </c>
      <c r="AZ60" s="29">
        <v>70</v>
      </c>
      <c r="BA60" s="8">
        <v>8</v>
      </c>
      <c r="BB60" s="8">
        <v>22</v>
      </c>
      <c r="BC60" s="8">
        <v>21</v>
      </c>
      <c r="BD60" s="8">
        <v>38</v>
      </c>
      <c r="BE60" s="8">
        <v>13</v>
      </c>
      <c r="BF60" s="21">
        <v>5</v>
      </c>
      <c r="BG60" s="8">
        <v>17</v>
      </c>
      <c r="BH60" s="8">
        <v>25</v>
      </c>
      <c r="BI60" s="8">
        <v>37</v>
      </c>
      <c r="BJ60" s="8">
        <v>20</v>
      </c>
      <c r="BK60" s="8">
        <v>24</v>
      </c>
      <c r="BL60" s="8">
        <v>21</v>
      </c>
      <c r="BM60" s="8">
        <v>31</v>
      </c>
      <c r="BN60" s="8">
        <v>35</v>
      </c>
      <c r="BO60" s="8">
        <v>21</v>
      </c>
      <c r="BP60" s="8">
        <v>16</v>
      </c>
      <c r="BQ60" s="4">
        <v>10</v>
      </c>
      <c r="BR60" s="4">
        <v>21</v>
      </c>
      <c r="BS60" s="4">
        <v>29</v>
      </c>
      <c r="BT60" s="4">
        <v>60</v>
      </c>
      <c r="BU60" s="4">
        <v>12</v>
      </c>
      <c r="BV60" s="4">
        <v>24</v>
      </c>
      <c r="BW60" s="4"/>
      <c r="BX60" s="4"/>
      <c r="BY60" s="4"/>
      <c r="BZ60" s="4"/>
      <c r="CA60" s="4"/>
      <c r="CB60" s="4"/>
      <c r="CC60" s="4"/>
      <c r="CD60" s="4"/>
    </row>
    <row r="61" spans="1:82" x14ac:dyDescent="0.25">
      <c r="A61" s="2" t="s">
        <v>11</v>
      </c>
      <c r="B61" s="8">
        <f t="shared" si="16"/>
        <v>17.478260869565219</v>
      </c>
      <c r="C61" s="8">
        <f t="shared" si="17"/>
        <v>16.100000000000001</v>
      </c>
      <c r="D61" s="10" t="s">
        <v>48</v>
      </c>
      <c r="E61" s="8">
        <v>7</v>
      </c>
      <c r="F61" s="8">
        <v>17</v>
      </c>
      <c r="G61" s="8">
        <v>6</v>
      </c>
      <c r="H61" s="8">
        <v>13</v>
      </c>
      <c r="I61" s="8">
        <v>7</v>
      </c>
      <c r="J61" s="8">
        <v>23</v>
      </c>
      <c r="K61" s="8">
        <v>4</v>
      </c>
      <c r="L61" s="8">
        <v>7</v>
      </c>
      <c r="M61" s="8">
        <v>11</v>
      </c>
      <c r="N61" s="8">
        <v>5</v>
      </c>
      <c r="O61" s="8">
        <v>4</v>
      </c>
      <c r="P61" s="8">
        <v>22</v>
      </c>
      <c r="Q61" s="8">
        <v>13</v>
      </c>
      <c r="R61" s="8">
        <v>34</v>
      </c>
      <c r="S61" s="8">
        <v>10</v>
      </c>
      <c r="T61" s="8">
        <v>7</v>
      </c>
      <c r="U61" s="8">
        <v>5</v>
      </c>
      <c r="V61" s="8">
        <v>27</v>
      </c>
      <c r="W61" s="8">
        <v>5</v>
      </c>
      <c r="X61" s="29">
        <v>64</v>
      </c>
      <c r="Y61" s="8">
        <v>12</v>
      </c>
      <c r="Z61" s="8">
        <v>19</v>
      </c>
      <c r="AA61" s="8">
        <v>18</v>
      </c>
      <c r="AB61" s="8">
        <v>6</v>
      </c>
      <c r="AC61" s="8">
        <v>30</v>
      </c>
      <c r="AD61" s="8">
        <v>9</v>
      </c>
      <c r="AE61" s="8">
        <v>17</v>
      </c>
      <c r="AF61" s="29">
        <v>58</v>
      </c>
      <c r="AG61" s="8">
        <v>17</v>
      </c>
      <c r="AH61" s="8">
        <v>14</v>
      </c>
      <c r="AI61" s="8">
        <v>19</v>
      </c>
      <c r="AJ61" s="8">
        <v>22</v>
      </c>
      <c r="AK61" s="8">
        <v>14</v>
      </c>
      <c r="AL61" s="21">
        <v>4</v>
      </c>
      <c r="AM61" s="8">
        <v>13</v>
      </c>
      <c r="AN61" s="8">
        <v>10</v>
      </c>
      <c r="AO61" s="8">
        <v>22</v>
      </c>
      <c r="AP61" s="8">
        <v>28</v>
      </c>
      <c r="AQ61" s="8">
        <v>17</v>
      </c>
      <c r="AR61" s="8">
        <v>12</v>
      </c>
      <c r="AS61" s="8">
        <v>23</v>
      </c>
      <c r="AT61" s="8">
        <v>17</v>
      </c>
      <c r="AU61" s="8">
        <v>25</v>
      </c>
      <c r="AV61" s="8">
        <v>18</v>
      </c>
      <c r="AW61" s="8">
        <v>14</v>
      </c>
      <c r="AX61" s="8">
        <v>6</v>
      </c>
      <c r="AY61" s="8">
        <v>10</v>
      </c>
      <c r="AZ61" s="8">
        <v>9</v>
      </c>
      <c r="BA61" s="8">
        <v>12</v>
      </c>
      <c r="BB61" s="8">
        <v>9</v>
      </c>
      <c r="BC61" s="8">
        <v>13</v>
      </c>
      <c r="BD61" s="8">
        <v>20</v>
      </c>
      <c r="BE61" s="8">
        <v>12</v>
      </c>
      <c r="BF61" s="8">
        <v>32</v>
      </c>
      <c r="BG61" s="8">
        <v>15</v>
      </c>
      <c r="BH61" s="8">
        <v>19</v>
      </c>
      <c r="BI61" s="8">
        <v>22</v>
      </c>
      <c r="BJ61" s="8">
        <v>5</v>
      </c>
      <c r="BK61" s="8">
        <v>14</v>
      </c>
      <c r="BL61" s="8">
        <v>32</v>
      </c>
      <c r="BM61" s="8">
        <v>14</v>
      </c>
      <c r="BN61" s="8">
        <v>22</v>
      </c>
      <c r="BO61" s="8">
        <v>19</v>
      </c>
      <c r="BP61" s="21">
        <v>0</v>
      </c>
      <c r="BQ61" s="4">
        <v>20</v>
      </c>
      <c r="BR61" s="4">
        <v>33</v>
      </c>
      <c r="BS61" s="4">
        <v>41</v>
      </c>
      <c r="BT61" s="31">
        <v>67</v>
      </c>
      <c r="BU61" s="4">
        <v>11</v>
      </c>
      <c r="BV61" s="4">
        <v>18</v>
      </c>
      <c r="BW61" s="4"/>
      <c r="BX61" s="4"/>
      <c r="BY61" s="4"/>
      <c r="BZ61" s="4"/>
      <c r="CA61" s="4"/>
      <c r="CB61" s="4"/>
      <c r="CC61" s="4"/>
      <c r="CD61" s="4"/>
    </row>
    <row r="62" spans="1:82" ht="15.75" thickBot="1" x14ac:dyDescent="0.3">
      <c r="A62" s="2" t="s">
        <v>12</v>
      </c>
      <c r="B62" s="8">
        <f t="shared" si="16"/>
        <v>10.057971014492754</v>
      </c>
      <c r="C62" s="8">
        <f t="shared" si="17"/>
        <v>11.133333333333333</v>
      </c>
      <c r="D62" s="10" t="s">
        <v>49</v>
      </c>
      <c r="E62" s="8">
        <v>7</v>
      </c>
      <c r="F62" s="8">
        <v>9</v>
      </c>
      <c r="G62" s="8">
        <v>16</v>
      </c>
      <c r="H62" s="21">
        <v>1</v>
      </c>
      <c r="I62" s="8">
        <v>7</v>
      </c>
      <c r="J62" s="8">
        <v>5</v>
      </c>
      <c r="K62" s="8">
        <v>5</v>
      </c>
      <c r="L62" s="8">
        <v>2</v>
      </c>
      <c r="M62" s="8">
        <v>3</v>
      </c>
      <c r="N62" s="8">
        <v>20</v>
      </c>
      <c r="O62" s="8">
        <v>4</v>
      </c>
      <c r="P62" s="8">
        <v>15</v>
      </c>
      <c r="Q62" s="8">
        <v>2</v>
      </c>
      <c r="R62" s="8">
        <v>2</v>
      </c>
      <c r="S62" s="8">
        <v>5</v>
      </c>
      <c r="T62" s="8">
        <v>7</v>
      </c>
      <c r="U62" s="21">
        <v>3</v>
      </c>
      <c r="V62" s="8">
        <v>24</v>
      </c>
      <c r="W62" s="21">
        <v>4</v>
      </c>
      <c r="X62" s="8">
        <v>16</v>
      </c>
      <c r="Y62" s="8">
        <v>4</v>
      </c>
      <c r="Z62" s="21">
        <v>2</v>
      </c>
      <c r="AA62" s="21">
        <v>1</v>
      </c>
      <c r="AB62" s="8">
        <v>7</v>
      </c>
      <c r="AC62" s="8">
        <v>21</v>
      </c>
      <c r="AD62" s="8">
        <v>8</v>
      </c>
      <c r="AE62" s="8">
        <v>16</v>
      </c>
      <c r="AF62" s="8">
        <v>15</v>
      </c>
      <c r="AG62" s="21">
        <v>6</v>
      </c>
      <c r="AH62" s="8">
        <v>7</v>
      </c>
      <c r="AI62" s="8">
        <v>10</v>
      </c>
      <c r="AJ62" s="8">
        <v>6</v>
      </c>
      <c r="AK62" s="8">
        <v>14</v>
      </c>
      <c r="AL62" s="8">
        <v>8</v>
      </c>
      <c r="AM62" s="21">
        <v>3</v>
      </c>
      <c r="AN62" s="21">
        <v>6</v>
      </c>
      <c r="AO62" s="8">
        <v>19</v>
      </c>
      <c r="AP62" s="8">
        <v>18</v>
      </c>
      <c r="AQ62" s="8">
        <v>15</v>
      </c>
      <c r="AR62" s="21">
        <v>2</v>
      </c>
      <c r="AS62" s="8">
        <v>14</v>
      </c>
      <c r="AT62" s="8">
        <v>13</v>
      </c>
      <c r="AU62" s="8">
        <v>13</v>
      </c>
      <c r="AV62" s="8">
        <v>17</v>
      </c>
      <c r="AW62" s="8">
        <v>14</v>
      </c>
      <c r="AX62" s="8">
        <v>11</v>
      </c>
      <c r="AY62" s="21">
        <v>2</v>
      </c>
      <c r="AZ62" s="8">
        <v>22</v>
      </c>
      <c r="BA62" s="8">
        <v>9</v>
      </c>
      <c r="BB62" s="8">
        <v>10</v>
      </c>
      <c r="BC62" s="8">
        <v>6</v>
      </c>
      <c r="BD62" s="8">
        <v>11</v>
      </c>
      <c r="BE62" s="8">
        <v>9</v>
      </c>
      <c r="BF62" s="8">
        <v>17</v>
      </c>
      <c r="BG62" s="8">
        <v>3</v>
      </c>
      <c r="BH62" s="8">
        <v>12</v>
      </c>
      <c r="BI62" s="8">
        <v>26</v>
      </c>
      <c r="BJ62" s="8">
        <v>7</v>
      </c>
      <c r="BK62" s="8">
        <v>3</v>
      </c>
      <c r="BL62" s="8">
        <v>8</v>
      </c>
      <c r="BM62" s="8">
        <v>16</v>
      </c>
      <c r="BN62" s="8">
        <v>12</v>
      </c>
      <c r="BO62" s="8">
        <v>3</v>
      </c>
      <c r="BP62" s="8">
        <v>5</v>
      </c>
      <c r="BQ62" s="4">
        <v>37</v>
      </c>
      <c r="BR62" s="4">
        <v>26</v>
      </c>
      <c r="BS62" s="4">
        <v>5</v>
      </c>
      <c r="BT62" s="4">
        <v>11</v>
      </c>
      <c r="BU62" s="22">
        <v>7</v>
      </c>
      <c r="BV62" s="4"/>
      <c r="BW62" s="4"/>
      <c r="BX62" s="4"/>
      <c r="BY62" s="4"/>
      <c r="BZ62" s="4"/>
      <c r="CA62" s="4"/>
      <c r="CB62" s="4"/>
      <c r="CC62" s="4"/>
      <c r="CD62" s="4"/>
    </row>
    <row r="63" spans="1:82" s="37" customFormat="1" x14ac:dyDescent="0.25">
      <c r="A63" s="33" t="s">
        <v>19</v>
      </c>
      <c r="B63" s="56">
        <f t="shared" si="16"/>
        <v>248.81159420289856</v>
      </c>
      <c r="C63" s="56">
        <f t="shared" si="17"/>
        <v>269.2</v>
      </c>
      <c r="D63" s="35" t="s">
        <v>122</v>
      </c>
      <c r="E63" s="56">
        <f t="shared" ref="E63:BN63" si="18">SUM(E51:E62)</f>
        <v>148</v>
      </c>
      <c r="F63" s="56">
        <f t="shared" si="18"/>
        <v>149</v>
      </c>
      <c r="G63" s="56">
        <f t="shared" si="18"/>
        <v>234</v>
      </c>
      <c r="H63" s="56">
        <f t="shared" si="18"/>
        <v>206</v>
      </c>
      <c r="I63" s="56">
        <f t="shared" si="18"/>
        <v>153</v>
      </c>
      <c r="J63" s="56">
        <f t="shared" si="18"/>
        <v>296</v>
      </c>
      <c r="K63" s="56">
        <f t="shared" si="18"/>
        <v>184</v>
      </c>
      <c r="L63" s="56">
        <f t="shared" si="18"/>
        <v>183</v>
      </c>
      <c r="M63" s="56">
        <f t="shared" si="18"/>
        <v>229</v>
      </c>
      <c r="N63" s="56">
        <f t="shared" si="18"/>
        <v>246</v>
      </c>
      <c r="O63" s="56">
        <f t="shared" si="18"/>
        <v>209</v>
      </c>
      <c r="P63" s="56">
        <f t="shared" si="18"/>
        <v>230</v>
      </c>
      <c r="Q63" s="56">
        <f t="shared" si="18"/>
        <v>250</v>
      </c>
      <c r="R63" s="56">
        <f t="shared" si="18"/>
        <v>193</v>
      </c>
      <c r="S63" s="56">
        <f t="shared" si="18"/>
        <v>193</v>
      </c>
      <c r="T63" s="56">
        <f t="shared" si="18"/>
        <v>177</v>
      </c>
      <c r="U63" s="56">
        <f t="shared" si="18"/>
        <v>174</v>
      </c>
      <c r="V63" s="56">
        <f t="shared" si="18"/>
        <v>299</v>
      </c>
      <c r="W63" s="56">
        <f t="shared" si="18"/>
        <v>272</v>
      </c>
      <c r="X63" s="56">
        <f t="shared" si="18"/>
        <v>214</v>
      </c>
      <c r="Y63" s="56">
        <f t="shared" si="18"/>
        <v>318</v>
      </c>
      <c r="Z63" s="56">
        <f t="shared" si="18"/>
        <v>248</v>
      </c>
      <c r="AA63" s="56">
        <f t="shared" si="18"/>
        <v>184</v>
      </c>
      <c r="AB63" s="56">
        <f t="shared" si="18"/>
        <v>243</v>
      </c>
      <c r="AC63" s="56">
        <f t="shared" si="18"/>
        <v>264</v>
      </c>
      <c r="AD63" s="56">
        <f t="shared" si="18"/>
        <v>335</v>
      </c>
      <c r="AE63" s="56">
        <f t="shared" si="18"/>
        <v>235</v>
      </c>
      <c r="AF63" s="56">
        <f t="shared" si="18"/>
        <v>363</v>
      </c>
      <c r="AG63" s="56">
        <f t="shared" si="18"/>
        <v>266</v>
      </c>
      <c r="AH63" s="56">
        <f t="shared" si="18"/>
        <v>245</v>
      </c>
      <c r="AI63" s="56">
        <f t="shared" si="18"/>
        <v>249</v>
      </c>
      <c r="AJ63" s="56">
        <f t="shared" si="18"/>
        <v>229</v>
      </c>
      <c r="AK63" s="56">
        <f t="shared" si="18"/>
        <v>315</v>
      </c>
      <c r="AL63" s="56">
        <f t="shared" si="18"/>
        <v>264</v>
      </c>
      <c r="AM63" s="56">
        <f t="shared" si="18"/>
        <v>257</v>
      </c>
      <c r="AN63" s="56">
        <f t="shared" si="18"/>
        <v>369</v>
      </c>
      <c r="AO63" s="56">
        <f t="shared" si="18"/>
        <v>310</v>
      </c>
      <c r="AP63" s="56">
        <f t="shared" si="18"/>
        <v>314</v>
      </c>
      <c r="AQ63" s="56">
        <f t="shared" si="18"/>
        <v>306</v>
      </c>
      <c r="AR63" s="56">
        <f t="shared" si="18"/>
        <v>220</v>
      </c>
      <c r="AS63" s="56">
        <f t="shared" si="18"/>
        <v>287</v>
      </c>
      <c r="AT63" s="56">
        <f t="shared" si="18"/>
        <v>236</v>
      </c>
      <c r="AU63" s="56">
        <f t="shared" si="18"/>
        <v>293</v>
      </c>
      <c r="AV63" s="56">
        <f t="shared" si="18"/>
        <v>258</v>
      </c>
      <c r="AW63" s="56">
        <f t="shared" si="18"/>
        <v>260</v>
      </c>
      <c r="AX63" s="56">
        <f t="shared" si="18"/>
        <v>177</v>
      </c>
      <c r="AY63" s="56">
        <f t="shared" si="18"/>
        <v>303</v>
      </c>
      <c r="AZ63" s="56">
        <f t="shared" si="18"/>
        <v>229</v>
      </c>
      <c r="BA63" s="56">
        <f t="shared" si="18"/>
        <v>295</v>
      </c>
      <c r="BB63" s="56">
        <f t="shared" si="18"/>
        <v>325</v>
      </c>
      <c r="BC63" s="56">
        <f t="shared" si="18"/>
        <v>202</v>
      </c>
      <c r="BD63" s="56">
        <f t="shared" si="18"/>
        <v>259</v>
      </c>
      <c r="BE63" s="56">
        <f t="shared" si="18"/>
        <v>296</v>
      </c>
      <c r="BF63" s="56">
        <f t="shared" si="18"/>
        <v>238</v>
      </c>
      <c r="BG63" s="56">
        <f t="shared" si="18"/>
        <v>182</v>
      </c>
      <c r="BH63" s="56">
        <f t="shared" si="18"/>
        <v>363</v>
      </c>
      <c r="BI63" s="56">
        <f t="shared" si="18"/>
        <v>264</v>
      </c>
      <c r="BJ63" s="56">
        <f t="shared" si="18"/>
        <v>226</v>
      </c>
      <c r="BK63" s="56">
        <f t="shared" si="18"/>
        <v>312</v>
      </c>
      <c r="BL63" s="56">
        <f t="shared" si="18"/>
        <v>276</v>
      </c>
      <c r="BM63" s="56">
        <f t="shared" si="18"/>
        <v>211</v>
      </c>
      <c r="BN63" s="56">
        <f t="shared" si="18"/>
        <v>201</v>
      </c>
      <c r="BO63" s="56">
        <f t="shared" ref="BO63:BU63" si="19">SUM(BO51:BO62)</f>
        <v>133</v>
      </c>
      <c r="BP63" s="56">
        <f t="shared" si="19"/>
        <v>179</v>
      </c>
      <c r="BQ63" s="56">
        <f t="shared" si="19"/>
        <v>236</v>
      </c>
      <c r="BR63" s="56">
        <f t="shared" si="19"/>
        <v>278</v>
      </c>
      <c r="BS63" s="56">
        <f t="shared" si="19"/>
        <v>267</v>
      </c>
      <c r="BT63" s="56">
        <f t="shared" si="19"/>
        <v>329</v>
      </c>
      <c r="BU63" s="56">
        <f t="shared" si="19"/>
        <v>280</v>
      </c>
      <c r="BV63" s="56"/>
      <c r="BW63" s="36"/>
      <c r="BX63" s="36"/>
      <c r="BY63" s="36"/>
      <c r="BZ63" s="36"/>
      <c r="CA63" s="36"/>
      <c r="CB63" s="36"/>
      <c r="CC63" s="36"/>
      <c r="CD63" s="36"/>
    </row>
    <row r="64" spans="1:82" s="42" customFormat="1" ht="15.75" thickBot="1" x14ac:dyDescent="0.3">
      <c r="A64" s="38"/>
      <c r="B64" s="57"/>
      <c r="C64" s="57"/>
      <c r="D64" s="40"/>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c r="BB64" s="57"/>
      <c r="BC64" s="57"/>
      <c r="BD64" s="57"/>
      <c r="BE64" s="57"/>
      <c r="BF64" s="57"/>
      <c r="BG64" s="57"/>
      <c r="BH64" s="57"/>
      <c r="BI64" s="57"/>
      <c r="BJ64" s="57"/>
      <c r="BK64" s="57"/>
      <c r="BL64" s="57"/>
      <c r="BM64" s="57"/>
      <c r="BN64" s="57"/>
      <c r="BO64" s="57"/>
      <c r="BP64" s="57"/>
      <c r="BQ64" s="57"/>
      <c r="BR64" s="57"/>
      <c r="BS64" s="57"/>
      <c r="BT64" s="57"/>
      <c r="BU64" s="57"/>
      <c r="BV64" s="57"/>
      <c r="BW64" s="41"/>
      <c r="BX64" s="41"/>
      <c r="BY64" s="41"/>
      <c r="BZ64" s="41"/>
      <c r="CA64" s="41"/>
      <c r="CB64" s="41"/>
      <c r="CC64" s="41"/>
      <c r="CD64" s="41"/>
    </row>
    <row r="65" spans="1:82" s="54" customFormat="1" ht="15.75" thickBot="1" x14ac:dyDescent="0.3">
      <c r="A65" s="58" t="s">
        <v>173</v>
      </c>
      <c r="B65" s="52">
        <f>SUM(B56:B59)</f>
        <v>142.18840579710144</v>
      </c>
      <c r="C65" s="52">
        <f>SUM(C56:C59)</f>
        <v>160.33333333333331</v>
      </c>
      <c r="D65" s="59" t="s">
        <v>175</v>
      </c>
      <c r="E65" s="52">
        <f>SUM(E56:E59)</f>
        <v>101</v>
      </c>
      <c r="F65" s="52">
        <f t="shared" ref="F65:BQ65" si="20">SUM(F56:F59)</f>
        <v>83</v>
      </c>
      <c r="G65" s="52">
        <f t="shared" si="20"/>
        <v>153</v>
      </c>
      <c r="H65" s="52">
        <f t="shared" si="20"/>
        <v>137</v>
      </c>
      <c r="I65" s="52">
        <f t="shared" si="20"/>
        <v>102</v>
      </c>
      <c r="J65" s="52">
        <f t="shared" si="20"/>
        <v>189</v>
      </c>
      <c r="K65" s="52">
        <f t="shared" si="20"/>
        <v>148</v>
      </c>
      <c r="L65" s="52">
        <f t="shared" si="20"/>
        <v>134</v>
      </c>
      <c r="M65" s="52">
        <f t="shared" si="20"/>
        <v>172</v>
      </c>
      <c r="N65" s="52">
        <f t="shared" si="20"/>
        <v>166</v>
      </c>
      <c r="O65" s="52">
        <f t="shared" si="20"/>
        <v>113</v>
      </c>
      <c r="P65" s="52">
        <f t="shared" si="20"/>
        <v>141</v>
      </c>
      <c r="Q65" s="52">
        <f t="shared" si="20"/>
        <v>153</v>
      </c>
      <c r="R65" s="52">
        <f t="shared" si="20"/>
        <v>76</v>
      </c>
      <c r="S65" s="52">
        <f t="shared" si="20"/>
        <v>68</v>
      </c>
      <c r="T65" s="52">
        <f t="shared" si="20"/>
        <v>64</v>
      </c>
      <c r="U65" s="52">
        <f t="shared" si="20"/>
        <v>88</v>
      </c>
      <c r="V65" s="52">
        <f t="shared" si="20"/>
        <v>168</v>
      </c>
      <c r="W65" s="52">
        <f t="shared" si="20"/>
        <v>158</v>
      </c>
      <c r="X65" s="52">
        <f t="shared" si="20"/>
        <v>76</v>
      </c>
      <c r="Y65" s="52">
        <f t="shared" si="20"/>
        <v>228</v>
      </c>
      <c r="Z65" s="52">
        <f t="shared" si="20"/>
        <v>142</v>
      </c>
      <c r="AA65" s="52">
        <f t="shared" si="20"/>
        <v>95</v>
      </c>
      <c r="AB65" s="52">
        <f t="shared" si="20"/>
        <v>150</v>
      </c>
      <c r="AC65" s="52">
        <f t="shared" si="20"/>
        <v>117</v>
      </c>
      <c r="AD65" s="52">
        <f t="shared" si="20"/>
        <v>198</v>
      </c>
      <c r="AE65" s="52">
        <f t="shared" si="20"/>
        <v>114</v>
      </c>
      <c r="AF65" s="52">
        <f t="shared" si="20"/>
        <v>125</v>
      </c>
      <c r="AG65" s="52">
        <f t="shared" si="20"/>
        <v>140</v>
      </c>
      <c r="AH65" s="52">
        <f t="shared" si="20"/>
        <v>134</v>
      </c>
      <c r="AI65" s="52">
        <f t="shared" si="20"/>
        <v>164</v>
      </c>
      <c r="AJ65" s="52">
        <f t="shared" si="20"/>
        <v>108</v>
      </c>
      <c r="AK65" s="52">
        <f t="shared" si="20"/>
        <v>186</v>
      </c>
      <c r="AL65" s="52">
        <f t="shared" si="20"/>
        <v>149</v>
      </c>
      <c r="AM65" s="52">
        <f t="shared" si="20"/>
        <v>151</v>
      </c>
      <c r="AN65" s="52">
        <f t="shared" si="20"/>
        <v>258</v>
      </c>
      <c r="AO65" s="52">
        <f t="shared" si="20"/>
        <v>173</v>
      </c>
      <c r="AP65" s="52">
        <f t="shared" si="20"/>
        <v>174</v>
      </c>
      <c r="AQ65" s="52">
        <f t="shared" si="20"/>
        <v>178</v>
      </c>
      <c r="AR65" s="52">
        <f t="shared" si="20"/>
        <v>135</v>
      </c>
      <c r="AS65" s="52">
        <f t="shared" si="20"/>
        <v>163</v>
      </c>
      <c r="AT65" s="52">
        <f t="shared" si="20"/>
        <v>128</v>
      </c>
      <c r="AU65" s="52">
        <f t="shared" si="20"/>
        <v>147</v>
      </c>
      <c r="AV65" s="52">
        <f t="shared" si="20"/>
        <v>140</v>
      </c>
      <c r="AW65" s="52">
        <f t="shared" si="20"/>
        <v>190</v>
      </c>
      <c r="AX65" s="52">
        <f t="shared" si="20"/>
        <v>106</v>
      </c>
      <c r="AY65" s="52">
        <f t="shared" si="20"/>
        <v>235</v>
      </c>
      <c r="AZ65" s="52">
        <f t="shared" si="20"/>
        <v>97</v>
      </c>
      <c r="BA65" s="52">
        <f t="shared" si="20"/>
        <v>223</v>
      </c>
      <c r="BB65" s="52">
        <f>SUM(BB56:BB59)</f>
        <v>232</v>
      </c>
      <c r="BC65" s="52">
        <f t="shared" si="20"/>
        <v>123</v>
      </c>
      <c r="BD65" s="52">
        <f t="shared" si="20"/>
        <v>135</v>
      </c>
      <c r="BE65" s="52">
        <f t="shared" si="20"/>
        <v>221</v>
      </c>
      <c r="BF65" s="52">
        <f t="shared" si="20"/>
        <v>119</v>
      </c>
      <c r="BG65" s="52">
        <f t="shared" si="20"/>
        <v>118</v>
      </c>
      <c r="BH65" s="52">
        <f t="shared" si="20"/>
        <v>211</v>
      </c>
      <c r="BI65" s="52">
        <f t="shared" si="20"/>
        <v>83</v>
      </c>
      <c r="BJ65" s="52">
        <f t="shared" si="20"/>
        <v>136</v>
      </c>
      <c r="BK65" s="52">
        <f t="shared" si="20"/>
        <v>219</v>
      </c>
      <c r="BL65" s="52">
        <f t="shared" si="20"/>
        <v>182</v>
      </c>
      <c r="BM65" s="52">
        <f t="shared" si="20"/>
        <v>90</v>
      </c>
      <c r="BN65" s="52">
        <f t="shared" si="20"/>
        <v>105</v>
      </c>
      <c r="BO65" s="52">
        <f t="shared" si="20"/>
        <v>56</v>
      </c>
      <c r="BP65" s="52">
        <f t="shared" si="20"/>
        <v>84</v>
      </c>
      <c r="BQ65" s="52">
        <f t="shared" si="20"/>
        <v>136</v>
      </c>
      <c r="BR65" s="52">
        <f t="shared" ref="BR65:BV65" si="21">SUM(BR56:BR59)</f>
        <v>150</v>
      </c>
      <c r="BS65" s="52">
        <f t="shared" si="21"/>
        <v>157</v>
      </c>
      <c r="BT65" s="52">
        <f t="shared" si="21"/>
        <v>70</v>
      </c>
      <c r="BU65" s="52">
        <f t="shared" si="21"/>
        <v>146</v>
      </c>
      <c r="BV65" s="52">
        <f t="shared" si="21"/>
        <v>222</v>
      </c>
      <c r="BW65" s="53"/>
      <c r="BX65" s="53"/>
      <c r="BY65" s="53"/>
      <c r="BZ65" s="53"/>
      <c r="CA65" s="53"/>
      <c r="CB65" s="53"/>
      <c r="CC65" s="53"/>
      <c r="CD65" s="53"/>
    </row>
    <row r="66" spans="1:82" x14ac:dyDescent="0.25">
      <c r="A66" s="2" t="s">
        <v>174</v>
      </c>
      <c r="B66" s="8">
        <f>SUM(B51:B55,B60:B62)</f>
        <v>106.96739130434783</v>
      </c>
      <c r="C66" s="8">
        <f>SUM(C51:C55,C60:C62)</f>
        <v>108.86666666666667</v>
      </c>
      <c r="D66" s="10" t="s">
        <v>51</v>
      </c>
      <c r="E66" s="8">
        <f>SUM(E51:E55,E60:E62)</f>
        <v>47</v>
      </c>
      <c r="F66" s="8">
        <f t="shared" ref="F66:BQ66" si="22">SUM(F51:F55,F60:F62)</f>
        <v>66</v>
      </c>
      <c r="G66" s="8">
        <f t="shared" si="22"/>
        <v>81</v>
      </c>
      <c r="H66" s="8">
        <f t="shared" si="22"/>
        <v>69</v>
      </c>
      <c r="I66" s="8">
        <f t="shared" si="22"/>
        <v>51</v>
      </c>
      <c r="J66" s="8">
        <f t="shared" si="22"/>
        <v>107</v>
      </c>
      <c r="K66" s="8">
        <f t="shared" si="22"/>
        <v>36</v>
      </c>
      <c r="L66" s="8">
        <f t="shared" si="22"/>
        <v>49</v>
      </c>
      <c r="M66" s="8">
        <f t="shared" si="22"/>
        <v>57</v>
      </c>
      <c r="N66" s="8">
        <f t="shared" si="22"/>
        <v>80</v>
      </c>
      <c r="O66" s="8">
        <f t="shared" si="22"/>
        <v>96</v>
      </c>
      <c r="P66" s="8">
        <f t="shared" si="22"/>
        <v>89</v>
      </c>
      <c r="Q66" s="8">
        <f t="shared" si="22"/>
        <v>97</v>
      </c>
      <c r="R66" s="8">
        <f t="shared" si="22"/>
        <v>117</v>
      </c>
      <c r="S66" s="8">
        <f t="shared" si="22"/>
        <v>125</v>
      </c>
      <c r="T66" s="8">
        <f t="shared" si="22"/>
        <v>113</v>
      </c>
      <c r="U66" s="8">
        <f t="shared" si="22"/>
        <v>86</v>
      </c>
      <c r="V66" s="8">
        <f t="shared" si="22"/>
        <v>131</v>
      </c>
      <c r="W66" s="8">
        <f t="shared" si="22"/>
        <v>114</v>
      </c>
      <c r="X66" s="8">
        <f t="shared" si="22"/>
        <v>138</v>
      </c>
      <c r="Y66" s="8">
        <f t="shared" si="22"/>
        <v>90</v>
      </c>
      <c r="Z66" s="8">
        <f t="shared" si="22"/>
        <v>106</v>
      </c>
      <c r="AA66" s="8">
        <f t="shared" si="22"/>
        <v>89</v>
      </c>
      <c r="AB66" s="8">
        <f t="shared" si="22"/>
        <v>93</v>
      </c>
      <c r="AC66" s="8">
        <f t="shared" si="22"/>
        <v>147</v>
      </c>
      <c r="AD66" s="8">
        <f t="shared" si="22"/>
        <v>137</v>
      </c>
      <c r="AE66" s="8">
        <f t="shared" si="22"/>
        <v>121</v>
      </c>
      <c r="AF66" s="8">
        <f t="shared" si="22"/>
        <v>238</v>
      </c>
      <c r="AG66" s="8">
        <f t="shared" si="22"/>
        <v>126</v>
      </c>
      <c r="AH66" s="8">
        <f t="shared" si="22"/>
        <v>111</v>
      </c>
      <c r="AI66" s="8">
        <f t="shared" si="22"/>
        <v>85</v>
      </c>
      <c r="AJ66" s="8">
        <f t="shared" si="22"/>
        <v>121</v>
      </c>
      <c r="AK66" s="8">
        <f t="shared" si="22"/>
        <v>129</v>
      </c>
      <c r="AL66" s="8">
        <f t="shared" si="22"/>
        <v>115</v>
      </c>
      <c r="AM66" s="8">
        <f t="shared" si="22"/>
        <v>106</v>
      </c>
      <c r="AN66" s="8">
        <f t="shared" si="22"/>
        <v>111</v>
      </c>
      <c r="AO66" s="8">
        <f t="shared" si="22"/>
        <v>137</v>
      </c>
      <c r="AP66" s="8">
        <f t="shared" si="22"/>
        <v>140</v>
      </c>
      <c r="AQ66" s="8">
        <f t="shared" si="22"/>
        <v>128</v>
      </c>
      <c r="AR66" s="8">
        <f t="shared" si="22"/>
        <v>85</v>
      </c>
      <c r="AS66" s="8">
        <f t="shared" si="22"/>
        <v>124</v>
      </c>
      <c r="AT66" s="8">
        <f t="shared" si="22"/>
        <v>108</v>
      </c>
      <c r="AU66" s="8">
        <f t="shared" si="22"/>
        <v>146</v>
      </c>
      <c r="AV66" s="8">
        <f t="shared" si="22"/>
        <v>118</v>
      </c>
      <c r="AW66" s="8">
        <f t="shared" si="22"/>
        <v>70</v>
      </c>
      <c r="AX66" s="8">
        <f t="shared" si="22"/>
        <v>71</v>
      </c>
      <c r="AY66" s="8">
        <f t="shared" si="22"/>
        <v>68</v>
      </c>
      <c r="AZ66" s="8">
        <f t="shared" si="22"/>
        <v>132</v>
      </c>
      <c r="BA66" s="8">
        <f t="shared" si="22"/>
        <v>72</v>
      </c>
      <c r="BB66" s="8">
        <f t="shared" si="22"/>
        <v>93</v>
      </c>
      <c r="BC66" s="8">
        <f t="shared" si="22"/>
        <v>79</v>
      </c>
      <c r="BD66" s="8">
        <f t="shared" si="22"/>
        <v>124</v>
      </c>
      <c r="BE66" s="8">
        <f t="shared" si="22"/>
        <v>75</v>
      </c>
      <c r="BF66" s="8">
        <f t="shared" si="22"/>
        <v>119</v>
      </c>
      <c r="BG66" s="8">
        <f t="shared" si="22"/>
        <v>64</v>
      </c>
      <c r="BH66" s="8">
        <f t="shared" si="22"/>
        <v>152</v>
      </c>
      <c r="BI66" s="8">
        <f t="shared" si="22"/>
        <v>181</v>
      </c>
      <c r="BJ66" s="8">
        <f t="shared" si="22"/>
        <v>90</v>
      </c>
      <c r="BK66" s="8">
        <f t="shared" si="22"/>
        <v>93</v>
      </c>
      <c r="BL66" s="8">
        <f t="shared" si="22"/>
        <v>94</v>
      </c>
      <c r="BM66" s="8">
        <f t="shared" si="22"/>
        <v>121</v>
      </c>
      <c r="BN66" s="8">
        <f t="shared" si="22"/>
        <v>96</v>
      </c>
      <c r="BO66" s="8">
        <f t="shared" si="22"/>
        <v>77</v>
      </c>
      <c r="BP66" s="8">
        <f t="shared" si="22"/>
        <v>95</v>
      </c>
      <c r="BQ66" s="8">
        <f t="shared" si="22"/>
        <v>100</v>
      </c>
      <c r="BR66" s="8">
        <f t="shared" ref="BR66:BU66" si="23">SUM(BR51:BR55,BR60:BR62)</f>
        <v>128</v>
      </c>
      <c r="BS66" s="8">
        <f t="shared" si="23"/>
        <v>110</v>
      </c>
      <c r="BT66" s="8">
        <f t="shared" si="23"/>
        <v>259</v>
      </c>
      <c r="BU66" s="8">
        <f t="shared" si="23"/>
        <v>134</v>
      </c>
      <c r="BV66" s="8"/>
      <c r="BW66" s="4"/>
      <c r="BX66" s="4"/>
      <c r="BY66" s="4"/>
      <c r="BZ66" s="4"/>
      <c r="CA66" s="4"/>
      <c r="CB66" s="4"/>
      <c r="CC66" s="4"/>
      <c r="CD66" s="4"/>
    </row>
    <row r="67" spans="1:82" ht="15.75" thickBot="1" x14ac:dyDescent="0.3">
      <c r="A67" s="2"/>
      <c r="B67" s="8"/>
      <c r="C67" s="8"/>
      <c r="D67" s="10"/>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4"/>
      <c r="BU67" s="4"/>
      <c r="BV67" s="4"/>
      <c r="BW67" s="4"/>
      <c r="BX67" s="4"/>
      <c r="BY67" s="4"/>
      <c r="BZ67" s="4"/>
      <c r="CA67" s="4"/>
      <c r="CB67" s="4"/>
      <c r="CC67" s="4"/>
      <c r="CD67" s="4"/>
    </row>
    <row r="68" spans="1:82" s="54" customFormat="1" ht="30" customHeight="1" thickBot="1" x14ac:dyDescent="0.3">
      <c r="A68" s="53" t="s">
        <v>20</v>
      </c>
      <c r="B68" s="50" t="s">
        <v>118</v>
      </c>
      <c r="C68" s="50" t="s">
        <v>33</v>
      </c>
      <c r="D68" s="51" t="s">
        <v>34</v>
      </c>
      <c r="E68" s="52">
        <v>1950</v>
      </c>
      <c r="F68" s="52">
        <v>1951</v>
      </c>
      <c r="G68" s="52">
        <v>1952</v>
      </c>
      <c r="H68" s="52">
        <v>1953</v>
      </c>
      <c r="I68" s="52">
        <v>1954</v>
      </c>
      <c r="J68" s="52">
        <v>1955</v>
      </c>
      <c r="K68" s="52">
        <v>1956</v>
      </c>
      <c r="L68" s="52">
        <v>1957</v>
      </c>
      <c r="M68" s="52">
        <v>1958</v>
      </c>
      <c r="N68" s="52">
        <v>1959</v>
      </c>
      <c r="O68" s="52">
        <v>1960</v>
      </c>
      <c r="P68" s="52">
        <v>1961</v>
      </c>
      <c r="Q68" s="52">
        <v>1962</v>
      </c>
      <c r="R68" s="52">
        <v>1963</v>
      </c>
      <c r="S68" s="52">
        <v>1964</v>
      </c>
      <c r="T68" s="52">
        <v>1965</v>
      </c>
      <c r="U68" s="52">
        <v>1966</v>
      </c>
      <c r="V68" s="52">
        <v>1967</v>
      </c>
      <c r="W68" s="52">
        <v>1968</v>
      </c>
      <c r="X68" s="52">
        <v>1969</v>
      </c>
      <c r="Y68" s="52">
        <v>1970</v>
      </c>
      <c r="Z68" s="52">
        <v>1971</v>
      </c>
      <c r="AA68" s="52">
        <v>1972</v>
      </c>
      <c r="AB68" s="52">
        <v>1973</v>
      </c>
      <c r="AC68" s="52">
        <v>1974</v>
      </c>
      <c r="AD68" s="52">
        <v>1975</v>
      </c>
      <c r="AE68" s="52">
        <v>1976</v>
      </c>
      <c r="AF68" s="52">
        <v>1977</v>
      </c>
      <c r="AG68" s="52">
        <v>1978</v>
      </c>
      <c r="AH68" s="52">
        <v>1979</v>
      </c>
      <c r="AI68" s="52">
        <v>1980</v>
      </c>
      <c r="AJ68" s="52">
        <v>1981</v>
      </c>
      <c r="AK68" s="52">
        <v>1982</v>
      </c>
      <c r="AL68" s="52">
        <v>1983</v>
      </c>
      <c r="AM68" s="52">
        <v>1984</v>
      </c>
      <c r="AN68" s="52">
        <v>1985</v>
      </c>
      <c r="AO68" s="52">
        <v>1986</v>
      </c>
      <c r="AP68" s="52">
        <v>1987</v>
      </c>
      <c r="AQ68" s="52">
        <v>1988</v>
      </c>
      <c r="AR68" s="52">
        <v>1989</v>
      </c>
      <c r="AS68" s="52">
        <v>1990</v>
      </c>
      <c r="AT68" s="52">
        <v>1991</v>
      </c>
      <c r="AU68" s="52">
        <v>1992</v>
      </c>
      <c r="AV68" s="52">
        <v>1993</v>
      </c>
      <c r="AW68" s="52">
        <v>1994</v>
      </c>
      <c r="AX68" s="52">
        <v>1995</v>
      </c>
      <c r="AY68" s="52">
        <v>1996</v>
      </c>
      <c r="AZ68" s="52">
        <v>1997</v>
      </c>
      <c r="BA68" s="52">
        <v>1998</v>
      </c>
      <c r="BB68" s="52">
        <v>1999</v>
      </c>
      <c r="BC68" s="52">
        <v>2000</v>
      </c>
      <c r="BD68" s="52">
        <v>2001</v>
      </c>
      <c r="BE68" s="52">
        <v>2002</v>
      </c>
      <c r="BF68" s="52">
        <v>2003</v>
      </c>
      <c r="BG68" s="52">
        <v>2004</v>
      </c>
      <c r="BH68" s="52">
        <v>2005</v>
      </c>
      <c r="BI68" s="52">
        <v>2006</v>
      </c>
      <c r="BJ68" s="52">
        <v>2007</v>
      </c>
      <c r="BK68" s="52">
        <v>2008</v>
      </c>
      <c r="BL68" s="52">
        <v>2009</v>
      </c>
      <c r="BM68" s="52">
        <v>2010</v>
      </c>
      <c r="BN68" s="52">
        <v>2011</v>
      </c>
      <c r="BO68" s="52">
        <v>2012</v>
      </c>
      <c r="BP68" s="52">
        <v>2013</v>
      </c>
      <c r="BQ68" s="53">
        <v>2014</v>
      </c>
      <c r="BR68" s="53">
        <v>2015</v>
      </c>
      <c r="BS68" s="53">
        <v>2016</v>
      </c>
      <c r="BT68" s="53">
        <v>2017</v>
      </c>
      <c r="BU68" s="53">
        <v>2018</v>
      </c>
      <c r="BV68" s="53">
        <v>2019</v>
      </c>
      <c r="BW68" s="53"/>
      <c r="BX68" s="53"/>
      <c r="BY68" s="53"/>
      <c r="BZ68" s="53"/>
      <c r="CA68" s="53"/>
      <c r="CB68" s="53"/>
      <c r="CC68" s="53"/>
      <c r="CD68" s="53"/>
    </row>
    <row r="69" spans="1:82" x14ac:dyDescent="0.25">
      <c r="A69" s="2" t="s">
        <v>1</v>
      </c>
      <c r="B69" s="8">
        <f>AVERAGE(E69:BU69)</f>
        <v>31</v>
      </c>
      <c r="C69" s="8">
        <f>AVERAGE(AJ69:BM69)</f>
        <v>31</v>
      </c>
      <c r="D69" s="10" t="s">
        <v>52</v>
      </c>
      <c r="E69" s="8">
        <v>31</v>
      </c>
      <c r="F69" s="8">
        <v>31</v>
      </c>
      <c r="G69" s="8">
        <v>31</v>
      </c>
      <c r="H69" s="8">
        <v>31</v>
      </c>
      <c r="I69" s="8">
        <v>31</v>
      </c>
      <c r="J69" s="8">
        <v>31</v>
      </c>
      <c r="K69" s="8">
        <v>31</v>
      </c>
      <c r="L69" s="8">
        <v>31</v>
      </c>
      <c r="M69" s="8">
        <v>31</v>
      </c>
      <c r="N69" s="8">
        <v>31</v>
      </c>
      <c r="O69" s="8">
        <v>31</v>
      </c>
      <c r="P69" s="8">
        <v>31</v>
      </c>
      <c r="Q69" s="8">
        <v>31</v>
      </c>
      <c r="R69" s="8">
        <v>31</v>
      </c>
      <c r="S69" s="8">
        <v>31</v>
      </c>
      <c r="T69" s="8">
        <v>31</v>
      </c>
      <c r="U69" s="8">
        <v>31</v>
      </c>
      <c r="V69" s="8">
        <v>31</v>
      </c>
      <c r="W69" s="8">
        <v>31</v>
      </c>
      <c r="X69" s="8">
        <v>31</v>
      </c>
      <c r="Y69" s="8">
        <v>31</v>
      </c>
      <c r="Z69" s="8">
        <v>31</v>
      </c>
      <c r="AA69" s="8">
        <v>31</v>
      </c>
      <c r="AB69" s="8">
        <v>31</v>
      </c>
      <c r="AC69" s="8">
        <v>31</v>
      </c>
      <c r="AD69" s="8">
        <v>31</v>
      </c>
      <c r="AE69" s="8">
        <v>31</v>
      </c>
      <c r="AF69" s="8">
        <v>31</v>
      </c>
      <c r="AG69" s="8">
        <v>31</v>
      </c>
      <c r="AH69" s="8">
        <v>31</v>
      </c>
      <c r="AI69" s="8">
        <v>31</v>
      </c>
      <c r="AJ69" s="8">
        <v>31</v>
      </c>
      <c r="AK69" s="8">
        <v>31</v>
      </c>
      <c r="AL69" s="8">
        <v>31</v>
      </c>
      <c r="AM69" s="8">
        <v>31</v>
      </c>
      <c r="AN69" s="8">
        <v>31</v>
      </c>
      <c r="AO69" s="8">
        <v>31</v>
      </c>
      <c r="AP69" s="8">
        <v>31</v>
      </c>
      <c r="AQ69" s="8">
        <v>31</v>
      </c>
      <c r="AR69" s="8">
        <v>31</v>
      </c>
      <c r="AS69" s="8">
        <v>31</v>
      </c>
      <c r="AT69" s="8">
        <v>31</v>
      </c>
      <c r="AU69" s="8">
        <v>31</v>
      </c>
      <c r="AV69" s="8">
        <v>31</v>
      </c>
      <c r="AW69" s="8">
        <v>31</v>
      </c>
      <c r="AX69" s="8">
        <v>31</v>
      </c>
      <c r="AY69" s="8">
        <v>31</v>
      </c>
      <c r="AZ69" s="8">
        <v>31</v>
      </c>
      <c r="BA69" s="8">
        <v>31</v>
      </c>
      <c r="BB69" s="8">
        <v>31</v>
      </c>
      <c r="BC69" s="8">
        <v>31</v>
      </c>
      <c r="BD69" s="8">
        <v>31</v>
      </c>
      <c r="BE69" s="8">
        <v>31</v>
      </c>
      <c r="BF69" s="8">
        <v>31</v>
      </c>
      <c r="BG69" s="8">
        <v>31</v>
      </c>
      <c r="BH69" s="8">
        <v>31</v>
      </c>
      <c r="BI69" s="8">
        <v>31</v>
      </c>
      <c r="BJ69" s="8">
        <v>31</v>
      </c>
      <c r="BK69" s="8">
        <v>31</v>
      </c>
      <c r="BL69" s="8">
        <v>31</v>
      </c>
      <c r="BM69" s="8">
        <v>31</v>
      </c>
      <c r="BN69" s="8">
        <v>31</v>
      </c>
      <c r="BO69" s="8">
        <v>31</v>
      </c>
      <c r="BP69" s="8">
        <v>31</v>
      </c>
      <c r="BQ69" s="4">
        <v>31</v>
      </c>
      <c r="BR69" s="4">
        <v>31</v>
      </c>
      <c r="BS69" s="4">
        <v>31</v>
      </c>
      <c r="BT69" s="4">
        <v>31</v>
      </c>
      <c r="BU69" s="4">
        <v>31</v>
      </c>
      <c r="BV69" s="4">
        <v>31</v>
      </c>
      <c r="BW69" s="4"/>
      <c r="BX69" s="4"/>
      <c r="BY69" s="4"/>
      <c r="BZ69" s="4"/>
      <c r="CA69" s="4"/>
      <c r="CB69" s="4"/>
      <c r="CC69" s="4"/>
      <c r="CD69" s="4"/>
    </row>
    <row r="70" spans="1:82" x14ac:dyDescent="0.25">
      <c r="A70" s="2" t="s">
        <v>2</v>
      </c>
      <c r="B70" s="8">
        <f t="shared" ref="B70:B81" si="24">AVERAGE(E70:BU70)</f>
        <v>28.260869565217391</v>
      </c>
      <c r="C70" s="8">
        <f t="shared" ref="C70:C80" si="25">AVERAGE(AJ70:BM70)</f>
        <v>28.266666666666666</v>
      </c>
      <c r="D70" s="10" t="s">
        <v>52</v>
      </c>
      <c r="E70" s="8">
        <v>28</v>
      </c>
      <c r="F70" s="8">
        <v>28</v>
      </c>
      <c r="G70" s="8">
        <v>29</v>
      </c>
      <c r="H70" s="8">
        <v>28</v>
      </c>
      <c r="I70" s="8">
        <v>28</v>
      </c>
      <c r="J70" s="8">
        <v>28</v>
      </c>
      <c r="K70" s="8">
        <v>29</v>
      </c>
      <c r="L70" s="8">
        <v>28</v>
      </c>
      <c r="M70" s="8">
        <v>28</v>
      </c>
      <c r="N70" s="8">
        <v>28</v>
      </c>
      <c r="O70" s="8">
        <v>29</v>
      </c>
      <c r="P70" s="8">
        <v>28</v>
      </c>
      <c r="Q70" s="8">
        <v>28</v>
      </c>
      <c r="R70" s="8">
        <v>28</v>
      </c>
      <c r="S70" s="8">
        <v>29</v>
      </c>
      <c r="T70" s="8">
        <v>28</v>
      </c>
      <c r="U70" s="8">
        <v>28</v>
      </c>
      <c r="V70" s="8">
        <v>28</v>
      </c>
      <c r="W70" s="8">
        <v>29</v>
      </c>
      <c r="X70" s="8">
        <v>28</v>
      </c>
      <c r="Y70" s="8">
        <v>28</v>
      </c>
      <c r="Z70" s="8">
        <v>28</v>
      </c>
      <c r="AA70" s="8">
        <v>29</v>
      </c>
      <c r="AB70" s="8">
        <v>28</v>
      </c>
      <c r="AC70" s="8">
        <v>28</v>
      </c>
      <c r="AD70" s="8">
        <v>28</v>
      </c>
      <c r="AE70" s="8">
        <v>29</v>
      </c>
      <c r="AF70" s="8">
        <v>28</v>
      </c>
      <c r="AG70" s="8">
        <v>28</v>
      </c>
      <c r="AH70" s="8">
        <v>28</v>
      </c>
      <c r="AI70" s="8">
        <v>29</v>
      </c>
      <c r="AJ70" s="8">
        <v>28</v>
      </c>
      <c r="AK70" s="8">
        <v>28</v>
      </c>
      <c r="AL70" s="8">
        <v>28</v>
      </c>
      <c r="AM70" s="8">
        <v>29</v>
      </c>
      <c r="AN70" s="8">
        <v>28</v>
      </c>
      <c r="AO70" s="8">
        <v>28</v>
      </c>
      <c r="AP70" s="8">
        <v>28</v>
      </c>
      <c r="AQ70" s="8">
        <v>29</v>
      </c>
      <c r="AR70" s="8">
        <v>28</v>
      </c>
      <c r="AS70" s="8">
        <v>28</v>
      </c>
      <c r="AT70" s="8">
        <v>28</v>
      </c>
      <c r="AU70" s="8">
        <v>29</v>
      </c>
      <c r="AV70" s="8">
        <v>29</v>
      </c>
      <c r="AW70" s="8">
        <v>28</v>
      </c>
      <c r="AX70" s="8">
        <v>28</v>
      </c>
      <c r="AY70" s="8">
        <v>29</v>
      </c>
      <c r="AZ70" s="8">
        <v>28</v>
      </c>
      <c r="BA70" s="8">
        <v>28</v>
      </c>
      <c r="BB70" s="8">
        <v>28</v>
      </c>
      <c r="BC70" s="8">
        <v>29</v>
      </c>
      <c r="BD70" s="8">
        <v>28</v>
      </c>
      <c r="BE70" s="8">
        <v>28</v>
      </c>
      <c r="BF70" s="8">
        <v>28</v>
      </c>
      <c r="BG70" s="8">
        <v>29</v>
      </c>
      <c r="BH70" s="8">
        <v>28</v>
      </c>
      <c r="BI70" s="8">
        <v>28</v>
      </c>
      <c r="BJ70" s="8">
        <v>28</v>
      </c>
      <c r="BK70" s="8">
        <v>29</v>
      </c>
      <c r="BL70" s="8">
        <v>28</v>
      </c>
      <c r="BM70" s="8">
        <v>28</v>
      </c>
      <c r="BN70" s="8">
        <v>28</v>
      </c>
      <c r="BO70" s="8">
        <v>29</v>
      </c>
      <c r="BP70" s="8">
        <v>28</v>
      </c>
      <c r="BQ70" s="4">
        <v>28</v>
      </c>
      <c r="BR70" s="4">
        <v>28</v>
      </c>
      <c r="BS70" s="4">
        <v>29</v>
      </c>
      <c r="BT70" s="4">
        <v>28</v>
      </c>
      <c r="BU70" s="4">
        <v>28</v>
      </c>
      <c r="BV70" s="4">
        <v>28</v>
      </c>
      <c r="BW70" s="4"/>
      <c r="BX70" s="4"/>
      <c r="BY70" s="4"/>
      <c r="BZ70" s="4"/>
      <c r="CA70" s="4"/>
      <c r="CB70" s="4"/>
      <c r="CC70" s="4"/>
      <c r="CD70" s="4"/>
    </row>
    <row r="71" spans="1:82" x14ac:dyDescent="0.25">
      <c r="A71" s="2" t="s">
        <v>3</v>
      </c>
      <c r="B71" s="8">
        <f t="shared" si="24"/>
        <v>31</v>
      </c>
      <c r="C71" s="8">
        <f t="shared" si="25"/>
        <v>31</v>
      </c>
      <c r="D71" s="10" t="s">
        <v>52</v>
      </c>
      <c r="E71" s="8">
        <v>31</v>
      </c>
      <c r="F71" s="8">
        <v>31</v>
      </c>
      <c r="G71" s="8">
        <v>31</v>
      </c>
      <c r="H71" s="8">
        <v>31</v>
      </c>
      <c r="I71" s="8">
        <v>31</v>
      </c>
      <c r="J71" s="8">
        <v>31</v>
      </c>
      <c r="K71" s="8">
        <v>31</v>
      </c>
      <c r="L71" s="8">
        <v>31</v>
      </c>
      <c r="M71" s="8">
        <v>31</v>
      </c>
      <c r="N71" s="8">
        <v>31</v>
      </c>
      <c r="O71" s="8">
        <v>31</v>
      </c>
      <c r="P71" s="8">
        <v>31</v>
      </c>
      <c r="Q71" s="8">
        <v>31</v>
      </c>
      <c r="R71" s="8">
        <v>31</v>
      </c>
      <c r="S71" s="8">
        <v>31</v>
      </c>
      <c r="T71" s="8">
        <v>31</v>
      </c>
      <c r="U71" s="8">
        <v>31</v>
      </c>
      <c r="V71" s="8">
        <v>31</v>
      </c>
      <c r="W71" s="8">
        <v>31</v>
      </c>
      <c r="X71" s="8">
        <v>31</v>
      </c>
      <c r="Y71" s="8">
        <v>31</v>
      </c>
      <c r="Z71" s="8">
        <v>31</v>
      </c>
      <c r="AA71" s="8">
        <v>31</v>
      </c>
      <c r="AB71" s="8">
        <v>31</v>
      </c>
      <c r="AC71" s="8">
        <v>31</v>
      </c>
      <c r="AD71" s="8">
        <v>31</v>
      </c>
      <c r="AE71" s="8">
        <v>31</v>
      </c>
      <c r="AF71" s="8">
        <v>31</v>
      </c>
      <c r="AG71" s="8">
        <v>31</v>
      </c>
      <c r="AH71" s="8">
        <v>31</v>
      </c>
      <c r="AI71" s="8">
        <v>31</v>
      </c>
      <c r="AJ71" s="8">
        <v>31</v>
      </c>
      <c r="AK71" s="8">
        <v>31</v>
      </c>
      <c r="AL71" s="8">
        <v>31</v>
      </c>
      <c r="AM71" s="8">
        <v>31</v>
      </c>
      <c r="AN71" s="8">
        <v>31</v>
      </c>
      <c r="AO71" s="8">
        <v>31</v>
      </c>
      <c r="AP71" s="8">
        <v>31</v>
      </c>
      <c r="AQ71" s="8">
        <v>31</v>
      </c>
      <c r="AR71" s="8">
        <v>31</v>
      </c>
      <c r="AS71" s="8">
        <v>31</v>
      </c>
      <c r="AT71" s="8">
        <v>31</v>
      </c>
      <c r="AU71" s="8">
        <v>31</v>
      </c>
      <c r="AV71" s="8">
        <v>31</v>
      </c>
      <c r="AW71" s="8">
        <v>31</v>
      </c>
      <c r="AX71" s="8">
        <v>31</v>
      </c>
      <c r="AY71" s="8">
        <v>31</v>
      </c>
      <c r="AZ71" s="8">
        <v>31</v>
      </c>
      <c r="BA71" s="8">
        <v>31</v>
      </c>
      <c r="BB71" s="8">
        <v>31</v>
      </c>
      <c r="BC71" s="8">
        <v>31</v>
      </c>
      <c r="BD71" s="8">
        <v>31</v>
      </c>
      <c r="BE71" s="8">
        <v>31</v>
      </c>
      <c r="BF71" s="8">
        <v>31</v>
      </c>
      <c r="BG71" s="8">
        <v>31</v>
      </c>
      <c r="BH71" s="8">
        <v>31</v>
      </c>
      <c r="BI71" s="8">
        <v>31</v>
      </c>
      <c r="BJ71" s="8">
        <v>31</v>
      </c>
      <c r="BK71" s="8">
        <v>31</v>
      </c>
      <c r="BL71" s="8">
        <v>31</v>
      </c>
      <c r="BM71" s="8">
        <v>31</v>
      </c>
      <c r="BN71" s="8">
        <v>31</v>
      </c>
      <c r="BO71" s="8">
        <v>31</v>
      </c>
      <c r="BP71" s="8">
        <v>31</v>
      </c>
      <c r="BQ71" s="4">
        <v>31</v>
      </c>
      <c r="BR71" s="4">
        <v>31</v>
      </c>
      <c r="BS71" s="4">
        <v>31</v>
      </c>
      <c r="BT71" s="4">
        <v>31</v>
      </c>
      <c r="BU71" s="4">
        <v>31</v>
      </c>
      <c r="BV71" s="4">
        <v>31</v>
      </c>
      <c r="BW71" s="4"/>
      <c r="BX71" s="4"/>
      <c r="BY71" s="4"/>
      <c r="BZ71" s="4"/>
      <c r="CA71" s="4"/>
      <c r="CB71" s="4"/>
      <c r="CC71" s="4"/>
      <c r="CD71" s="4"/>
    </row>
    <row r="72" spans="1:82" x14ac:dyDescent="0.25">
      <c r="A72" s="2" t="s">
        <v>4</v>
      </c>
      <c r="B72" s="8">
        <f t="shared" si="24"/>
        <v>30</v>
      </c>
      <c r="C72" s="8">
        <f t="shared" si="25"/>
        <v>30</v>
      </c>
      <c r="D72" s="10" t="s">
        <v>52</v>
      </c>
      <c r="E72" s="8">
        <v>30</v>
      </c>
      <c r="F72" s="8">
        <v>30</v>
      </c>
      <c r="G72" s="8">
        <v>30</v>
      </c>
      <c r="H72" s="8">
        <v>30</v>
      </c>
      <c r="I72" s="8">
        <v>30</v>
      </c>
      <c r="J72" s="8">
        <v>30</v>
      </c>
      <c r="K72" s="8">
        <v>30</v>
      </c>
      <c r="L72" s="8">
        <v>30</v>
      </c>
      <c r="M72" s="8">
        <v>30</v>
      </c>
      <c r="N72" s="8">
        <v>30</v>
      </c>
      <c r="O72" s="8">
        <v>30</v>
      </c>
      <c r="P72" s="8">
        <v>30</v>
      </c>
      <c r="Q72" s="8">
        <v>30</v>
      </c>
      <c r="R72" s="8">
        <v>30</v>
      </c>
      <c r="S72" s="8">
        <v>30</v>
      </c>
      <c r="T72" s="8">
        <v>30</v>
      </c>
      <c r="U72" s="8">
        <v>30</v>
      </c>
      <c r="V72" s="8">
        <v>30</v>
      </c>
      <c r="W72" s="8">
        <v>30</v>
      </c>
      <c r="X72" s="8">
        <v>30</v>
      </c>
      <c r="Y72" s="8">
        <v>30</v>
      </c>
      <c r="Z72" s="8">
        <v>30</v>
      </c>
      <c r="AA72" s="8">
        <v>30</v>
      </c>
      <c r="AB72" s="8">
        <v>30</v>
      </c>
      <c r="AC72" s="8">
        <v>30</v>
      </c>
      <c r="AD72" s="8">
        <v>29</v>
      </c>
      <c r="AE72" s="8">
        <v>30</v>
      </c>
      <c r="AF72" s="8">
        <v>30</v>
      </c>
      <c r="AG72" s="8">
        <v>30</v>
      </c>
      <c r="AH72" s="8">
        <v>30</v>
      </c>
      <c r="AI72" s="8">
        <v>30</v>
      </c>
      <c r="AJ72" s="8">
        <v>30</v>
      </c>
      <c r="AK72" s="8">
        <v>30</v>
      </c>
      <c r="AL72" s="8">
        <v>30</v>
      </c>
      <c r="AM72" s="8">
        <v>30</v>
      </c>
      <c r="AN72" s="8">
        <v>30</v>
      </c>
      <c r="AO72" s="8">
        <v>30</v>
      </c>
      <c r="AP72" s="8">
        <v>30</v>
      </c>
      <c r="AQ72" s="8">
        <v>30</v>
      </c>
      <c r="AR72" s="8">
        <v>30</v>
      </c>
      <c r="AS72" s="8">
        <v>30</v>
      </c>
      <c r="AT72" s="8">
        <v>30</v>
      </c>
      <c r="AU72" s="8">
        <v>30</v>
      </c>
      <c r="AV72" s="8">
        <v>30</v>
      </c>
      <c r="AW72" s="8">
        <v>30</v>
      </c>
      <c r="AX72" s="8">
        <v>30</v>
      </c>
      <c r="AY72" s="8">
        <v>30</v>
      </c>
      <c r="AZ72" s="8">
        <v>30</v>
      </c>
      <c r="BA72" s="8">
        <v>30</v>
      </c>
      <c r="BB72" s="8">
        <v>30</v>
      </c>
      <c r="BC72" s="8">
        <v>30</v>
      </c>
      <c r="BD72" s="8">
        <v>30</v>
      </c>
      <c r="BE72" s="8">
        <v>30</v>
      </c>
      <c r="BF72" s="8">
        <v>30</v>
      </c>
      <c r="BG72" s="8">
        <v>30</v>
      </c>
      <c r="BH72" s="8">
        <v>30</v>
      </c>
      <c r="BI72" s="8">
        <v>30</v>
      </c>
      <c r="BJ72" s="8">
        <v>30</v>
      </c>
      <c r="BK72" s="8">
        <v>30</v>
      </c>
      <c r="BL72" s="8">
        <v>30</v>
      </c>
      <c r="BM72" s="8">
        <v>30</v>
      </c>
      <c r="BN72" s="8">
        <v>30</v>
      </c>
      <c r="BO72" s="8">
        <v>30</v>
      </c>
      <c r="BP72" s="8">
        <v>30</v>
      </c>
      <c r="BQ72" s="4">
        <v>30</v>
      </c>
      <c r="BR72" s="4">
        <v>30</v>
      </c>
      <c r="BS72" s="4">
        <v>30</v>
      </c>
      <c r="BT72" s="4">
        <v>31</v>
      </c>
      <c r="BU72" s="4">
        <v>30</v>
      </c>
      <c r="BV72" s="4">
        <v>30</v>
      </c>
      <c r="BW72" s="4"/>
      <c r="BX72" s="4"/>
      <c r="BY72" s="4"/>
      <c r="BZ72" s="4"/>
      <c r="CA72" s="4"/>
      <c r="CB72" s="4"/>
      <c r="CC72" s="4"/>
      <c r="CD72" s="4"/>
    </row>
    <row r="73" spans="1:82" x14ac:dyDescent="0.25">
      <c r="A73" s="2" t="s">
        <v>5</v>
      </c>
      <c r="B73" s="8">
        <f t="shared" si="24"/>
        <v>29.608695652173914</v>
      </c>
      <c r="C73" s="8">
        <f>AVERAGE(AJ73:BM73)</f>
        <v>29.666666666666668</v>
      </c>
      <c r="D73" s="10" t="s">
        <v>52</v>
      </c>
      <c r="E73" s="8">
        <v>31</v>
      </c>
      <c r="F73" s="8">
        <v>30</v>
      </c>
      <c r="G73" s="8">
        <v>29</v>
      </c>
      <c r="H73" s="8">
        <v>31</v>
      </c>
      <c r="I73" s="8">
        <v>28</v>
      </c>
      <c r="J73" s="8">
        <v>28</v>
      </c>
      <c r="K73" s="8">
        <v>31</v>
      </c>
      <c r="L73" s="8">
        <v>30</v>
      </c>
      <c r="M73" s="8">
        <v>31</v>
      </c>
      <c r="N73" s="8">
        <v>31</v>
      </c>
      <c r="O73" s="8">
        <v>29</v>
      </c>
      <c r="P73" s="8">
        <v>30</v>
      </c>
      <c r="Q73" s="8">
        <v>31</v>
      </c>
      <c r="R73" s="8">
        <v>31</v>
      </c>
      <c r="S73" s="8">
        <v>31</v>
      </c>
      <c r="T73" s="8">
        <v>30</v>
      </c>
      <c r="U73" s="8">
        <v>27</v>
      </c>
      <c r="V73" s="8">
        <v>30</v>
      </c>
      <c r="W73" s="8">
        <v>31</v>
      </c>
      <c r="X73" s="8">
        <v>30</v>
      </c>
      <c r="Y73" s="8">
        <v>31</v>
      </c>
      <c r="Z73" s="8">
        <v>27</v>
      </c>
      <c r="AA73" s="8">
        <v>31</v>
      </c>
      <c r="AB73" s="8">
        <v>28</v>
      </c>
      <c r="AC73" s="8">
        <v>30</v>
      </c>
      <c r="AD73" s="8">
        <v>22</v>
      </c>
      <c r="AE73" s="8">
        <v>31</v>
      </c>
      <c r="AF73" s="8">
        <v>30</v>
      </c>
      <c r="AG73" s="8">
        <v>31</v>
      </c>
      <c r="AH73" s="8">
        <v>28</v>
      </c>
      <c r="AI73" s="8">
        <v>30</v>
      </c>
      <c r="AJ73" s="8">
        <v>31</v>
      </c>
      <c r="AK73" s="8">
        <v>31</v>
      </c>
      <c r="AL73" s="8">
        <v>29</v>
      </c>
      <c r="AM73" s="8">
        <v>31</v>
      </c>
      <c r="AN73" s="8">
        <v>31</v>
      </c>
      <c r="AO73" s="8">
        <v>25</v>
      </c>
      <c r="AP73" s="8">
        <v>31</v>
      </c>
      <c r="AQ73" s="8">
        <v>30</v>
      </c>
      <c r="AR73" s="8">
        <v>31</v>
      </c>
      <c r="AS73" s="8">
        <v>28</v>
      </c>
      <c r="AT73" s="8">
        <v>30</v>
      </c>
      <c r="AU73" s="8">
        <v>31</v>
      </c>
      <c r="AV73" s="8">
        <v>26</v>
      </c>
      <c r="AW73" s="8">
        <v>31</v>
      </c>
      <c r="AX73" s="8">
        <v>31</v>
      </c>
      <c r="AY73" s="8">
        <v>29</v>
      </c>
      <c r="AZ73" s="8">
        <v>30</v>
      </c>
      <c r="BA73" s="8">
        <v>30</v>
      </c>
      <c r="BB73" s="8">
        <v>30</v>
      </c>
      <c r="BC73" s="8">
        <v>30</v>
      </c>
      <c r="BD73" s="8">
        <v>28</v>
      </c>
      <c r="BE73" s="8">
        <v>31</v>
      </c>
      <c r="BF73" s="8">
        <v>29</v>
      </c>
      <c r="BG73" s="8">
        <v>30</v>
      </c>
      <c r="BH73" s="8">
        <v>25</v>
      </c>
      <c r="BI73" s="8">
        <v>29</v>
      </c>
      <c r="BJ73" s="8">
        <v>31</v>
      </c>
      <c r="BK73" s="8">
        <v>29</v>
      </c>
      <c r="BL73" s="8">
        <v>31</v>
      </c>
      <c r="BM73" s="8">
        <v>31</v>
      </c>
      <c r="BN73" s="8">
        <v>31</v>
      </c>
      <c r="BO73" s="8">
        <v>31</v>
      </c>
      <c r="BP73" s="8">
        <v>29</v>
      </c>
      <c r="BQ73" s="4">
        <v>27</v>
      </c>
      <c r="BR73" s="4">
        <v>31</v>
      </c>
      <c r="BS73" s="4">
        <v>31</v>
      </c>
      <c r="BT73" s="4">
        <v>23</v>
      </c>
      <c r="BU73" s="4">
        <v>31</v>
      </c>
      <c r="BV73" s="4">
        <v>31</v>
      </c>
      <c r="BW73" s="4"/>
      <c r="BX73" s="4"/>
      <c r="BY73" s="4"/>
      <c r="BZ73" s="4"/>
      <c r="CA73" s="4"/>
      <c r="CB73" s="4"/>
      <c r="CC73" s="4"/>
      <c r="CD73" s="4"/>
    </row>
    <row r="74" spans="1:82" x14ac:dyDescent="0.25">
      <c r="A74" s="2" t="s">
        <v>6</v>
      </c>
      <c r="B74" s="8">
        <f t="shared" si="24"/>
        <v>10.695652173913043</v>
      </c>
      <c r="C74" s="8">
        <f>AVERAGE(AJ74:BM74)</f>
        <v>11.033333333333333</v>
      </c>
      <c r="D74" s="10" t="s">
        <v>52</v>
      </c>
      <c r="E74" s="8">
        <v>24</v>
      </c>
      <c r="F74" s="8">
        <v>13</v>
      </c>
      <c r="G74" s="8">
        <v>2</v>
      </c>
      <c r="H74" s="8">
        <v>12</v>
      </c>
      <c r="I74" s="8">
        <v>11</v>
      </c>
      <c r="J74" s="8">
        <v>2</v>
      </c>
      <c r="K74" s="8">
        <v>10</v>
      </c>
      <c r="L74" s="8">
        <v>19</v>
      </c>
      <c r="M74" s="8">
        <v>13</v>
      </c>
      <c r="N74" s="8">
        <v>9</v>
      </c>
      <c r="O74" s="8">
        <v>1</v>
      </c>
      <c r="P74" s="8">
        <v>13</v>
      </c>
      <c r="Q74" s="8">
        <v>12</v>
      </c>
      <c r="R74" s="8">
        <v>18</v>
      </c>
      <c r="S74" s="8">
        <v>18</v>
      </c>
      <c r="T74" s="8">
        <v>14</v>
      </c>
      <c r="U74" s="8">
        <v>11</v>
      </c>
      <c r="V74" s="8">
        <v>14</v>
      </c>
      <c r="W74" s="8">
        <v>8</v>
      </c>
      <c r="X74" s="8">
        <v>17</v>
      </c>
      <c r="Y74" s="8">
        <v>9</v>
      </c>
      <c r="Z74" s="8">
        <v>5</v>
      </c>
      <c r="AA74" s="8">
        <v>21</v>
      </c>
      <c r="AB74" s="8">
        <v>4</v>
      </c>
      <c r="AC74" s="8">
        <v>6</v>
      </c>
      <c r="AD74" s="8">
        <v>1</v>
      </c>
      <c r="AE74" s="8">
        <v>9</v>
      </c>
      <c r="AF74" s="8">
        <v>12</v>
      </c>
      <c r="AG74" s="8">
        <v>17</v>
      </c>
      <c r="AH74" s="8">
        <v>10</v>
      </c>
      <c r="AI74" s="8">
        <v>13</v>
      </c>
      <c r="AJ74" s="8">
        <v>8</v>
      </c>
      <c r="AK74" s="8">
        <v>14</v>
      </c>
      <c r="AL74" s="8">
        <v>11</v>
      </c>
      <c r="AM74" s="8">
        <v>4</v>
      </c>
      <c r="AN74" s="8">
        <v>8</v>
      </c>
      <c r="AO74" s="8">
        <v>18</v>
      </c>
      <c r="AP74" s="8">
        <v>19</v>
      </c>
      <c r="AQ74" s="8">
        <v>9</v>
      </c>
      <c r="AR74" s="8">
        <v>17</v>
      </c>
      <c r="AS74" s="8">
        <v>19</v>
      </c>
      <c r="AT74" s="8">
        <v>7</v>
      </c>
      <c r="AU74" s="8">
        <v>25</v>
      </c>
      <c r="AV74" s="8">
        <v>5</v>
      </c>
      <c r="AW74" s="8">
        <v>6</v>
      </c>
      <c r="AX74" s="8">
        <v>4</v>
      </c>
      <c r="AY74" s="8">
        <v>7</v>
      </c>
      <c r="AZ74" s="8">
        <v>6</v>
      </c>
      <c r="BA74" s="8">
        <v>3</v>
      </c>
      <c r="BB74" s="8">
        <v>9</v>
      </c>
      <c r="BC74" s="8">
        <v>16</v>
      </c>
      <c r="BD74" s="8">
        <v>6</v>
      </c>
      <c r="BE74" s="8">
        <v>8</v>
      </c>
      <c r="BF74" s="8">
        <v>15</v>
      </c>
      <c r="BG74" s="8">
        <v>20</v>
      </c>
      <c r="BH74" s="8">
        <v>7</v>
      </c>
      <c r="BI74" s="8">
        <v>7</v>
      </c>
      <c r="BJ74" s="8">
        <v>13</v>
      </c>
      <c r="BK74" s="8">
        <v>12</v>
      </c>
      <c r="BL74" s="8">
        <v>16</v>
      </c>
      <c r="BM74" s="8">
        <v>12</v>
      </c>
      <c r="BN74" s="8">
        <v>12</v>
      </c>
      <c r="BO74" s="8">
        <v>5</v>
      </c>
      <c r="BP74" s="8">
        <v>5</v>
      </c>
      <c r="BQ74" s="4">
        <v>8</v>
      </c>
      <c r="BR74" s="4">
        <v>5</v>
      </c>
      <c r="BS74" s="4">
        <v>9</v>
      </c>
      <c r="BT74" s="4">
        <v>5</v>
      </c>
      <c r="BU74" s="4">
        <v>10</v>
      </c>
      <c r="BV74" s="4">
        <v>6</v>
      </c>
      <c r="BW74" s="4"/>
      <c r="BX74" s="4"/>
      <c r="BY74" s="4"/>
      <c r="BZ74" s="4"/>
      <c r="CA74" s="4"/>
      <c r="CB74" s="4"/>
      <c r="CC74" s="4"/>
      <c r="CD74" s="4"/>
    </row>
    <row r="75" spans="1:82" x14ac:dyDescent="0.25">
      <c r="A75" s="2" t="s">
        <v>7</v>
      </c>
      <c r="B75" s="8">
        <f t="shared" si="24"/>
        <v>7.2463768115942032E-2</v>
      </c>
      <c r="C75" s="8">
        <f>AVERAGE(AJ75:BM75)</f>
        <v>3.3333333333333333E-2</v>
      </c>
      <c r="D75" s="10" t="s">
        <v>52</v>
      </c>
      <c r="E75" s="8">
        <v>2</v>
      </c>
      <c r="F75" s="8">
        <v>1</v>
      </c>
      <c r="G75" s="8">
        <v>0</v>
      </c>
      <c r="H75" s="8">
        <v>0</v>
      </c>
      <c r="I75" s="8">
        <v>0</v>
      </c>
      <c r="J75" s="8">
        <v>0</v>
      </c>
      <c r="K75" s="8">
        <v>0</v>
      </c>
      <c r="L75" s="8">
        <v>0</v>
      </c>
      <c r="M75" s="8">
        <v>0</v>
      </c>
      <c r="N75" s="8">
        <v>0</v>
      </c>
      <c r="O75" s="8">
        <v>0</v>
      </c>
      <c r="P75" s="8">
        <v>0</v>
      </c>
      <c r="Q75" s="8">
        <v>0</v>
      </c>
      <c r="R75" s="8">
        <v>0</v>
      </c>
      <c r="S75" s="8">
        <v>0</v>
      </c>
      <c r="T75" s="8">
        <v>0</v>
      </c>
      <c r="U75" s="8">
        <v>0</v>
      </c>
      <c r="V75" s="8">
        <v>0</v>
      </c>
      <c r="W75" s="8">
        <v>0</v>
      </c>
      <c r="X75" s="8">
        <v>0</v>
      </c>
      <c r="Y75" s="8">
        <v>0</v>
      </c>
      <c r="Z75" s="8">
        <v>0</v>
      </c>
      <c r="AA75" s="8">
        <v>0</v>
      </c>
      <c r="AB75" s="8">
        <v>0</v>
      </c>
      <c r="AC75" s="8">
        <v>0</v>
      </c>
      <c r="AD75" s="8">
        <v>0</v>
      </c>
      <c r="AE75" s="8">
        <v>0</v>
      </c>
      <c r="AF75" s="8">
        <v>0</v>
      </c>
      <c r="AG75" s="8">
        <v>0</v>
      </c>
      <c r="AH75" s="8">
        <v>0</v>
      </c>
      <c r="AI75" s="8">
        <v>0</v>
      </c>
      <c r="AJ75" s="8">
        <v>0</v>
      </c>
      <c r="AK75" s="8">
        <v>0</v>
      </c>
      <c r="AL75" s="8">
        <v>0</v>
      </c>
      <c r="AM75" s="8">
        <v>0</v>
      </c>
      <c r="AN75" s="8">
        <v>1</v>
      </c>
      <c r="AO75" s="8">
        <v>0</v>
      </c>
      <c r="AP75" s="8">
        <v>0</v>
      </c>
      <c r="AQ75" s="8">
        <v>0</v>
      </c>
      <c r="AR75" s="8">
        <v>0</v>
      </c>
      <c r="AS75" s="8">
        <v>0</v>
      </c>
      <c r="AT75" s="8">
        <v>0</v>
      </c>
      <c r="AU75" s="8">
        <v>0</v>
      </c>
      <c r="AV75" s="8">
        <v>0</v>
      </c>
      <c r="AW75" s="8">
        <v>0</v>
      </c>
      <c r="AX75" s="8">
        <v>0</v>
      </c>
      <c r="AY75" s="8">
        <v>0</v>
      </c>
      <c r="AZ75" s="8">
        <v>0</v>
      </c>
      <c r="BA75" s="8">
        <v>0</v>
      </c>
      <c r="BB75" s="8">
        <v>0</v>
      </c>
      <c r="BC75" s="8">
        <v>0</v>
      </c>
      <c r="BD75" s="8">
        <v>0</v>
      </c>
      <c r="BE75" s="8">
        <v>0</v>
      </c>
      <c r="BF75" s="8">
        <v>0</v>
      </c>
      <c r="BG75" s="8">
        <v>0</v>
      </c>
      <c r="BH75" s="8">
        <v>0</v>
      </c>
      <c r="BI75" s="8">
        <v>0</v>
      </c>
      <c r="BJ75" s="8">
        <v>0</v>
      </c>
      <c r="BK75" s="8">
        <v>0</v>
      </c>
      <c r="BL75" s="8">
        <v>0</v>
      </c>
      <c r="BM75" s="8">
        <v>0</v>
      </c>
      <c r="BN75" s="8">
        <v>0</v>
      </c>
      <c r="BO75" s="8">
        <v>1</v>
      </c>
      <c r="BP75" s="8">
        <v>0</v>
      </c>
      <c r="BQ75" s="4">
        <v>0</v>
      </c>
      <c r="BR75" s="4">
        <v>0</v>
      </c>
      <c r="BS75" s="4">
        <v>0</v>
      </c>
      <c r="BT75" s="4">
        <v>0</v>
      </c>
      <c r="BU75" s="4">
        <v>0</v>
      </c>
      <c r="BV75" s="4">
        <v>0</v>
      </c>
      <c r="BW75" s="4"/>
      <c r="BX75" s="4"/>
      <c r="BY75" s="4"/>
      <c r="BZ75" s="4"/>
      <c r="CA75" s="4"/>
      <c r="CB75" s="4"/>
      <c r="CC75" s="4"/>
      <c r="CD75" s="4"/>
    </row>
    <row r="76" spans="1:82" x14ac:dyDescent="0.25">
      <c r="A76" s="2" t="s">
        <v>8</v>
      </c>
      <c r="B76" s="8">
        <f t="shared" si="24"/>
        <v>0.88405797101449279</v>
      </c>
      <c r="C76" s="8">
        <f>AVERAGE(AJ76:BM76)</f>
        <v>1.0666666666666667</v>
      </c>
      <c r="D76" s="10" t="s">
        <v>52</v>
      </c>
      <c r="E76" s="8">
        <v>5</v>
      </c>
      <c r="F76" s="8">
        <v>1</v>
      </c>
      <c r="G76" s="8">
        <v>1</v>
      </c>
      <c r="H76" s="8">
        <v>0</v>
      </c>
      <c r="I76" s="8">
        <v>0</v>
      </c>
      <c r="J76" s="8">
        <v>0</v>
      </c>
      <c r="K76" s="8">
        <v>0</v>
      </c>
      <c r="L76" s="8">
        <v>0</v>
      </c>
      <c r="M76" s="8">
        <v>0</v>
      </c>
      <c r="N76" s="8">
        <v>0</v>
      </c>
      <c r="O76" s="8">
        <v>0</v>
      </c>
      <c r="P76" s="8">
        <v>2</v>
      </c>
      <c r="Q76" s="8">
        <v>0</v>
      </c>
      <c r="R76" s="8">
        <v>1</v>
      </c>
      <c r="S76" s="8">
        <v>0</v>
      </c>
      <c r="T76" s="8">
        <v>0</v>
      </c>
      <c r="U76" s="8">
        <v>0</v>
      </c>
      <c r="V76" s="8">
        <v>0</v>
      </c>
      <c r="W76" s="8">
        <v>0</v>
      </c>
      <c r="X76" s="8">
        <v>0</v>
      </c>
      <c r="Y76" s="8">
        <v>0</v>
      </c>
      <c r="Z76" s="8">
        <v>0</v>
      </c>
      <c r="AA76" s="8">
        <v>1</v>
      </c>
      <c r="AB76" s="8">
        <v>0</v>
      </c>
      <c r="AC76" s="8">
        <v>1</v>
      </c>
      <c r="AD76" s="8">
        <v>0</v>
      </c>
      <c r="AE76" s="8">
        <v>6</v>
      </c>
      <c r="AF76" s="8">
        <v>1</v>
      </c>
      <c r="AG76" s="8">
        <v>1</v>
      </c>
      <c r="AH76" s="8">
        <v>9</v>
      </c>
      <c r="AI76" s="8">
        <v>0</v>
      </c>
      <c r="AJ76" s="8">
        <v>2</v>
      </c>
      <c r="AK76" s="8">
        <v>2</v>
      </c>
      <c r="AL76" s="8">
        <v>0</v>
      </c>
      <c r="AM76" s="8">
        <v>0</v>
      </c>
      <c r="AN76" s="8">
        <v>3</v>
      </c>
      <c r="AO76" s="8">
        <v>4</v>
      </c>
      <c r="AP76" s="8">
        <v>2</v>
      </c>
      <c r="AQ76" s="8">
        <v>1</v>
      </c>
      <c r="AR76" s="8">
        <v>0</v>
      </c>
      <c r="AS76" s="8">
        <v>2</v>
      </c>
      <c r="AT76" s="8">
        <v>0</v>
      </c>
      <c r="AU76" s="8">
        <v>0</v>
      </c>
      <c r="AV76" s="8">
        <v>2</v>
      </c>
      <c r="AW76" s="8">
        <v>0</v>
      </c>
      <c r="AX76" s="8">
        <v>3</v>
      </c>
      <c r="AY76" s="8">
        <v>1</v>
      </c>
      <c r="AZ76" s="8">
        <v>2</v>
      </c>
      <c r="BA76" s="8">
        <v>0</v>
      </c>
      <c r="BB76" s="8">
        <v>2</v>
      </c>
      <c r="BC76" s="8">
        <v>0</v>
      </c>
      <c r="BD76" s="8">
        <v>0</v>
      </c>
      <c r="BE76" s="8">
        <v>1</v>
      </c>
      <c r="BF76" s="8">
        <v>0</v>
      </c>
      <c r="BG76" s="8">
        <v>0</v>
      </c>
      <c r="BH76" s="8">
        <v>0</v>
      </c>
      <c r="BI76" s="8">
        <v>2</v>
      </c>
      <c r="BJ76" s="8">
        <v>1</v>
      </c>
      <c r="BK76" s="8">
        <v>2</v>
      </c>
      <c r="BL76" s="8">
        <v>0</v>
      </c>
      <c r="BM76" s="8">
        <v>0</v>
      </c>
      <c r="BN76" s="8">
        <v>0</v>
      </c>
      <c r="BO76" s="8">
        <v>0</v>
      </c>
      <c r="BP76" s="8">
        <v>0</v>
      </c>
      <c r="BQ76" s="4">
        <v>0</v>
      </c>
      <c r="BR76" s="4">
        <v>0</v>
      </c>
      <c r="BS76" s="4">
        <v>0</v>
      </c>
      <c r="BT76" s="4">
        <v>0</v>
      </c>
      <c r="BU76" s="4">
        <v>0</v>
      </c>
      <c r="BV76" s="4">
        <v>0</v>
      </c>
      <c r="BW76" s="4"/>
      <c r="BX76" s="4"/>
      <c r="BY76" s="4"/>
      <c r="BZ76" s="4"/>
      <c r="CA76" s="4"/>
      <c r="CB76" s="4"/>
      <c r="CC76" s="4"/>
      <c r="CD76" s="4"/>
    </row>
    <row r="77" spans="1:82" x14ac:dyDescent="0.25">
      <c r="A77" s="2" t="s">
        <v>9</v>
      </c>
      <c r="B77" s="8">
        <f t="shared" si="24"/>
        <v>15.347826086956522</v>
      </c>
      <c r="C77" s="8">
        <f>AVERAGE(AJ77:BM77)</f>
        <v>15.633333333333333</v>
      </c>
      <c r="D77" s="10" t="s">
        <v>49</v>
      </c>
      <c r="E77" s="8">
        <v>15</v>
      </c>
      <c r="F77" s="8">
        <v>20</v>
      </c>
      <c r="G77" s="8">
        <v>13</v>
      </c>
      <c r="H77" s="8">
        <v>16</v>
      </c>
      <c r="I77" s="8">
        <v>8</v>
      </c>
      <c r="J77" s="8">
        <v>15</v>
      </c>
      <c r="K77" s="8">
        <v>21</v>
      </c>
      <c r="L77" s="8">
        <v>17</v>
      </c>
      <c r="M77" s="8">
        <v>7</v>
      </c>
      <c r="N77" s="8">
        <v>13</v>
      </c>
      <c r="O77" s="8">
        <v>0</v>
      </c>
      <c r="P77" s="8">
        <v>23</v>
      </c>
      <c r="Q77" s="8">
        <v>12</v>
      </c>
      <c r="R77" s="8">
        <v>26</v>
      </c>
      <c r="S77" s="8">
        <v>18</v>
      </c>
      <c r="T77" s="8">
        <v>28</v>
      </c>
      <c r="U77" s="8">
        <v>10</v>
      </c>
      <c r="V77" s="8">
        <v>17</v>
      </c>
      <c r="W77" s="8">
        <v>8</v>
      </c>
      <c r="X77" s="8">
        <v>20</v>
      </c>
      <c r="Y77" s="8">
        <v>16</v>
      </c>
      <c r="Z77" s="8">
        <v>11</v>
      </c>
      <c r="AA77" s="8">
        <v>22</v>
      </c>
      <c r="AB77" s="8">
        <v>12</v>
      </c>
      <c r="AC77" s="8">
        <v>26</v>
      </c>
      <c r="AD77" s="8">
        <v>15</v>
      </c>
      <c r="AE77" s="8">
        <v>17</v>
      </c>
      <c r="AF77" s="8">
        <v>9</v>
      </c>
      <c r="AG77" s="8">
        <v>17</v>
      </c>
      <c r="AH77" s="8">
        <v>20</v>
      </c>
      <c r="AI77" s="8">
        <v>21</v>
      </c>
      <c r="AJ77" s="8">
        <v>9</v>
      </c>
      <c r="AK77" s="8">
        <v>18</v>
      </c>
      <c r="AL77" s="8">
        <v>10</v>
      </c>
      <c r="AM77" s="8">
        <v>23</v>
      </c>
      <c r="AN77" s="8">
        <v>14</v>
      </c>
      <c r="AO77" s="8">
        <v>23</v>
      </c>
      <c r="AP77" s="8">
        <v>10</v>
      </c>
      <c r="AQ77" s="8">
        <v>14</v>
      </c>
      <c r="AR77" s="8">
        <v>18</v>
      </c>
      <c r="AS77" s="8">
        <v>16</v>
      </c>
      <c r="AT77" s="8">
        <v>21</v>
      </c>
      <c r="AU77" s="8">
        <v>21</v>
      </c>
      <c r="AV77" s="8">
        <v>20</v>
      </c>
      <c r="AW77" s="8">
        <v>16</v>
      </c>
      <c r="AX77" s="8">
        <v>25</v>
      </c>
      <c r="AY77" s="8">
        <v>5</v>
      </c>
      <c r="AZ77" s="8">
        <v>18</v>
      </c>
      <c r="BA77" s="8">
        <v>7</v>
      </c>
      <c r="BB77" s="8">
        <v>14</v>
      </c>
      <c r="BC77" s="8">
        <v>16</v>
      </c>
      <c r="BD77" s="8">
        <v>10</v>
      </c>
      <c r="BE77" s="8">
        <v>16</v>
      </c>
      <c r="BF77" s="8">
        <v>15</v>
      </c>
      <c r="BG77" s="8">
        <v>16</v>
      </c>
      <c r="BH77" s="8">
        <v>21</v>
      </c>
      <c r="BI77" s="8">
        <v>19</v>
      </c>
      <c r="BJ77" s="8">
        <v>22</v>
      </c>
      <c r="BK77" s="8">
        <v>17</v>
      </c>
      <c r="BL77" s="8">
        <v>7</v>
      </c>
      <c r="BM77" s="8">
        <v>8</v>
      </c>
      <c r="BN77" s="8">
        <v>6</v>
      </c>
      <c r="BO77" s="8">
        <v>12</v>
      </c>
      <c r="BP77" s="8">
        <v>13</v>
      </c>
      <c r="BQ77" s="4">
        <v>16</v>
      </c>
      <c r="BR77" s="4">
        <v>8</v>
      </c>
      <c r="BS77" s="4">
        <v>6</v>
      </c>
      <c r="BT77" s="4">
        <v>12</v>
      </c>
      <c r="BU77" s="4">
        <v>24</v>
      </c>
      <c r="BV77" s="4">
        <v>9</v>
      </c>
      <c r="BW77" s="4"/>
      <c r="BX77" s="4"/>
      <c r="BY77" s="4"/>
      <c r="BZ77" s="4"/>
      <c r="CA77" s="4"/>
      <c r="CB77" s="4"/>
      <c r="CC77" s="4"/>
      <c r="CD77" s="4"/>
    </row>
    <row r="78" spans="1:82" x14ac:dyDescent="0.25">
      <c r="A78" s="2" t="s">
        <v>10</v>
      </c>
      <c r="B78" s="8">
        <f t="shared" si="24"/>
        <v>29.144927536231883</v>
      </c>
      <c r="C78" s="8">
        <f t="shared" si="25"/>
        <v>29.466666666666665</v>
      </c>
      <c r="D78" s="10" t="s">
        <v>52</v>
      </c>
      <c r="E78" s="8">
        <v>31</v>
      </c>
      <c r="F78" s="8">
        <v>25</v>
      </c>
      <c r="G78" s="8">
        <v>31</v>
      </c>
      <c r="H78" s="8">
        <v>21</v>
      </c>
      <c r="I78" s="8">
        <v>28</v>
      </c>
      <c r="J78" s="8">
        <v>28</v>
      </c>
      <c r="K78" s="8">
        <v>31</v>
      </c>
      <c r="L78" s="8">
        <v>30</v>
      </c>
      <c r="M78" s="8">
        <v>29</v>
      </c>
      <c r="N78" s="8">
        <v>31</v>
      </c>
      <c r="O78" s="8">
        <v>28</v>
      </c>
      <c r="P78" s="8">
        <v>31</v>
      </c>
      <c r="Q78" s="8">
        <v>28</v>
      </c>
      <c r="R78" s="8">
        <v>30</v>
      </c>
      <c r="S78" s="8">
        <v>31</v>
      </c>
      <c r="T78" s="8">
        <v>27</v>
      </c>
      <c r="U78" s="8">
        <v>31</v>
      </c>
      <c r="V78" s="8">
        <v>27</v>
      </c>
      <c r="W78" s="8">
        <v>22</v>
      </c>
      <c r="X78" s="8">
        <v>26</v>
      </c>
      <c r="Y78" s="8">
        <v>25</v>
      </c>
      <c r="Z78" s="8">
        <v>26</v>
      </c>
      <c r="AA78" s="8">
        <v>31</v>
      </c>
      <c r="AB78" s="8">
        <v>29</v>
      </c>
      <c r="AC78" s="8">
        <v>31</v>
      </c>
      <c r="AD78" s="8">
        <v>30</v>
      </c>
      <c r="AE78" s="8">
        <v>30</v>
      </c>
      <c r="AF78" s="8">
        <v>29</v>
      </c>
      <c r="AG78" s="8">
        <v>31</v>
      </c>
      <c r="AH78" s="8">
        <v>30</v>
      </c>
      <c r="AI78" s="8">
        <v>31</v>
      </c>
      <c r="AJ78" s="8">
        <v>23</v>
      </c>
      <c r="AK78" s="8">
        <v>25</v>
      </c>
      <c r="AL78" s="8">
        <v>31</v>
      </c>
      <c r="AM78" s="8">
        <v>28</v>
      </c>
      <c r="AN78" s="8">
        <v>29</v>
      </c>
      <c r="AO78" s="8">
        <v>31</v>
      </c>
      <c r="AP78" s="8">
        <v>30</v>
      </c>
      <c r="AQ78" s="8">
        <v>28</v>
      </c>
      <c r="AR78" s="8">
        <v>31</v>
      </c>
      <c r="AS78" s="8">
        <v>31</v>
      </c>
      <c r="AT78" s="8">
        <v>30</v>
      </c>
      <c r="AU78" s="8">
        <v>30</v>
      </c>
      <c r="AV78" s="8">
        <v>31</v>
      </c>
      <c r="AW78" s="8">
        <v>29</v>
      </c>
      <c r="AX78" s="8">
        <v>30</v>
      </c>
      <c r="AY78" s="8">
        <v>31</v>
      </c>
      <c r="AZ78" s="8">
        <v>29</v>
      </c>
      <c r="BA78" s="8">
        <v>30</v>
      </c>
      <c r="BB78" s="8">
        <v>30</v>
      </c>
      <c r="BC78" s="8">
        <v>31</v>
      </c>
      <c r="BD78" s="8">
        <v>30</v>
      </c>
      <c r="BE78" s="8">
        <v>31</v>
      </c>
      <c r="BF78" s="8">
        <v>30</v>
      </c>
      <c r="BG78" s="8">
        <v>31</v>
      </c>
      <c r="BH78" s="8">
        <v>31</v>
      </c>
      <c r="BI78" s="8">
        <v>27</v>
      </c>
      <c r="BJ78" s="8">
        <v>29</v>
      </c>
      <c r="BK78" s="8">
        <v>28</v>
      </c>
      <c r="BL78" s="8">
        <v>30</v>
      </c>
      <c r="BM78" s="8">
        <v>29</v>
      </c>
      <c r="BN78" s="8">
        <v>27</v>
      </c>
      <c r="BO78" s="8">
        <v>31</v>
      </c>
      <c r="BP78" s="8">
        <v>30</v>
      </c>
      <c r="BQ78" s="4">
        <v>29</v>
      </c>
      <c r="BR78" s="4">
        <v>29</v>
      </c>
      <c r="BS78" s="4">
        <v>30</v>
      </c>
      <c r="BT78" s="4">
        <v>31</v>
      </c>
      <c r="BU78" s="4">
        <v>31</v>
      </c>
      <c r="BV78" s="4">
        <v>30</v>
      </c>
      <c r="BW78" s="4"/>
      <c r="BX78" s="4"/>
      <c r="BY78" s="4"/>
      <c r="BZ78" s="4"/>
      <c r="CA78" s="4"/>
      <c r="CB78" s="4"/>
      <c r="CC78" s="4"/>
      <c r="CD78" s="4"/>
    </row>
    <row r="79" spans="1:82" x14ac:dyDescent="0.25">
      <c r="A79" s="2" t="s">
        <v>11</v>
      </c>
      <c r="B79" s="8">
        <f t="shared" si="24"/>
        <v>30</v>
      </c>
      <c r="C79" s="8">
        <f>AVERAGE(AJ79:BM79)</f>
        <v>30</v>
      </c>
      <c r="D79" s="10" t="s">
        <v>52</v>
      </c>
      <c r="E79" s="8">
        <v>30</v>
      </c>
      <c r="F79" s="8">
        <v>30</v>
      </c>
      <c r="G79" s="8">
        <v>30</v>
      </c>
      <c r="H79" s="8">
        <v>30</v>
      </c>
      <c r="I79" s="8">
        <v>30</v>
      </c>
      <c r="J79" s="8">
        <v>30</v>
      </c>
      <c r="K79" s="8">
        <v>30</v>
      </c>
      <c r="L79" s="8">
        <v>30</v>
      </c>
      <c r="M79" s="8">
        <v>30</v>
      </c>
      <c r="N79" s="8">
        <v>30</v>
      </c>
      <c r="O79" s="8">
        <v>30</v>
      </c>
      <c r="P79" s="8">
        <v>30</v>
      </c>
      <c r="Q79" s="8">
        <v>30</v>
      </c>
      <c r="R79" s="8">
        <v>30</v>
      </c>
      <c r="S79" s="8">
        <v>30</v>
      </c>
      <c r="T79" s="8">
        <v>30</v>
      </c>
      <c r="U79" s="8">
        <v>30</v>
      </c>
      <c r="V79" s="8">
        <v>30</v>
      </c>
      <c r="W79" s="8">
        <v>30</v>
      </c>
      <c r="X79" s="8">
        <v>30</v>
      </c>
      <c r="Y79" s="8">
        <v>30</v>
      </c>
      <c r="Z79" s="8">
        <v>30</v>
      </c>
      <c r="AA79" s="8">
        <v>30</v>
      </c>
      <c r="AB79" s="8">
        <v>30</v>
      </c>
      <c r="AC79" s="8">
        <v>30</v>
      </c>
      <c r="AD79" s="8">
        <v>30</v>
      </c>
      <c r="AE79" s="8">
        <v>30</v>
      </c>
      <c r="AF79" s="8">
        <v>30</v>
      </c>
      <c r="AG79" s="8">
        <v>30</v>
      </c>
      <c r="AH79" s="8">
        <v>30</v>
      </c>
      <c r="AI79" s="8">
        <v>30</v>
      </c>
      <c r="AJ79" s="8">
        <v>30</v>
      </c>
      <c r="AK79" s="8">
        <v>30</v>
      </c>
      <c r="AL79" s="8">
        <v>30</v>
      </c>
      <c r="AM79" s="8">
        <v>30</v>
      </c>
      <c r="AN79" s="8">
        <v>30</v>
      </c>
      <c r="AO79" s="8">
        <v>30</v>
      </c>
      <c r="AP79" s="8">
        <v>30</v>
      </c>
      <c r="AQ79" s="8">
        <v>30</v>
      </c>
      <c r="AR79" s="8">
        <v>30</v>
      </c>
      <c r="AS79" s="8">
        <v>30</v>
      </c>
      <c r="AT79" s="8">
        <v>30</v>
      </c>
      <c r="AU79" s="8">
        <v>30</v>
      </c>
      <c r="AV79" s="8">
        <v>30</v>
      </c>
      <c r="AW79" s="8">
        <v>30</v>
      </c>
      <c r="AX79" s="8">
        <v>30</v>
      </c>
      <c r="AY79" s="8">
        <v>30</v>
      </c>
      <c r="AZ79" s="8">
        <v>30</v>
      </c>
      <c r="BA79" s="8">
        <v>30</v>
      </c>
      <c r="BB79" s="8">
        <v>30</v>
      </c>
      <c r="BC79" s="8">
        <v>30</v>
      </c>
      <c r="BD79" s="8">
        <v>30</v>
      </c>
      <c r="BE79" s="8">
        <v>30</v>
      </c>
      <c r="BF79" s="8">
        <v>30</v>
      </c>
      <c r="BG79" s="8">
        <v>30</v>
      </c>
      <c r="BH79" s="8">
        <v>30</v>
      </c>
      <c r="BI79" s="8">
        <v>30</v>
      </c>
      <c r="BJ79" s="8">
        <v>30</v>
      </c>
      <c r="BK79" s="8">
        <v>30</v>
      </c>
      <c r="BL79" s="8">
        <v>30</v>
      </c>
      <c r="BM79" s="8">
        <v>30</v>
      </c>
      <c r="BN79" s="8">
        <v>30</v>
      </c>
      <c r="BO79" s="8">
        <v>30</v>
      </c>
      <c r="BP79" s="8">
        <v>30</v>
      </c>
      <c r="BQ79" s="4">
        <v>30</v>
      </c>
      <c r="BR79" s="4">
        <v>30</v>
      </c>
      <c r="BS79" s="4">
        <v>30</v>
      </c>
      <c r="BT79" s="4">
        <v>30</v>
      </c>
      <c r="BU79" s="4">
        <v>30</v>
      </c>
      <c r="BV79" s="4">
        <v>30</v>
      </c>
      <c r="BW79" s="4"/>
      <c r="BX79" s="4"/>
      <c r="BY79" s="4"/>
      <c r="BZ79" s="4"/>
      <c r="CA79" s="4"/>
      <c r="CB79" s="4"/>
      <c r="CC79" s="4"/>
      <c r="CD79" s="4"/>
    </row>
    <row r="80" spans="1:82" ht="15.75" thickBot="1" x14ac:dyDescent="0.3">
      <c r="A80" s="2" t="s">
        <v>12</v>
      </c>
      <c r="B80" s="8">
        <f t="shared" si="24"/>
        <v>31</v>
      </c>
      <c r="C80" s="8">
        <f t="shared" si="25"/>
        <v>31</v>
      </c>
      <c r="D80" s="10" t="s">
        <v>52</v>
      </c>
      <c r="E80" s="8">
        <v>31</v>
      </c>
      <c r="F80" s="8">
        <v>31</v>
      </c>
      <c r="G80" s="8">
        <v>31</v>
      </c>
      <c r="H80" s="8">
        <v>31</v>
      </c>
      <c r="I80" s="8">
        <v>31</v>
      </c>
      <c r="J80" s="8">
        <v>31</v>
      </c>
      <c r="K80" s="8">
        <v>31</v>
      </c>
      <c r="L80" s="8">
        <v>31</v>
      </c>
      <c r="M80" s="8">
        <v>31</v>
      </c>
      <c r="N80" s="8">
        <v>31</v>
      </c>
      <c r="O80" s="8">
        <v>31</v>
      </c>
      <c r="P80" s="8">
        <v>31</v>
      </c>
      <c r="Q80" s="8">
        <v>31</v>
      </c>
      <c r="R80" s="8">
        <v>31</v>
      </c>
      <c r="S80" s="8">
        <v>31</v>
      </c>
      <c r="T80" s="8">
        <v>31</v>
      </c>
      <c r="U80" s="8">
        <v>31</v>
      </c>
      <c r="V80" s="8">
        <v>31</v>
      </c>
      <c r="W80" s="8">
        <v>31</v>
      </c>
      <c r="X80" s="8">
        <v>31</v>
      </c>
      <c r="Y80" s="8">
        <v>31</v>
      </c>
      <c r="Z80" s="8">
        <v>31</v>
      </c>
      <c r="AA80" s="8">
        <v>31</v>
      </c>
      <c r="AB80" s="8">
        <v>31</v>
      </c>
      <c r="AC80" s="8">
        <v>31</v>
      </c>
      <c r="AD80" s="8">
        <v>31</v>
      </c>
      <c r="AE80" s="8">
        <v>31</v>
      </c>
      <c r="AF80" s="8">
        <v>31</v>
      </c>
      <c r="AG80" s="8">
        <v>31</v>
      </c>
      <c r="AH80" s="8">
        <v>31</v>
      </c>
      <c r="AI80" s="8">
        <v>31</v>
      </c>
      <c r="AJ80" s="8">
        <v>31</v>
      </c>
      <c r="AK80" s="8">
        <v>31</v>
      </c>
      <c r="AL80" s="8">
        <v>31</v>
      </c>
      <c r="AM80" s="8">
        <v>31</v>
      </c>
      <c r="AN80" s="8">
        <v>31</v>
      </c>
      <c r="AO80" s="8">
        <v>31</v>
      </c>
      <c r="AP80" s="8">
        <v>31</v>
      </c>
      <c r="AQ80" s="8">
        <v>31</v>
      </c>
      <c r="AR80" s="8">
        <v>31</v>
      </c>
      <c r="AS80" s="8">
        <v>31</v>
      </c>
      <c r="AT80" s="8">
        <v>31</v>
      </c>
      <c r="AU80" s="8">
        <v>31</v>
      </c>
      <c r="AV80" s="8">
        <v>31</v>
      </c>
      <c r="AW80" s="8">
        <v>31</v>
      </c>
      <c r="AX80" s="8">
        <v>31</v>
      </c>
      <c r="AY80" s="8">
        <v>31</v>
      </c>
      <c r="AZ80" s="8">
        <v>31</v>
      </c>
      <c r="BA80" s="8">
        <v>31</v>
      </c>
      <c r="BB80" s="8">
        <v>31</v>
      </c>
      <c r="BC80" s="8">
        <v>31</v>
      </c>
      <c r="BD80" s="8">
        <v>31</v>
      </c>
      <c r="BE80" s="8">
        <v>31</v>
      </c>
      <c r="BF80" s="8">
        <v>31</v>
      </c>
      <c r="BG80" s="8">
        <v>31</v>
      </c>
      <c r="BH80" s="8">
        <v>31</v>
      </c>
      <c r="BI80" s="8">
        <v>31</v>
      </c>
      <c r="BJ80" s="8">
        <v>31</v>
      </c>
      <c r="BK80" s="8">
        <v>31</v>
      </c>
      <c r="BL80" s="8">
        <v>31</v>
      </c>
      <c r="BM80" s="8">
        <v>31</v>
      </c>
      <c r="BN80" s="8">
        <v>31</v>
      </c>
      <c r="BO80" s="8">
        <v>31</v>
      </c>
      <c r="BP80" s="8">
        <v>31</v>
      </c>
      <c r="BQ80" s="4">
        <v>31</v>
      </c>
      <c r="BR80" s="4">
        <v>31</v>
      </c>
      <c r="BS80" s="4">
        <v>31</v>
      </c>
      <c r="BT80" s="4">
        <v>31</v>
      </c>
      <c r="BU80" s="4">
        <v>31</v>
      </c>
      <c r="BV80" s="4"/>
      <c r="BW80" s="4"/>
      <c r="BX80" s="4"/>
      <c r="BY80" s="4"/>
      <c r="BZ80" s="4"/>
      <c r="CA80" s="4"/>
      <c r="CB80" s="4"/>
      <c r="CC80" s="4"/>
      <c r="CD80" s="4"/>
    </row>
    <row r="81" spans="1:82" s="37" customFormat="1" x14ac:dyDescent="0.25">
      <c r="A81" s="33" t="s">
        <v>19</v>
      </c>
      <c r="B81" s="56">
        <f t="shared" si="24"/>
        <v>267.01449275362319</v>
      </c>
      <c r="C81" s="56">
        <f>AVERAGE(AJ81:BM81)</f>
        <v>268.16666666666669</v>
      </c>
      <c r="D81" s="35" t="s">
        <v>49</v>
      </c>
      <c r="E81" s="56">
        <f t="shared" ref="E81:BN81" si="26">SUM(E69:E80)</f>
        <v>289</v>
      </c>
      <c r="F81" s="56">
        <f t="shared" si="26"/>
        <v>271</v>
      </c>
      <c r="G81" s="56">
        <f t="shared" si="26"/>
        <v>258</v>
      </c>
      <c r="H81" s="56">
        <f t="shared" si="26"/>
        <v>261</v>
      </c>
      <c r="I81" s="56">
        <f t="shared" si="26"/>
        <v>256</v>
      </c>
      <c r="J81" s="56">
        <f t="shared" si="26"/>
        <v>254</v>
      </c>
      <c r="K81" s="56">
        <f t="shared" si="26"/>
        <v>275</v>
      </c>
      <c r="L81" s="56">
        <f t="shared" si="26"/>
        <v>277</v>
      </c>
      <c r="M81" s="56">
        <f t="shared" si="26"/>
        <v>261</v>
      </c>
      <c r="N81" s="56">
        <f t="shared" si="26"/>
        <v>265</v>
      </c>
      <c r="O81" s="56">
        <f t="shared" si="26"/>
        <v>240</v>
      </c>
      <c r="P81" s="56">
        <f t="shared" si="26"/>
        <v>280</v>
      </c>
      <c r="Q81" s="56">
        <f t="shared" si="26"/>
        <v>264</v>
      </c>
      <c r="R81" s="56">
        <f t="shared" si="26"/>
        <v>287</v>
      </c>
      <c r="S81" s="56">
        <f t="shared" si="26"/>
        <v>280</v>
      </c>
      <c r="T81" s="56">
        <f t="shared" si="26"/>
        <v>280</v>
      </c>
      <c r="U81" s="56">
        <f t="shared" si="26"/>
        <v>260</v>
      </c>
      <c r="V81" s="56">
        <f t="shared" si="26"/>
        <v>269</v>
      </c>
      <c r="W81" s="56">
        <f t="shared" si="26"/>
        <v>251</v>
      </c>
      <c r="X81" s="56">
        <f t="shared" si="26"/>
        <v>274</v>
      </c>
      <c r="Y81" s="56">
        <f t="shared" si="26"/>
        <v>262</v>
      </c>
      <c r="Z81" s="56">
        <f t="shared" si="26"/>
        <v>250</v>
      </c>
      <c r="AA81" s="56">
        <f t="shared" si="26"/>
        <v>288</v>
      </c>
      <c r="AB81" s="56">
        <f t="shared" si="26"/>
        <v>254</v>
      </c>
      <c r="AC81" s="56">
        <f t="shared" si="26"/>
        <v>275</v>
      </c>
      <c r="AD81" s="56">
        <f t="shared" si="26"/>
        <v>248</v>
      </c>
      <c r="AE81" s="56">
        <f t="shared" si="26"/>
        <v>275</v>
      </c>
      <c r="AF81" s="56">
        <f t="shared" si="26"/>
        <v>262</v>
      </c>
      <c r="AG81" s="56">
        <f t="shared" si="26"/>
        <v>278</v>
      </c>
      <c r="AH81" s="56">
        <f t="shared" si="26"/>
        <v>278</v>
      </c>
      <c r="AI81" s="56">
        <f t="shared" si="26"/>
        <v>277</v>
      </c>
      <c r="AJ81" s="56">
        <f t="shared" si="26"/>
        <v>254</v>
      </c>
      <c r="AK81" s="56">
        <f t="shared" si="26"/>
        <v>271</v>
      </c>
      <c r="AL81" s="56">
        <f t="shared" si="26"/>
        <v>262</v>
      </c>
      <c r="AM81" s="56">
        <f t="shared" si="26"/>
        <v>268</v>
      </c>
      <c r="AN81" s="56">
        <f t="shared" si="26"/>
        <v>267</v>
      </c>
      <c r="AO81" s="56">
        <f t="shared" si="26"/>
        <v>282</v>
      </c>
      <c r="AP81" s="56">
        <f t="shared" si="26"/>
        <v>273</v>
      </c>
      <c r="AQ81" s="56">
        <f t="shared" si="26"/>
        <v>264</v>
      </c>
      <c r="AR81" s="56">
        <f t="shared" si="26"/>
        <v>278</v>
      </c>
      <c r="AS81" s="56">
        <f t="shared" si="26"/>
        <v>277</v>
      </c>
      <c r="AT81" s="56">
        <f t="shared" si="26"/>
        <v>269</v>
      </c>
      <c r="AU81" s="56">
        <f t="shared" si="26"/>
        <v>289</v>
      </c>
      <c r="AV81" s="56">
        <f t="shared" si="26"/>
        <v>266</v>
      </c>
      <c r="AW81" s="56">
        <f t="shared" si="26"/>
        <v>263</v>
      </c>
      <c r="AX81" s="56">
        <f t="shared" si="26"/>
        <v>274</v>
      </c>
      <c r="AY81" s="56">
        <f t="shared" si="26"/>
        <v>255</v>
      </c>
      <c r="AZ81" s="56">
        <f t="shared" si="26"/>
        <v>266</v>
      </c>
      <c r="BA81" s="56">
        <f t="shared" si="26"/>
        <v>251</v>
      </c>
      <c r="BB81" s="56">
        <f t="shared" si="26"/>
        <v>266</v>
      </c>
      <c r="BC81" s="56">
        <f t="shared" si="26"/>
        <v>275</v>
      </c>
      <c r="BD81" s="56">
        <f t="shared" si="26"/>
        <v>255</v>
      </c>
      <c r="BE81" s="56">
        <f t="shared" si="26"/>
        <v>268</v>
      </c>
      <c r="BF81" s="56">
        <f t="shared" si="26"/>
        <v>270</v>
      </c>
      <c r="BG81" s="56">
        <f t="shared" si="26"/>
        <v>279</v>
      </c>
      <c r="BH81" s="56">
        <f t="shared" si="26"/>
        <v>265</v>
      </c>
      <c r="BI81" s="56">
        <f t="shared" si="26"/>
        <v>265</v>
      </c>
      <c r="BJ81" s="56">
        <f t="shared" si="26"/>
        <v>277</v>
      </c>
      <c r="BK81" s="56">
        <f t="shared" si="26"/>
        <v>270</v>
      </c>
      <c r="BL81" s="56">
        <f t="shared" si="26"/>
        <v>265</v>
      </c>
      <c r="BM81" s="56">
        <f t="shared" si="26"/>
        <v>261</v>
      </c>
      <c r="BN81" s="56">
        <f t="shared" si="26"/>
        <v>257</v>
      </c>
      <c r="BO81" s="56">
        <f t="shared" ref="BO81:BU81" si="27">SUM(BO69:BO80)</f>
        <v>262</v>
      </c>
      <c r="BP81" s="56">
        <f t="shared" si="27"/>
        <v>258</v>
      </c>
      <c r="BQ81" s="56">
        <f t="shared" si="27"/>
        <v>261</v>
      </c>
      <c r="BR81" s="56">
        <f t="shared" si="27"/>
        <v>254</v>
      </c>
      <c r="BS81" s="56">
        <f t="shared" si="27"/>
        <v>258</v>
      </c>
      <c r="BT81" s="56">
        <f t="shared" si="27"/>
        <v>253</v>
      </c>
      <c r="BU81" s="56">
        <f t="shared" si="27"/>
        <v>277</v>
      </c>
      <c r="BV81" s="56"/>
      <c r="BW81" s="36"/>
      <c r="BX81" s="36"/>
      <c r="BY81" s="36"/>
      <c r="BZ81" s="36"/>
      <c r="CA81" s="36"/>
      <c r="CB81" s="36"/>
      <c r="CC81" s="36"/>
      <c r="CD81" s="36"/>
    </row>
    <row r="82" spans="1:82" ht="15.75" thickBot="1" x14ac:dyDescent="0.3">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4"/>
      <c r="BR82" s="4"/>
      <c r="BS82" s="4"/>
      <c r="BT82" s="4"/>
      <c r="BU82" s="4"/>
      <c r="BV82" s="4"/>
      <c r="BW82" s="4"/>
      <c r="BX82" s="4"/>
      <c r="BY82" s="4"/>
      <c r="BZ82" s="4"/>
      <c r="CA82" s="4"/>
      <c r="CB82" s="4"/>
      <c r="CC82" s="4"/>
      <c r="CD82" s="4"/>
    </row>
    <row r="83" spans="1:82" s="54" customFormat="1" ht="30" customHeight="1" thickBot="1" x14ac:dyDescent="0.3">
      <c r="A83" s="53" t="s">
        <v>21</v>
      </c>
      <c r="B83" s="50" t="s">
        <v>118</v>
      </c>
      <c r="C83" s="50" t="s">
        <v>33</v>
      </c>
      <c r="D83" s="51" t="s">
        <v>34</v>
      </c>
      <c r="E83" s="52">
        <v>1950</v>
      </c>
      <c r="F83" s="52">
        <v>1951</v>
      </c>
      <c r="G83" s="52">
        <v>1952</v>
      </c>
      <c r="H83" s="52">
        <v>1953</v>
      </c>
      <c r="I83" s="52">
        <v>1954</v>
      </c>
      <c r="J83" s="52">
        <v>1955</v>
      </c>
      <c r="K83" s="52">
        <v>1956</v>
      </c>
      <c r="L83" s="52">
        <v>1957</v>
      </c>
      <c r="M83" s="52">
        <v>1958</v>
      </c>
      <c r="N83" s="52">
        <v>1959</v>
      </c>
      <c r="O83" s="52">
        <v>1960</v>
      </c>
      <c r="P83" s="52">
        <v>1961</v>
      </c>
      <c r="Q83" s="52">
        <v>1962</v>
      </c>
      <c r="R83" s="52">
        <v>1963</v>
      </c>
      <c r="S83" s="52">
        <v>1964</v>
      </c>
      <c r="T83" s="52">
        <v>1965</v>
      </c>
      <c r="U83" s="52">
        <v>1966</v>
      </c>
      <c r="V83" s="52">
        <v>1967</v>
      </c>
      <c r="W83" s="52">
        <v>1968</v>
      </c>
      <c r="X83" s="52">
        <v>1969</v>
      </c>
      <c r="Y83" s="52">
        <v>1970</v>
      </c>
      <c r="Z83" s="52">
        <v>1971</v>
      </c>
      <c r="AA83" s="52">
        <v>1972</v>
      </c>
      <c r="AB83" s="52">
        <v>1973</v>
      </c>
      <c r="AC83" s="52">
        <v>1974</v>
      </c>
      <c r="AD83" s="52">
        <v>1975</v>
      </c>
      <c r="AE83" s="52">
        <v>1976</v>
      </c>
      <c r="AF83" s="52">
        <v>1977</v>
      </c>
      <c r="AG83" s="52">
        <v>1978</v>
      </c>
      <c r="AH83" s="52">
        <v>1979</v>
      </c>
      <c r="AI83" s="52">
        <v>1980</v>
      </c>
      <c r="AJ83" s="52">
        <v>1981</v>
      </c>
      <c r="AK83" s="52">
        <v>1982</v>
      </c>
      <c r="AL83" s="52">
        <v>1983</v>
      </c>
      <c r="AM83" s="52">
        <v>1984</v>
      </c>
      <c r="AN83" s="52">
        <v>1985</v>
      </c>
      <c r="AO83" s="52">
        <v>1986</v>
      </c>
      <c r="AP83" s="52">
        <v>1987</v>
      </c>
      <c r="AQ83" s="52">
        <v>1988</v>
      </c>
      <c r="AR83" s="52">
        <v>1989</v>
      </c>
      <c r="AS83" s="52">
        <v>1990</v>
      </c>
      <c r="AT83" s="52">
        <v>1991</v>
      </c>
      <c r="AU83" s="52">
        <v>1992</v>
      </c>
      <c r="AV83" s="52">
        <v>1993</v>
      </c>
      <c r="AW83" s="52">
        <v>1994</v>
      </c>
      <c r="AX83" s="52">
        <v>1995</v>
      </c>
      <c r="AY83" s="52">
        <v>1996</v>
      </c>
      <c r="AZ83" s="52">
        <v>1997</v>
      </c>
      <c r="BA83" s="52">
        <v>1998</v>
      </c>
      <c r="BB83" s="52">
        <v>1999</v>
      </c>
      <c r="BC83" s="52">
        <v>2000</v>
      </c>
      <c r="BD83" s="52">
        <v>2001</v>
      </c>
      <c r="BE83" s="52">
        <v>2002</v>
      </c>
      <c r="BF83" s="52">
        <v>2003</v>
      </c>
      <c r="BG83" s="52">
        <v>2004</v>
      </c>
      <c r="BH83" s="52">
        <v>2005</v>
      </c>
      <c r="BI83" s="52">
        <v>2006</v>
      </c>
      <c r="BJ83" s="52">
        <v>2007</v>
      </c>
      <c r="BK83" s="52">
        <v>2008</v>
      </c>
      <c r="BL83" s="52">
        <v>2009</v>
      </c>
      <c r="BM83" s="52">
        <v>2010</v>
      </c>
      <c r="BN83" s="52">
        <v>2011</v>
      </c>
      <c r="BO83" s="52">
        <v>2012</v>
      </c>
      <c r="BP83" s="52">
        <v>2013</v>
      </c>
      <c r="BQ83" s="53">
        <v>2014</v>
      </c>
      <c r="BR83" s="53">
        <v>2015</v>
      </c>
      <c r="BS83" s="53">
        <v>2016</v>
      </c>
      <c r="BT83" s="53">
        <v>2017</v>
      </c>
      <c r="BU83" s="53">
        <v>2018</v>
      </c>
      <c r="BV83" s="53">
        <v>2019</v>
      </c>
      <c r="BW83" s="53"/>
      <c r="BX83" s="53"/>
      <c r="BY83" s="53"/>
      <c r="BZ83" s="53"/>
      <c r="CA83" s="53"/>
      <c r="CB83" s="53"/>
      <c r="CC83" s="53"/>
      <c r="CD83" s="53"/>
    </row>
    <row r="84" spans="1:82" x14ac:dyDescent="0.25">
      <c r="A84" s="2" t="s">
        <v>1</v>
      </c>
      <c r="B84" s="8">
        <f>AVERAGE(E84:BU84)</f>
        <v>31</v>
      </c>
      <c r="C84" s="8">
        <f>AVERAGE(AJ84:BM84)</f>
        <v>31</v>
      </c>
      <c r="D84" s="10" t="s">
        <v>52</v>
      </c>
      <c r="E84" s="8">
        <v>31</v>
      </c>
      <c r="F84" s="8">
        <v>31</v>
      </c>
      <c r="G84" s="8">
        <v>31</v>
      </c>
      <c r="H84" s="8">
        <v>31</v>
      </c>
      <c r="I84" s="8">
        <v>31</v>
      </c>
      <c r="J84" s="8">
        <v>31</v>
      </c>
      <c r="K84" s="8">
        <v>31</v>
      </c>
      <c r="L84" s="8">
        <v>31</v>
      </c>
      <c r="M84" s="8">
        <v>31</v>
      </c>
      <c r="N84" s="8">
        <v>31</v>
      </c>
      <c r="O84" s="8">
        <v>31</v>
      </c>
      <c r="P84" s="8">
        <v>31</v>
      </c>
      <c r="Q84" s="8">
        <v>31</v>
      </c>
      <c r="R84" s="8">
        <v>31</v>
      </c>
      <c r="S84" s="8">
        <v>31</v>
      </c>
      <c r="T84" s="8">
        <v>31</v>
      </c>
      <c r="U84" s="8">
        <v>31</v>
      </c>
      <c r="V84" s="8">
        <v>31</v>
      </c>
      <c r="W84" s="8">
        <v>31</v>
      </c>
      <c r="X84" s="8">
        <v>31</v>
      </c>
      <c r="Y84" s="8">
        <v>31</v>
      </c>
      <c r="Z84" s="8">
        <v>31</v>
      </c>
      <c r="AA84" s="8">
        <v>31</v>
      </c>
      <c r="AB84" s="8">
        <v>31</v>
      </c>
      <c r="AC84" s="8">
        <v>31</v>
      </c>
      <c r="AD84" s="8">
        <v>31</v>
      </c>
      <c r="AE84" s="8">
        <v>31</v>
      </c>
      <c r="AF84" s="8">
        <v>31</v>
      </c>
      <c r="AG84" s="8">
        <v>31</v>
      </c>
      <c r="AH84" s="8">
        <v>31</v>
      </c>
      <c r="AI84" s="8">
        <v>31</v>
      </c>
      <c r="AJ84" s="8">
        <v>31</v>
      </c>
      <c r="AK84" s="8">
        <v>31</v>
      </c>
      <c r="AL84" s="8">
        <v>31</v>
      </c>
      <c r="AM84" s="8">
        <v>31</v>
      </c>
      <c r="AN84" s="8">
        <v>31</v>
      </c>
      <c r="AO84" s="8">
        <v>31</v>
      </c>
      <c r="AP84" s="8">
        <v>31</v>
      </c>
      <c r="AQ84" s="8">
        <v>31</v>
      </c>
      <c r="AR84" s="8">
        <v>31</v>
      </c>
      <c r="AS84" s="8">
        <v>31</v>
      </c>
      <c r="AT84" s="8">
        <v>31</v>
      </c>
      <c r="AU84" s="8">
        <v>31</v>
      </c>
      <c r="AV84" s="8">
        <v>31</v>
      </c>
      <c r="AW84" s="8">
        <v>31</v>
      </c>
      <c r="AX84" s="8">
        <v>31</v>
      </c>
      <c r="AY84" s="8">
        <v>31</v>
      </c>
      <c r="AZ84" s="8">
        <v>31</v>
      </c>
      <c r="BA84" s="8">
        <v>31</v>
      </c>
      <c r="BB84" s="8">
        <v>31</v>
      </c>
      <c r="BC84" s="8">
        <v>31</v>
      </c>
      <c r="BD84" s="8">
        <v>31</v>
      </c>
      <c r="BE84" s="8">
        <v>31</v>
      </c>
      <c r="BF84" s="8">
        <v>31</v>
      </c>
      <c r="BG84" s="8">
        <v>31</v>
      </c>
      <c r="BH84" s="8">
        <v>31</v>
      </c>
      <c r="BI84" s="8">
        <v>31</v>
      </c>
      <c r="BJ84" s="8">
        <v>31</v>
      </c>
      <c r="BK84" s="8">
        <v>31</v>
      </c>
      <c r="BL84" s="8">
        <v>31</v>
      </c>
      <c r="BM84" s="8">
        <v>31</v>
      </c>
      <c r="BN84" s="8">
        <v>31</v>
      </c>
      <c r="BO84" s="8">
        <v>31</v>
      </c>
      <c r="BP84" s="8">
        <v>31</v>
      </c>
      <c r="BQ84" s="4">
        <v>31</v>
      </c>
      <c r="BR84" s="4">
        <v>31</v>
      </c>
      <c r="BS84" s="4">
        <v>31</v>
      </c>
      <c r="BT84" s="4">
        <v>31</v>
      </c>
      <c r="BU84" s="4">
        <v>31</v>
      </c>
      <c r="BV84" s="4">
        <v>31</v>
      </c>
      <c r="BW84" s="4"/>
      <c r="BX84" s="4"/>
      <c r="BY84" s="4"/>
      <c r="BZ84" s="4"/>
      <c r="CA84" s="4"/>
      <c r="CB84" s="4"/>
      <c r="CC84" s="4"/>
      <c r="CD84" s="4"/>
    </row>
    <row r="85" spans="1:82" x14ac:dyDescent="0.25">
      <c r="A85" s="2" t="s">
        <v>2</v>
      </c>
      <c r="B85" s="8">
        <f t="shared" ref="B85:B96" si="28">AVERAGE(E85:BU85)</f>
        <v>28.246376811594203</v>
      </c>
      <c r="C85" s="8">
        <f t="shared" ref="C85:C95" si="29">AVERAGE(AJ85:BM85)</f>
        <v>28.233333333333334</v>
      </c>
      <c r="D85" s="10" t="s">
        <v>52</v>
      </c>
      <c r="E85" s="8">
        <v>28</v>
      </c>
      <c r="F85" s="8">
        <v>28</v>
      </c>
      <c r="G85" s="8">
        <v>29</v>
      </c>
      <c r="H85" s="8">
        <v>28</v>
      </c>
      <c r="I85" s="8">
        <v>28</v>
      </c>
      <c r="J85" s="8">
        <v>28</v>
      </c>
      <c r="K85" s="8">
        <v>29</v>
      </c>
      <c r="L85" s="8">
        <v>28</v>
      </c>
      <c r="M85" s="8">
        <v>28</v>
      </c>
      <c r="N85" s="8">
        <v>28</v>
      </c>
      <c r="O85" s="8">
        <v>29</v>
      </c>
      <c r="P85" s="8">
        <v>28</v>
      </c>
      <c r="Q85" s="8">
        <v>28</v>
      </c>
      <c r="R85" s="8">
        <v>28</v>
      </c>
      <c r="S85" s="8">
        <v>29</v>
      </c>
      <c r="T85" s="8">
        <v>28</v>
      </c>
      <c r="U85" s="8">
        <v>28</v>
      </c>
      <c r="V85" s="8">
        <v>28</v>
      </c>
      <c r="W85" s="8">
        <v>29</v>
      </c>
      <c r="X85" s="8">
        <v>28</v>
      </c>
      <c r="Y85" s="8">
        <v>28</v>
      </c>
      <c r="Z85" s="8">
        <v>28</v>
      </c>
      <c r="AA85" s="8">
        <v>29</v>
      </c>
      <c r="AB85" s="8">
        <v>28</v>
      </c>
      <c r="AC85" s="8">
        <v>28</v>
      </c>
      <c r="AD85" s="8">
        <v>28</v>
      </c>
      <c r="AE85" s="8">
        <v>29</v>
      </c>
      <c r="AF85" s="8">
        <v>28</v>
      </c>
      <c r="AG85" s="8">
        <v>28</v>
      </c>
      <c r="AH85" s="8">
        <v>28</v>
      </c>
      <c r="AI85" s="8">
        <v>29</v>
      </c>
      <c r="AJ85" s="8">
        <v>28</v>
      </c>
      <c r="AK85" s="8">
        <v>28</v>
      </c>
      <c r="AL85" s="8">
        <v>28</v>
      </c>
      <c r="AM85" s="8">
        <v>29</v>
      </c>
      <c r="AN85" s="8">
        <v>28</v>
      </c>
      <c r="AO85" s="8">
        <v>28</v>
      </c>
      <c r="AP85" s="8">
        <v>28</v>
      </c>
      <c r="AQ85" s="8">
        <v>29</v>
      </c>
      <c r="AR85" s="8">
        <v>28</v>
      </c>
      <c r="AS85" s="8">
        <v>28</v>
      </c>
      <c r="AT85" s="8">
        <v>28</v>
      </c>
      <c r="AU85" s="8">
        <v>29</v>
      </c>
      <c r="AV85" s="8">
        <v>28</v>
      </c>
      <c r="AW85" s="8">
        <v>28</v>
      </c>
      <c r="AX85" s="8">
        <v>28</v>
      </c>
      <c r="AY85" s="8">
        <v>29</v>
      </c>
      <c r="AZ85" s="8">
        <v>28</v>
      </c>
      <c r="BA85" s="8">
        <v>28</v>
      </c>
      <c r="BB85" s="8">
        <v>28</v>
      </c>
      <c r="BC85" s="8">
        <v>29</v>
      </c>
      <c r="BD85" s="8">
        <v>28</v>
      </c>
      <c r="BE85" s="8">
        <v>28</v>
      </c>
      <c r="BF85" s="8">
        <v>28</v>
      </c>
      <c r="BG85" s="8">
        <v>29</v>
      </c>
      <c r="BH85" s="8">
        <v>28</v>
      </c>
      <c r="BI85" s="8">
        <v>28</v>
      </c>
      <c r="BJ85" s="8">
        <v>28</v>
      </c>
      <c r="BK85" s="8">
        <v>29</v>
      </c>
      <c r="BL85" s="8">
        <v>28</v>
      </c>
      <c r="BM85" s="8">
        <v>28</v>
      </c>
      <c r="BN85" s="8">
        <v>28</v>
      </c>
      <c r="BO85" s="8">
        <v>29</v>
      </c>
      <c r="BP85" s="8">
        <v>28</v>
      </c>
      <c r="BQ85" s="4">
        <v>28</v>
      </c>
      <c r="BR85" s="4">
        <v>28</v>
      </c>
      <c r="BS85" s="4">
        <v>29</v>
      </c>
      <c r="BT85" s="4">
        <v>28</v>
      </c>
      <c r="BU85" s="4">
        <v>28</v>
      </c>
      <c r="BV85" s="4">
        <v>28</v>
      </c>
      <c r="BW85" s="4"/>
      <c r="BX85" s="4"/>
      <c r="BY85" s="4"/>
      <c r="BZ85" s="4"/>
      <c r="CA85" s="4"/>
      <c r="CB85" s="4"/>
      <c r="CC85" s="4"/>
      <c r="CD85" s="4"/>
    </row>
    <row r="86" spans="1:82" x14ac:dyDescent="0.25">
      <c r="A86" s="2" t="s">
        <v>3</v>
      </c>
      <c r="B86" s="8">
        <f t="shared" si="28"/>
        <v>31</v>
      </c>
      <c r="C86" s="8">
        <f t="shared" si="29"/>
        <v>31</v>
      </c>
      <c r="D86" s="10" t="s">
        <v>52</v>
      </c>
      <c r="E86" s="8">
        <v>31</v>
      </c>
      <c r="F86" s="8">
        <v>31</v>
      </c>
      <c r="G86" s="8">
        <v>31</v>
      </c>
      <c r="H86" s="8">
        <v>31</v>
      </c>
      <c r="I86" s="8">
        <v>31</v>
      </c>
      <c r="J86" s="8">
        <v>31</v>
      </c>
      <c r="K86" s="8">
        <v>31</v>
      </c>
      <c r="L86" s="8">
        <v>31</v>
      </c>
      <c r="M86" s="8">
        <v>31</v>
      </c>
      <c r="N86" s="8">
        <v>31</v>
      </c>
      <c r="O86" s="8">
        <v>31</v>
      </c>
      <c r="P86" s="8">
        <v>31</v>
      </c>
      <c r="Q86" s="8">
        <v>31</v>
      </c>
      <c r="R86" s="8">
        <v>31</v>
      </c>
      <c r="S86" s="8">
        <v>31</v>
      </c>
      <c r="T86" s="8">
        <v>31</v>
      </c>
      <c r="U86" s="8">
        <v>31</v>
      </c>
      <c r="V86" s="8">
        <v>31</v>
      </c>
      <c r="W86" s="8">
        <v>31</v>
      </c>
      <c r="X86" s="8">
        <v>31</v>
      </c>
      <c r="Y86" s="8">
        <v>31</v>
      </c>
      <c r="Z86" s="8">
        <v>31</v>
      </c>
      <c r="AA86" s="8">
        <v>31</v>
      </c>
      <c r="AB86" s="8">
        <v>31</v>
      </c>
      <c r="AC86" s="8">
        <v>31</v>
      </c>
      <c r="AD86" s="8">
        <v>31</v>
      </c>
      <c r="AE86" s="8">
        <v>31</v>
      </c>
      <c r="AF86" s="8">
        <v>31</v>
      </c>
      <c r="AG86" s="8">
        <v>31</v>
      </c>
      <c r="AH86" s="8">
        <v>31</v>
      </c>
      <c r="AI86" s="8">
        <v>31</v>
      </c>
      <c r="AJ86" s="8">
        <v>31</v>
      </c>
      <c r="AK86" s="8">
        <v>31</v>
      </c>
      <c r="AL86" s="8">
        <v>31</v>
      </c>
      <c r="AM86" s="8">
        <v>31</v>
      </c>
      <c r="AN86" s="8">
        <v>31</v>
      </c>
      <c r="AO86" s="8">
        <v>31</v>
      </c>
      <c r="AP86" s="8">
        <v>31</v>
      </c>
      <c r="AQ86" s="8">
        <v>31</v>
      </c>
      <c r="AR86" s="8">
        <v>31</v>
      </c>
      <c r="AS86" s="8">
        <v>31</v>
      </c>
      <c r="AT86" s="8">
        <v>31</v>
      </c>
      <c r="AU86" s="8">
        <v>31</v>
      </c>
      <c r="AV86" s="8">
        <v>31</v>
      </c>
      <c r="AW86" s="8">
        <v>31</v>
      </c>
      <c r="AX86" s="8">
        <v>31</v>
      </c>
      <c r="AY86" s="8">
        <v>31</v>
      </c>
      <c r="AZ86" s="8">
        <v>31</v>
      </c>
      <c r="BA86" s="8">
        <v>31</v>
      </c>
      <c r="BB86" s="8">
        <v>31</v>
      </c>
      <c r="BC86" s="8">
        <v>31</v>
      </c>
      <c r="BD86" s="8">
        <v>31</v>
      </c>
      <c r="BE86" s="8">
        <v>31</v>
      </c>
      <c r="BF86" s="8">
        <v>31</v>
      </c>
      <c r="BG86" s="8">
        <v>31</v>
      </c>
      <c r="BH86" s="8">
        <v>31</v>
      </c>
      <c r="BI86" s="8">
        <v>31</v>
      </c>
      <c r="BJ86" s="8">
        <v>31</v>
      </c>
      <c r="BK86" s="8">
        <v>31</v>
      </c>
      <c r="BL86" s="8">
        <v>31</v>
      </c>
      <c r="BM86" s="8">
        <v>31</v>
      </c>
      <c r="BN86" s="8">
        <v>31</v>
      </c>
      <c r="BO86" s="8">
        <v>31</v>
      </c>
      <c r="BP86" s="8">
        <v>31</v>
      </c>
      <c r="BQ86" s="4">
        <v>31</v>
      </c>
      <c r="BR86" s="4">
        <v>31</v>
      </c>
      <c r="BS86" s="4">
        <v>31</v>
      </c>
      <c r="BT86" s="4">
        <v>31</v>
      </c>
      <c r="BU86" s="4">
        <v>31</v>
      </c>
      <c r="BV86" s="4">
        <v>31</v>
      </c>
      <c r="BW86" s="4"/>
      <c r="BX86" s="4"/>
      <c r="BY86" s="4"/>
      <c r="BZ86" s="4"/>
      <c r="CA86" s="4"/>
      <c r="CB86" s="4"/>
      <c r="CC86" s="4"/>
      <c r="CD86" s="4"/>
    </row>
    <row r="87" spans="1:82" x14ac:dyDescent="0.25">
      <c r="A87" s="2" t="s">
        <v>4</v>
      </c>
      <c r="B87" s="8">
        <f t="shared" si="28"/>
        <v>29.130434782608695</v>
      </c>
      <c r="C87" s="8">
        <f t="shared" si="29"/>
        <v>29.166666666666668</v>
      </c>
      <c r="D87" s="10" t="s">
        <v>52</v>
      </c>
      <c r="E87" s="8">
        <v>30</v>
      </c>
      <c r="F87" s="8">
        <v>29</v>
      </c>
      <c r="G87" s="8">
        <v>29</v>
      </c>
      <c r="H87" s="8">
        <v>25</v>
      </c>
      <c r="I87" s="8">
        <v>30</v>
      </c>
      <c r="J87" s="8">
        <v>30</v>
      </c>
      <c r="K87" s="8">
        <v>30</v>
      </c>
      <c r="L87" s="8">
        <v>30</v>
      </c>
      <c r="M87" s="8">
        <v>30</v>
      </c>
      <c r="N87" s="8">
        <v>30</v>
      </c>
      <c r="O87" s="8">
        <v>30</v>
      </c>
      <c r="P87" s="8">
        <v>30</v>
      </c>
      <c r="Q87" s="8">
        <v>30</v>
      </c>
      <c r="R87" s="8">
        <v>30</v>
      </c>
      <c r="S87" s="8">
        <v>28</v>
      </c>
      <c r="T87" s="8">
        <v>29</v>
      </c>
      <c r="U87" s="8">
        <v>30</v>
      </c>
      <c r="V87" s="8">
        <v>30</v>
      </c>
      <c r="W87" s="8">
        <v>30</v>
      </c>
      <c r="X87" s="8">
        <v>28</v>
      </c>
      <c r="Y87" s="8">
        <v>29</v>
      </c>
      <c r="Z87" s="8">
        <v>26</v>
      </c>
      <c r="AA87" s="8">
        <v>29</v>
      </c>
      <c r="AB87" s="8">
        <v>30</v>
      </c>
      <c r="AC87" s="8">
        <v>30</v>
      </c>
      <c r="AD87" s="8">
        <v>25</v>
      </c>
      <c r="AE87" s="8">
        <v>30</v>
      </c>
      <c r="AF87" s="8">
        <v>27</v>
      </c>
      <c r="AG87" s="8">
        <v>30</v>
      </c>
      <c r="AH87" s="8">
        <v>30</v>
      </c>
      <c r="AI87" s="8">
        <v>27</v>
      </c>
      <c r="AJ87" s="8">
        <v>30</v>
      </c>
      <c r="AK87" s="8">
        <v>30</v>
      </c>
      <c r="AL87" s="8">
        <v>30</v>
      </c>
      <c r="AM87" s="8">
        <v>27</v>
      </c>
      <c r="AN87" s="8">
        <v>29</v>
      </c>
      <c r="AO87" s="8">
        <v>30</v>
      </c>
      <c r="AP87" s="8">
        <v>30</v>
      </c>
      <c r="AQ87" s="8">
        <v>29</v>
      </c>
      <c r="AR87" s="8">
        <v>30</v>
      </c>
      <c r="AS87" s="8">
        <v>30</v>
      </c>
      <c r="AT87" s="8">
        <v>30</v>
      </c>
      <c r="AU87" s="8">
        <v>30</v>
      </c>
      <c r="AV87" s="8">
        <v>30</v>
      </c>
      <c r="AW87" s="8">
        <v>30</v>
      </c>
      <c r="AX87" s="8">
        <v>26</v>
      </c>
      <c r="AY87" s="8">
        <v>30</v>
      </c>
      <c r="AZ87" s="8">
        <v>26</v>
      </c>
      <c r="BA87" s="8">
        <v>29</v>
      </c>
      <c r="BB87" s="8">
        <v>28</v>
      </c>
      <c r="BC87" s="8">
        <v>30</v>
      </c>
      <c r="BD87" s="8">
        <v>27</v>
      </c>
      <c r="BE87" s="8">
        <v>30</v>
      </c>
      <c r="BF87" s="8">
        <v>30</v>
      </c>
      <c r="BG87" s="8">
        <v>30</v>
      </c>
      <c r="BH87" s="8">
        <v>30</v>
      </c>
      <c r="BI87" s="8">
        <v>26</v>
      </c>
      <c r="BJ87" s="8">
        <v>30</v>
      </c>
      <c r="BK87" s="8">
        <v>29</v>
      </c>
      <c r="BL87" s="8">
        <v>30</v>
      </c>
      <c r="BM87" s="8">
        <v>29</v>
      </c>
      <c r="BN87" s="8">
        <v>30</v>
      </c>
      <c r="BO87" s="8">
        <v>28</v>
      </c>
      <c r="BP87" s="8">
        <v>30</v>
      </c>
      <c r="BQ87" s="4">
        <v>28</v>
      </c>
      <c r="BR87" s="4">
        <v>30</v>
      </c>
      <c r="BS87" s="4">
        <v>29</v>
      </c>
      <c r="BT87" s="4">
        <v>30</v>
      </c>
      <c r="BU87" s="4">
        <v>29</v>
      </c>
      <c r="BV87" s="4">
        <v>30</v>
      </c>
      <c r="BW87" s="4"/>
      <c r="BX87" s="4"/>
      <c r="BY87" s="4"/>
      <c r="BZ87" s="4"/>
      <c r="CA87" s="4"/>
      <c r="CB87" s="4"/>
      <c r="CC87" s="4"/>
      <c r="CD87" s="4"/>
    </row>
    <row r="88" spans="1:82" x14ac:dyDescent="0.25">
      <c r="A88" s="2" t="s">
        <v>5</v>
      </c>
      <c r="B88" s="8">
        <f t="shared" si="28"/>
        <v>19.10144927536232</v>
      </c>
      <c r="C88" s="8">
        <f t="shared" si="29"/>
        <v>20.100000000000001</v>
      </c>
      <c r="D88" s="10" t="s">
        <v>49</v>
      </c>
      <c r="E88" s="8">
        <v>24</v>
      </c>
      <c r="F88" s="8">
        <v>17</v>
      </c>
      <c r="G88" s="8">
        <v>2</v>
      </c>
      <c r="H88" s="8">
        <v>17</v>
      </c>
      <c r="I88" s="8">
        <v>18</v>
      </c>
      <c r="J88" s="8">
        <v>15</v>
      </c>
      <c r="K88" s="8">
        <v>28</v>
      </c>
      <c r="L88" s="8">
        <v>18</v>
      </c>
      <c r="M88" s="8">
        <v>23</v>
      </c>
      <c r="N88" s="8">
        <v>26</v>
      </c>
      <c r="O88" s="8">
        <v>7</v>
      </c>
      <c r="P88" s="8">
        <v>22</v>
      </c>
      <c r="Q88" s="8">
        <v>29</v>
      </c>
      <c r="R88" s="8">
        <v>25</v>
      </c>
      <c r="S88" s="8">
        <v>22</v>
      </c>
      <c r="T88" s="8">
        <v>23</v>
      </c>
      <c r="U88" s="8">
        <v>13</v>
      </c>
      <c r="V88" s="8">
        <v>25</v>
      </c>
      <c r="W88" s="8">
        <v>25</v>
      </c>
      <c r="X88" s="8">
        <v>28</v>
      </c>
      <c r="Y88" s="8">
        <v>25</v>
      </c>
      <c r="Z88" s="8">
        <v>11</v>
      </c>
      <c r="AA88" s="8">
        <v>23</v>
      </c>
      <c r="AB88" s="8">
        <v>12</v>
      </c>
      <c r="AC88" s="8">
        <v>12</v>
      </c>
      <c r="AD88" s="8">
        <v>10</v>
      </c>
      <c r="AE88" s="8">
        <v>10</v>
      </c>
      <c r="AF88" s="8">
        <v>10</v>
      </c>
      <c r="AG88" s="8">
        <v>27</v>
      </c>
      <c r="AH88" s="8">
        <v>14</v>
      </c>
      <c r="AI88" s="8">
        <v>12</v>
      </c>
      <c r="AJ88" s="8">
        <v>19</v>
      </c>
      <c r="AK88" s="8">
        <v>21</v>
      </c>
      <c r="AL88" s="8">
        <v>25</v>
      </c>
      <c r="AM88" s="8">
        <v>18</v>
      </c>
      <c r="AN88" s="8">
        <v>15</v>
      </c>
      <c r="AO88" s="8">
        <v>16</v>
      </c>
      <c r="AP88" s="8">
        <v>25</v>
      </c>
      <c r="AQ88" s="8">
        <v>24</v>
      </c>
      <c r="AR88" s="8">
        <v>27</v>
      </c>
      <c r="AS88" s="8">
        <v>20</v>
      </c>
      <c r="AT88" s="8">
        <v>14</v>
      </c>
      <c r="AU88" s="8">
        <v>23</v>
      </c>
      <c r="AV88" s="8">
        <v>15</v>
      </c>
      <c r="AW88" s="8">
        <v>14</v>
      </c>
      <c r="AX88" s="8">
        <v>22</v>
      </c>
      <c r="AY88" s="8">
        <v>18</v>
      </c>
      <c r="AZ88" s="8">
        <v>15</v>
      </c>
      <c r="BA88" s="8">
        <v>19</v>
      </c>
      <c r="BB88" s="8">
        <v>20</v>
      </c>
      <c r="BC88" s="8">
        <v>24</v>
      </c>
      <c r="BD88" s="8">
        <v>14</v>
      </c>
      <c r="BE88" s="8">
        <v>21</v>
      </c>
      <c r="BF88" s="8">
        <v>16</v>
      </c>
      <c r="BG88" s="8">
        <v>28</v>
      </c>
      <c r="BH88" s="8">
        <v>19</v>
      </c>
      <c r="BI88" s="8">
        <v>18</v>
      </c>
      <c r="BJ88" s="8">
        <v>23</v>
      </c>
      <c r="BK88" s="8">
        <v>10</v>
      </c>
      <c r="BL88" s="8">
        <v>30</v>
      </c>
      <c r="BM88" s="8">
        <v>30</v>
      </c>
      <c r="BN88" s="8">
        <v>26</v>
      </c>
      <c r="BO88" s="8">
        <v>15</v>
      </c>
      <c r="BP88" s="8">
        <v>16</v>
      </c>
      <c r="BQ88" s="4">
        <v>9</v>
      </c>
      <c r="BR88" s="4">
        <v>17</v>
      </c>
      <c r="BS88" s="4">
        <v>18</v>
      </c>
      <c r="BT88" s="4">
        <v>15</v>
      </c>
      <c r="BU88" s="4">
        <v>26</v>
      </c>
      <c r="BV88" s="4">
        <v>19</v>
      </c>
      <c r="BW88" s="4"/>
      <c r="BX88" s="4"/>
      <c r="BY88" s="4"/>
      <c r="BZ88" s="4"/>
      <c r="CA88" s="4"/>
      <c r="CB88" s="4"/>
      <c r="CC88" s="4"/>
      <c r="CD88" s="4"/>
    </row>
    <row r="89" spans="1:82" x14ac:dyDescent="0.25">
      <c r="A89" s="2" t="s">
        <v>6</v>
      </c>
      <c r="B89" s="8">
        <f t="shared" si="28"/>
        <v>1.1014492753623188</v>
      </c>
      <c r="C89" s="8">
        <f t="shared" si="29"/>
        <v>0.9</v>
      </c>
      <c r="D89" s="10" t="s">
        <v>52</v>
      </c>
      <c r="E89" s="8">
        <v>2</v>
      </c>
      <c r="F89" s="8">
        <v>1</v>
      </c>
      <c r="G89" s="8">
        <v>0</v>
      </c>
      <c r="H89" s="8">
        <v>2</v>
      </c>
      <c r="I89" s="8">
        <v>0</v>
      </c>
      <c r="J89" s="8">
        <v>0</v>
      </c>
      <c r="K89" s="8">
        <v>2</v>
      </c>
      <c r="L89" s="8">
        <v>1</v>
      </c>
      <c r="M89" s="8">
        <v>3</v>
      </c>
      <c r="N89" s="8">
        <v>5</v>
      </c>
      <c r="O89" s="8">
        <v>0</v>
      </c>
      <c r="P89" s="8">
        <v>0</v>
      </c>
      <c r="Q89" s="8">
        <v>4</v>
      </c>
      <c r="R89" s="8">
        <v>1</v>
      </c>
      <c r="S89" s="8">
        <v>0</v>
      </c>
      <c r="T89" s="8">
        <v>0</v>
      </c>
      <c r="U89" s="8">
        <v>0</v>
      </c>
      <c r="V89" s="8">
        <v>2</v>
      </c>
      <c r="W89" s="8">
        <v>0</v>
      </c>
      <c r="X89" s="8">
        <v>4</v>
      </c>
      <c r="Y89" s="8">
        <v>1</v>
      </c>
      <c r="Z89" s="8">
        <v>0</v>
      </c>
      <c r="AA89" s="8">
        <v>5</v>
      </c>
      <c r="AB89" s="8">
        <v>0</v>
      </c>
      <c r="AC89" s="8">
        <v>0</v>
      </c>
      <c r="AD89" s="8">
        <v>0</v>
      </c>
      <c r="AE89" s="8">
        <v>0</v>
      </c>
      <c r="AF89" s="8">
        <v>0</v>
      </c>
      <c r="AG89" s="8">
        <v>9</v>
      </c>
      <c r="AH89" s="8">
        <v>0</v>
      </c>
      <c r="AI89" s="8">
        <v>2</v>
      </c>
      <c r="AJ89" s="8">
        <v>0</v>
      </c>
      <c r="AK89" s="8">
        <v>6</v>
      </c>
      <c r="AL89" s="8">
        <v>0</v>
      </c>
      <c r="AM89" s="8">
        <v>0</v>
      </c>
      <c r="AN89" s="8">
        <v>0</v>
      </c>
      <c r="AO89" s="8">
        <v>2</v>
      </c>
      <c r="AP89" s="8">
        <v>4</v>
      </c>
      <c r="AQ89" s="8">
        <v>0</v>
      </c>
      <c r="AR89" s="8">
        <v>1</v>
      </c>
      <c r="AS89" s="8">
        <v>0</v>
      </c>
      <c r="AT89" s="8">
        <v>0</v>
      </c>
      <c r="AU89" s="8">
        <v>3</v>
      </c>
      <c r="AV89" s="8">
        <v>0</v>
      </c>
      <c r="AW89" s="8">
        <v>0</v>
      </c>
      <c r="AX89" s="8">
        <v>0</v>
      </c>
      <c r="AY89" s="8">
        <v>0</v>
      </c>
      <c r="AZ89" s="8">
        <v>0</v>
      </c>
      <c r="BA89" s="8">
        <v>0</v>
      </c>
      <c r="BB89" s="8">
        <v>0</v>
      </c>
      <c r="BC89" s="8">
        <v>6</v>
      </c>
      <c r="BD89" s="8">
        <v>0</v>
      </c>
      <c r="BE89" s="8">
        <v>2</v>
      </c>
      <c r="BF89" s="8">
        <v>0</v>
      </c>
      <c r="BG89" s="8">
        <v>0</v>
      </c>
      <c r="BH89" s="8">
        <v>0</v>
      </c>
      <c r="BI89" s="8">
        <v>0</v>
      </c>
      <c r="BJ89" s="8">
        <v>3</v>
      </c>
      <c r="BK89" s="8">
        <v>0</v>
      </c>
      <c r="BL89" s="8">
        <v>0</v>
      </c>
      <c r="BM89" s="8">
        <v>0</v>
      </c>
      <c r="BN89" s="8">
        <v>1</v>
      </c>
      <c r="BO89" s="8">
        <v>1</v>
      </c>
      <c r="BP89" s="8">
        <v>0</v>
      </c>
      <c r="BQ89" s="4">
        <v>0</v>
      </c>
      <c r="BR89" s="4">
        <v>0</v>
      </c>
      <c r="BS89" s="4">
        <v>0</v>
      </c>
      <c r="BT89" s="4">
        <v>0</v>
      </c>
      <c r="BU89" s="4">
        <v>3</v>
      </c>
      <c r="BV89" s="4">
        <v>0</v>
      </c>
      <c r="BW89" s="4"/>
      <c r="BX89" s="4"/>
      <c r="BY89" s="4"/>
      <c r="BZ89" s="4"/>
      <c r="CA89" s="4"/>
      <c r="CB89" s="4"/>
      <c r="CC89" s="4"/>
      <c r="CD89" s="4"/>
    </row>
    <row r="90" spans="1:82" x14ac:dyDescent="0.25">
      <c r="A90" s="2" t="s">
        <v>7</v>
      </c>
      <c r="B90" s="8">
        <f t="shared" si="28"/>
        <v>0</v>
      </c>
      <c r="C90" s="8">
        <f t="shared" si="29"/>
        <v>0</v>
      </c>
      <c r="D90" s="10" t="s">
        <v>52</v>
      </c>
      <c r="E90" s="8">
        <v>0</v>
      </c>
      <c r="F90" s="8">
        <v>0</v>
      </c>
      <c r="G90" s="8">
        <v>0</v>
      </c>
      <c r="H90" s="8">
        <v>0</v>
      </c>
      <c r="I90" s="8">
        <v>0</v>
      </c>
      <c r="J90" s="8">
        <v>0</v>
      </c>
      <c r="K90" s="8">
        <v>0</v>
      </c>
      <c r="L90" s="8">
        <v>0</v>
      </c>
      <c r="M90" s="8">
        <v>0</v>
      </c>
      <c r="N90" s="8">
        <v>0</v>
      </c>
      <c r="O90" s="8">
        <v>0</v>
      </c>
      <c r="P90" s="8">
        <v>0</v>
      </c>
      <c r="Q90" s="8">
        <v>0</v>
      </c>
      <c r="R90" s="8">
        <v>0</v>
      </c>
      <c r="S90" s="8">
        <v>0</v>
      </c>
      <c r="T90" s="8">
        <v>0</v>
      </c>
      <c r="U90" s="8">
        <v>0</v>
      </c>
      <c r="V90" s="8">
        <v>0</v>
      </c>
      <c r="W90" s="8">
        <v>0</v>
      </c>
      <c r="X90" s="8">
        <v>0</v>
      </c>
      <c r="Y90" s="8">
        <v>0</v>
      </c>
      <c r="Z90" s="8">
        <v>0</v>
      </c>
      <c r="AA90" s="8">
        <v>0</v>
      </c>
      <c r="AB90" s="8">
        <v>0</v>
      </c>
      <c r="AC90" s="8">
        <v>0</v>
      </c>
      <c r="AD90" s="8">
        <v>0</v>
      </c>
      <c r="AE90" s="8">
        <v>0</v>
      </c>
      <c r="AF90" s="8">
        <v>0</v>
      </c>
      <c r="AG90" s="8">
        <v>0</v>
      </c>
      <c r="AH90" s="8">
        <v>0</v>
      </c>
      <c r="AI90" s="8">
        <v>0</v>
      </c>
      <c r="AJ90" s="8">
        <v>0</v>
      </c>
      <c r="AK90" s="8">
        <v>0</v>
      </c>
      <c r="AL90" s="8">
        <v>0</v>
      </c>
      <c r="AM90" s="8">
        <v>0</v>
      </c>
      <c r="AN90" s="8">
        <v>0</v>
      </c>
      <c r="AO90" s="8">
        <v>0</v>
      </c>
      <c r="AP90" s="8">
        <v>0</v>
      </c>
      <c r="AQ90" s="8">
        <v>0</v>
      </c>
      <c r="AR90" s="8">
        <v>0</v>
      </c>
      <c r="AS90" s="8">
        <v>0</v>
      </c>
      <c r="AT90" s="8">
        <v>0</v>
      </c>
      <c r="AU90" s="8">
        <v>0</v>
      </c>
      <c r="AV90" s="8">
        <v>0</v>
      </c>
      <c r="AW90" s="8">
        <v>0</v>
      </c>
      <c r="AX90" s="8">
        <v>0</v>
      </c>
      <c r="AY90" s="8">
        <v>0</v>
      </c>
      <c r="AZ90" s="8">
        <v>0</v>
      </c>
      <c r="BA90" s="8">
        <v>0</v>
      </c>
      <c r="BB90" s="8">
        <v>0</v>
      </c>
      <c r="BC90" s="8">
        <v>0</v>
      </c>
      <c r="BD90" s="8">
        <v>0</v>
      </c>
      <c r="BE90" s="8">
        <v>0</v>
      </c>
      <c r="BF90" s="8">
        <v>0</v>
      </c>
      <c r="BG90" s="8">
        <v>0</v>
      </c>
      <c r="BH90" s="8">
        <v>0</v>
      </c>
      <c r="BI90" s="8">
        <v>0</v>
      </c>
      <c r="BJ90" s="8">
        <v>0</v>
      </c>
      <c r="BK90" s="8">
        <v>0</v>
      </c>
      <c r="BL90" s="8">
        <v>0</v>
      </c>
      <c r="BM90" s="8">
        <v>0</v>
      </c>
      <c r="BN90" s="8">
        <v>0</v>
      </c>
      <c r="BO90" s="8">
        <v>0</v>
      </c>
      <c r="BP90" s="8">
        <v>0</v>
      </c>
      <c r="BQ90" s="4">
        <v>0</v>
      </c>
      <c r="BR90" s="4">
        <v>0</v>
      </c>
      <c r="BS90" s="4">
        <v>0</v>
      </c>
      <c r="BT90" s="4">
        <v>0</v>
      </c>
      <c r="BU90" s="4">
        <v>0</v>
      </c>
      <c r="BV90" s="4">
        <v>0</v>
      </c>
      <c r="BW90" s="4"/>
      <c r="BX90" s="4"/>
      <c r="BY90" s="4"/>
      <c r="BZ90" s="4"/>
      <c r="CA90" s="4"/>
      <c r="CB90" s="4"/>
      <c r="CC90" s="4"/>
      <c r="CD90" s="4"/>
    </row>
    <row r="91" spans="1:82" x14ac:dyDescent="0.25">
      <c r="A91" s="2" t="s">
        <v>8</v>
      </c>
      <c r="B91" s="8">
        <f t="shared" si="28"/>
        <v>0</v>
      </c>
      <c r="C91" s="8">
        <f t="shared" si="29"/>
        <v>0</v>
      </c>
      <c r="D91" s="10" t="s">
        <v>52</v>
      </c>
      <c r="E91" s="8">
        <v>0</v>
      </c>
      <c r="F91" s="8">
        <v>0</v>
      </c>
      <c r="G91" s="8">
        <v>0</v>
      </c>
      <c r="H91" s="8">
        <v>0</v>
      </c>
      <c r="I91" s="8">
        <v>0</v>
      </c>
      <c r="J91" s="8">
        <v>0</v>
      </c>
      <c r="K91" s="8">
        <v>0</v>
      </c>
      <c r="L91" s="8">
        <v>0</v>
      </c>
      <c r="M91" s="8">
        <v>0</v>
      </c>
      <c r="N91" s="8">
        <v>0</v>
      </c>
      <c r="O91" s="8">
        <v>0</v>
      </c>
      <c r="P91" s="8">
        <v>0</v>
      </c>
      <c r="Q91" s="8">
        <v>0</v>
      </c>
      <c r="R91" s="8">
        <v>0</v>
      </c>
      <c r="S91" s="8">
        <v>0</v>
      </c>
      <c r="T91" s="8">
        <v>0</v>
      </c>
      <c r="U91" s="8">
        <v>0</v>
      </c>
      <c r="V91" s="8">
        <v>0</v>
      </c>
      <c r="W91" s="8">
        <v>0</v>
      </c>
      <c r="X91" s="8">
        <v>0</v>
      </c>
      <c r="Y91" s="8">
        <v>0</v>
      </c>
      <c r="Z91" s="8">
        <v>0</v>
      </c>
      <c r="AA91" s="8">
        <v>0</v>
      </c>
      <c r="AB91" s="8">
        <v>0</v>
      </c>
      <c r="AC91" s="8">
        <v>0</v>
      </c>
      <c r="AD91" s="8">
        <v>0</v>
      </c>
      <c r="AE91" s="8">
        <v>0</v>
      </c>
      <c r="AF91" s="8">
        <v>0</v>
      </c>
      <c r="AG91" s="8">
        <v>0</v>
      </c>
      <c r="AH91" s="8">
        <v>0</v>
      </c>
      <c r="AI91" s="8">
        <v>0</v>
      </c>
      <c r="AJ91" s="8">
        <v>0</v>
      </c>
      <c r="AK91" s="8">
        <v>0</v>
      </c>
      <c r="AL91" s="8">
        <v>0</v>
      </c>
      <c r="AM91" s="8">
        <v>0</v>
      </c>
      <c r="AN91" s="8">
        <v>0</v>
      </c>
      <c r="AO91" s="8">
        <v>0</v>
      </c>
      <c r="AP91" s="8">
        <v>0</v>
      </c>
      <c r="AQ91" s="8">
        <v>0</v>
      </c>
      <c r="AR91" s="8">
        <v>0</v>
      </c>
      <c r="AS91" s="8">
        <v>0</v>
      </c>
      <c r="AT91" s="8">
        <v>0</v>
      </c>
      <c r="AU91" s="8">
        <v>0</v>
      </c>
      <c r="AV91" s="8">
        <v>0</v>
      </c>
      <c r="AW91" s="8">
        <v>0</v>
      </c>
      <c r="AX91" s="8">
        <v>0</v>
      </c>
      <c r="AY91" s="8">
        <v>0</v>
      </c>
      <c r="AZ91" s="8">
        <v>0</v>
      </c>
      <c r="BA91" s="8">
        <v>0</v>
      </c>
      <c r="BB91" s="8">
        <v>0</v>
      </c>
      <c r="BC91" s="8">
        <v>0</v>
      </c>
      <c r="BD91" s="8">
        <v>0</v>
      </c>
      <c r="BE91" s="8">
        <v>0</v>
      </c>
      <c r="BF91" s="8">
        <v>0</v>
      </c>
      <c r="BG91" s="8">
        <v>0</v>
      </c>
      <c r="BH91" s="8">
        <v>0</v>
      </c>
      <c r="BI91" s="8">
        <v>0</v>
      </c>
      <c r="BJ91" s="8">
        <v>0</v>
      </c>
      <c r="BK91" s="8">
        <v>0</v>
      </c>
      <c r="BL91" s="8">
        <v>0</v>
      </c>
      <c r="BM91" s="8">
        <v>0</v>
      </c>
      <c r="BN91" s="8">
        <v>0</v>
      </c>
      <c r="BO91" s="8">
        <v>0</v>
      </c>
      <c r="BP91" s="8">
        <v>0</v>
      </c>
      <c r="BQ91" s="4">
        <v>0</v>
      </c>
      <c r="BR91" s="4">
        <v>0</v>
      </c>
      <c r="BS91" s="4">
        <v>0</v>
      </c>
      <c r="BT91" s="4">
        <v>0</v>
      </c>
      <c r="BU91" s="4">
        <v>0</v>
      </c>
      <c r="BV91" s="4">
        <v>0</v>
      </c>
      <c r="BW91" s="4"/>
      <c r="BX91" s="4"/>
      <c r="BY91" s="4"/>
      <c r="BZ91" s="4"/>
      <c r="CA91" s="4"/>
      <c r="CB91" s="4"/>
      <c r="CC91" s="4"/>
      <c r="CD91" s="4"/>
    </row>
    <row r="92" spans="1:82" x14ac:dyDescent="0.25">
      <c r="A92" s="2" t="s">
        <v>9</v>
      </c>
      <c r="B92" s="8">
        <f t="shared" si="28"/>
        <v>2.3333333333333335</v>
      </c>
      <c r="C92" s="8">
        <f t="shared" si="29"/>
        <v>1.6666666666666667</v>
      </c>
      <c r="D92" s="10" t="s">
        <v>52</v>
      </c>
      <c r="E92" s="8">
        <v>0</v>
      </c>
      <c r="F92" s="8">
        <v>2</v>
      </c>
      <c r="G92" s="8">
        <v>6</v>
      </c>
      <c r="H92" s="8">
        <v>2</v>
      </c>
      <c r="I92" s="8">
        <v>0</v>
      </c>
      <c r="J92" s="8">
        <v>2</v>
      </c>
      <c r="K92" s="8">
        <v>4</v>
      </c>
      <c r="L92" s="8">
        <v>0</v>
      </c>
      <c r="M92" s="8">
        <v>1</v>
      </c>
      <c r="N92" s="8">
        <v>3</v>
      </c>
      <c r="O92" s="8">
        <v>0</v>
      </c>
      <c r="P92" s="8">
        <v>8</v>
      </c>
      <c r="Q92" s="8">
        <v>0</v>
      </c>
      <c r="R92" s="8">
        <v>5</v>
      </c>
      <c r="S92" s="8">
        <v>3</v>
      </c>
      <c r="T92" s="8">
        <v>8</v>
      </c>
      <c r="U92" s="8">
        <v>0</v>
      </c>
      <c r="V92" s="8">
        <v>6</v>
      </c>
      <c r="W92" s="8">
        <v>0</v>
      </c>
      <c r="X92" s="8">
        <v>1</v>
      </c>
      <c r="Y92" s="8">
        <v>0</v>
      </c>
      <c r="Z92" s="8">
        <v>0</v>
      </c>
      <c r="AA92" s="8">
        <v>12</v>
      </c>
      <c r="AB92" s="8">
        <v>0</v>
      </c>
      <c r="AC92" s="8">
        <v>8</v>
      </c>
      <c r="AD92" s="8">
        <v>4</v>
      </c>
      <c r="AE92" s="8">
        <v>3</v>
      </c>
      <c r="AF92" s="8">
        <v>0</v>
      </c>
      <c r="AG92" s="8">
        <v>5</v>
      </c>
      <c r="AH92" s="8">
        <v>6</v>
      </c>
      <c r="AI92" s="8">
        <v>10</v>
      </c>
      <c r="AJ92" s="8">
        <v>2</v>
      </c>
      <c r="AK92" s="8">
        <v>4</v>
      </c>
      <c r="AL92" s="8">
        <v>0</v>
      </c>
      <c r="AM92" s="8">
        <v>6</v>
      </c>
      <c r="AN92" s="8">
        <v>1</v>
      </c>
      <c r="AO92" s="8">
        <v>2</v>
      </c>
      <c r="AP92" s="8">
        <v>2</v>
      </c>
      <c r="AQ92" s="8">
        <v>0</v>
      </c>
      <c r="AR92" s="8">
        <v>5</v>
      </c>
      <c r="AS92" s="8">
        <v>1</v>
      </c>
      <c r="AT92" s="8">
        <v>4</v>
      </c>
      <c r="AU92" s="8">
        <v>4</v>
      </c>
      <c r="AV92" s="8">
        <v>0</v>
      </c>
      <c r="AW92" s="8">
        <v>0</v>
      </c>
      <c r="AX92" s="8">
        <v>1</v>
      </c>
      <c r="AY92" s="8">
        <v>2</v>
      </c>
      <c r="AZ92" s="8">
        <v>1</v>
      </c>
      <c r="BA92" s="8">
        <v>0</v>
      </c>
      <c r="BB92" s="8">
        <v>0</v>
      </c>
      <c r="BC92" s="8">
        <v>6</v>
      </c>
      <c r="BD92" s="8">
        <v>0</v>
      </c>
      <c r="BE92" s="8">
        <v>0</v>
      </c>
      <c r="BF92" s="8">
        <v>3</v>
      </c>
      <c r="BG92" s="8">
        <v>1</v>
      </c>
      <c r="BH92" s="8">
        <v>3</v>
      </c>
      <c r="BI92" s="8">
        <v>0</v>
      </c>
      <c r="BJ92" s="8">
        <v>0</v>
      </c>
      <c r="BK92" s="8">
        <v>0</v>
      </c>
      <c r="BL92" s="8">
        <v>1</v>
      </c>
      <c r="BM92" s="8">
        <v>1</v>
      </c>
      <c r="BN92" s="8">
        <v>0</v>
      </c>
      <c r="BO92" s="8">
        <v>0</v>
      </c>
      <c r="BP92" s="8">
        <v>0</v>
      </c>
      <c r="BQ92" s="4">
        <v>4</v>
      </c>
      <c r="BR92" s="4">
        <v>1</v>
      </c>
      <c r="BS92" s="4">
        <v>0</v>
      </c>
      <c r="BT92" s="4">
        <v>0</v>
      </c>
      <c r="BU92" s="4">
        <v>7</v>
      </c>
      <c r="BV92" s="4">
        <v>3</v>
      </c>
      <c r="BW92" s="4"/>
      <c r="BX92" s="4"/>
      <c r="BY92" s="4"/>
      <c r="BZ92" s="4"/>
      <c r="CA92" s="4"/>
      <c r="CB92" s="4"/>
      <c r="CC92" s="4"/>
      <c r="CD92" s="4"/>
    </row>
    <row r="93" spans="1:82" x14ac:dyDescent="0.25">
      <c r="A93" s="2" t="s">
        <v>10</v>
      </c>
      <c r="B93" s="8">
        <f t="shared" si="28"/>
        <v>21.753623188405797</v>
      </c>
      <c r="C93" s="8">
        <f t="shared" si="29"/>
        <v>21.566666666666666</v>
      </c>
      <c r="D93" s="10" t="s">
        <v>52</v>
      </c>
      <c r="E93" s="8">
        <v>21</v>
      </c>
      <c r="F93" s="8">
        <v>20</v>
      </c>
      <c r="G93" s="8">
        <v>29</v>
      </c>
      <c r="H93" s="8">
        <v>1</v>
      </c>
      <c r="I93" s="8">
        <v>18</v>
      </c>
      <c r="J93" s="8">
        <v>17</v>
      </c>
      <c r="K93" s="8">
        <v>29</v>
      </c>
      <c r="L93" s="8">
        <v>22</v>
      </c>
      <c r="M93" s="8">
        <v>16</v>
      </c>
      <c r="N93" s="8">
        <v>31</v>
      </c>
      <c r="O93" s="8">
        <v>21</v>
      </c>
      <c r="P93" s="8">
        <v>31</v>
      </c>
      <c r="Q93" s="8">
        <v>20</v>
      </c>
      <c r="R93" s="8">
        <v>13</v>
      </c>
      <c r="S93" s="8">
        <v>24</v>
      </c>
      <c r="T93" s="8">
        <v>21</v>
      </c>
      <c r="U93" s="8">
        <v>24</v>
      </c>
      <c r="V93" s="8">
        <v>20</v>
      </c>
      <c r="W93" s="8">
        <v>13</v>
      </c>
      <c r="X93" s="8">
        <v>16</v>
      </c>
      <c r="Y93" s="8">
        <v>22</v>
      </c>
      <c r="Z93" s="8">
        <v>15</v>
      </c>
      <c r="AA93" s="8">
        <v>29</v>
      </c>
      <c r="AB93" s="8">
        <v>15</v>
      </c>
      <c r="AC93" s="8">
        <v>28</v>
      </c>
      <c r="AD93" s="8">
        <v>21</v>
      </c>
      <c r="AE93" s="8">
        <v>25</v>
      </c>
      <c r="AF93" s="8">
        <v>18</v>
      </c>
      <c r="AG93" s="8">
        <v>25</v>
      </c>
      <c r="AH93" s="8">
        <v>30</v>
      </c>
      <c r="AI93" s="8">
        <v>28</v>
      </c>
      <c r="AJ93" s="8">
        <v>16</v>
      </c>
      <c r="AK93" s="8">
        <v>16</v>
      </c>
      <c r="AL93" s="8">
        <v>21</v>
      </c>
      <c r="AM93" s="8">
        <v>19</v>
      </c>
      <c r="AN93" s="8">
        <v>21</v>
      </c>
      <c r="AO93" s="8">
        <v>29</v>
      </c>
      <c r="AP93" s="8">
        <v>26</v>
      </c>
      <c r="AQ93" s="8">
        <v>20</v>
      </c>
      <c r="AR93" s="8">
        <v>23</v>
      </c>
      <c r="AS93" s="8">
        <v>27</v>
      </c>
      <c r="AT93" s="8">
        <v>26</v>
      </c>
      <c r="AU93" s="8">
        <v>26</v>
      </c>
      <c r="AV93" s="8">
        <v>31</v>
      </c>
      <c r="AW93" s="8">
        <v>17</v>
      </c>
      <c r="AX93" s="8">
        <v>21</v>
      </c>
      <c r="AY93" s="8">
        <v>28</v>
      </c>
      <c r="AZ93" s="8">
        <v>26</v>
      </c>
      <c r="BA93" s="8">
        <v>13</v>
      </c>
      <c r="BB93" s="8">
        <v>27</v>
      </c>
      <c r="BC93" s="8">
        <v>24</v>
      </c>
      <c r="BD93" s="8">
        <v>22</v>
      </c>
      <c r="BE93" s="8">
        <v>24</v>
      </c>
      <c r="BF93" s="8">
        <v>19</v>
      </c>
      <c r="BG93" s="8">
        <v>27</v>
      </c>
      <c r="BH93" s="8">
        <v>18</v>
      </c>
      <c r="BI93" s="8">
        <v>15</v>
      </c>
      <c r="BJ93" s="8">
        <v>13</v>
      </c>
      <c r="BK93" s="8">
        <v>16</v>
      </c>
      <c r="BL93" s="8">
        <v>21</v>
      </c>
      <c r="BM93" s="8">
        <v>15</v>
      </c>
      <c r="BN93" s="8">
        <v>19</v>
      </c>
      <c r="BO93" s="8">
        <v>21</v>
      </c>
      <c r="BP93" s="8">
        <v>21</v>
      </c>
      <c r="BQ93" s="4">
        <v>24</v>
      </c>
      <c r="BR93" s="4">
        <v>26</v>
      </c>
      <c r="BS93" s="4">
        <v>23</v>
      </c>
      <c r="BT93" s="4">
        <v>27</v>
      </c>
      <c r="BU93" s="4">
        <v>30</v>
      </c>
      <c r="BV93" s="4">
        <v>15</v>
      </c>
      <c r="BW93" s="4"/>
      <c r="BX93" s="4"/>
      <c r="BY93" s="4"/>
      <c r="BZ93" s="4"/>
      <c r="CA93" s="4"/>
      <c r="CB93" s="4"/>
      <c r="CC93" s="4"/>
      <c r="CD93" s="4"/>
    </row>
    <row r="94" spans="1:82" x14ac:dyDescent="0.25">
      <c r="A94" s="2" t="s">
        <v>11</v>
      </c>
      <c r="B94" s="8">
        <f t="shared" si="28"/>
        <v>29.840579710144926</v>
      </c>
      <c r="C94" s="8">
        <f t="shared" si="29"/>
        <v>29.833333333333332</v>
      </c>
      <c r="D94" s="10" t="s">
        <v>52</v>
      </c>
      <c r="E94" s="8">
        <v>29</v>
      </c>
      <c r="F94" s="8">
        <v>30</v>
      </c>
      <c r="G94" s="8">
        <v>29</v>
      </c>
      <c r="H94" s="8">
        <v>30</v>
      </c>
      <c r="I94" s="8">
        <v>30</v>
      </c>
      <c r="J94" s="8">
        <v>30</v>
      </c>
      <c r="K94" s="8">
        <v>31</v>
      </c>
      <c r="L94" s="8">
        <v>30</v>
      </c>
      <c r="M94" s="8">
        <v>30</v>
      </c>
      <c r="N94" s="8">
        <v>30</v>
      </c>
      <c r="O94" s="8">
        <v>30</v>
      </c>
      <c r="P94" s="8">
        <v>30</v>
      </c>
      <c r="Q94" s="8">
        <v>30</v>
      </c>
      <c r="R94" s="8">
        <v>29</v>
      </c>
      <c r="S94" s="8">
        <v>29</v>
      </c>
      <c r="T94" s="8">
        <v>30</v>
      </c>
      <c r="U94" s="8">
        <v>30</v>
      </c>
      <c r="V94" s="8">
        <v>30</v>
      </c>
      <c r="W94" s="8">
        <v>29</v>
      </c>
      <c r="X94" s="8">
        <v>28</v>
      </c>
      <c r="Y94" s="8">
        <v>30</v>
      </c>
      <c r="Z94" s="8">
        <v>30</v>
      </c>
      <c r="AA94" s="8">
        <v>31</v>
      </c>
      <c r="AB94" s="8">
        <v>30</v>
      </c>
      <c r="AC94" s="8">
        <v>30</v>
      </c>
      <c r="AD94" s="8">
        <v>30</v>
      </c>
      <c r="AE94" s="8">
        <v>30</v>
      </c>
      <c r="AF94" s="8">
        <v>30</v>
      </c>
      <c r="AG94" s="8">
        <v>30</v>
      </c>
      <c r="AH94" s="8">
        <v>30</v>
      </c>
      <c r="AI94" s="8">
        <v>30</v>
      </c>
      <c r="AJ94" s="8">
        <v>30</v>
      </c>
      <c r="AK94" s="8">
        <v>30</v>
      </c>
      <c r="AL94" s="8">
        <v>28</v>
      </c>
      <c r="AM94" s="8">
        <v>30</v>
      </c>
      <c r="AN94" s="8">
        <v>30</v>
      </c>
      <c r="AO94" s="8">
        <v>30</v>
      </c>
      <c r="AP94" s="8">
        <v>30</v>
      </c>
      <c r="AQ94" s="8">
        <v>30</v>
      </c>
      <c r="AR94" s="8">
        <v>30</v>
      </c>
      <c r="AS94" s="8">
        <v>30</v>
      </c>
      <c r="AT94" s="8">
        <v>30</v>
      </c>
      <c r="AU94" s="8">
        <v>30</v>
      </c>
      <c r="AV94" s="8">
        <v>30</v>
      </c>
      <c r="AW94" s="8">
        <v>29</v>
      </c>
      <c r="AX94" s="8">
        <v>30</v>
      </c>
      <c r="AY94" s="8">
        <v>30</v>
      </c>
      <c r="AZ94" s="8">
        <v>30</v>
      </c>
      <c r="BA94" s="8">
        <v>30</v>
      </c>
      <c r="BB94" s="8">
        <v>30</v>
      </c>
      <c r="BC94" s="8">
        <v>30</v>
      </c>
      <c r="BD94" s="8">
        <v>30</v>
      </c>
      <c r="BE94" s="8">
        <v>30</v>
      </c>
      <c r="BF94" s="8">
        <v>30</v>
      </c>
      <c r="BG94" s="8">
        <v>30</v>
      </c>
      <c r="BH94" s="8">
        <v>30</v>
      </c>
      <c r="BI94" s="8">
        <v>30</v>
      </c>
      <c r="BJ94" s="8">
        <v>30</v>
      </c>
      <c r="BK94" s="8">
        <v>30</v>
      </c>
      <c r="BL94" s="8">
        <v>30</v>
      </c>
      <c r="BM94" s="8">
        <v>28</v>
      </c>
      <c r="BN94" s="8">
        <v>29</v>
      </c>
      <c r="BO94" s="8">
        <v>30</v>
      </c>
      <c r="BP94" s="8">
        <v>30</v>
      </c>
      <c r="BQ94" s="4">
        <v>30</v>
      </c>
      <c r="BR94" s="4">
        <v>30</v>
      </c>
      <c r="BS94" s="4">
        <v>30</v>
      </c>
      <c r="BT94" s="4">
        <v>30</v>
      </c>
      <c r="BU94" s="4">
        <v>30</v>
      </c>
      <c r="BV94" s="4">
        <v>30</v>
      </c>
      <c r="BW94" s="4"/>
      <c r="BX94" s="4"/>
      <c r="BY94" s="4"/>
      <c r="BZ94" s="4"/>
      <c r="CA94" s="4"/>
      <c r="CB94" s="4"/>
      <c r="CC94" s="4"/>
      <c r="CD94" s="4"/>
    </row>
    <row r="95" spans="1:82" ht="15.75" thickBot="1" x14ac:dyDescent="0.3">
      <c r="A95" s="2" t="s">
        <v>12</v>
      </c>
      <c r="B95" s="8">
        <f t="shared" si="28"/>
        <v>30.985507246376812</v>
      </c>
      <c r="C95" s="8">
        <f t="shared" si="29"/>
        <v>30.966666666666665</v>
      </c>
      <c r="D95" s="10" t="s">
        <v>52</v>
      </c>
      <c r="E95" s="8">
        <v>31</v>
      </c>
      <c r="F95" s="8">
        <v>31</v>
      </c>
      <c r="G95" s="8">
        <v>31</v>
      </c>
      <c r="H95" s="8">
        <v>31</v>
      </c>
      <c r="I95" s="8">
        <v>31</v>
      </c>
      <c r="J95" s="8">
        <v>31</v>
      </c>
      <c r="K95" s="8">
        <v>31</v>
      </c>
      <c r="L95" s="8">
        <v>31</v>
      </c>
      <c r="M95" s="8">
        <v>31</v>
      </c>
      <c r="N95" s="8">
        <v>31</v>
      </c>
      <c r="O95" s="8">
        <v>31</v>
      </c>
      <c r="P95" s="8">
        <v>31</v>
      </c>
      <c r="Q95" s="8">
        <v>31</v>
      </c>
      <c r="R95" s="8">
        <v>31</v>
      </c>
      <c r="S95" s="8">
        <v>31</v>
      </c>
      <c r="T95" s="8">
        <v>31</v>
      </c>
      <c r="U95" s="8">
        <v>31</v>
      </c>
      <c r="V95" s="8">
        <v>31</v>
      </c>
      <c r="W95" s="8">
        <v>31</v>
      </c>
      <c r="X95" s="8">
        <v>31</v>
      </c>
      <c r="Y95" s="8">
        <v>31</v>
      </c>
      <c r="Z95" s="8">
        <v>31</v>
      </c>
      <c r="AA95" s="8">
        <v>31</v>
      </c>
      <c r="AB95" s="8">
        <v>31</v>
      </c>
      <c r="AC95" s="8">
        <v>31</v>
      </c>
      <c r="AD95" s="8">
        <v>31</v>
      </c>
      <c r="AE95" s="8">
        <v>31</v>
      </c>
      <c r="AF95" s="8">
        <v>31</v>
      </c>
      <c r="AG95" s="8">
        <v>31</v>
      </c>
      <c r="AH95" s="8">
        <v>31</v>
      </c>
      <c r="AI95" s="8">
        <v>31</v>
      </c>
      <c r="AJ95" s="8">
        <v>31</v>
      </c>
      <c r="AK95" s="8">
        <v>31</v>
      </c>
      <c r="AL95" s="8">
        <v>31</v>
      </c>
      <c r="AM95" s="8">
        <v>31</v>
      </c>
      <c r="AN95" s="8">
        <v>31</v>
      </c>
      <c r="AO95" s="8">
        <v>31</v>
      </c>
      <c r="AP95" s="8">
        <v>31</v>
      </c>
      <c r="AQ95" s="8">
        <v>31</v>
      </c>
      <c r="AR95" s="8">
        <v>31</v>
      </c>
      <c r="AS95" s="8">
        <v>31</v>
      </c>
      <c r="AT95" s="8">
        <v>31</v>
      </c>
      <c r="AU95" s="8">
        <v>31</v>
      </c>
      <c r="AV95" s="8">
        <v>31</v>
      </c>
      <c r="AW95" s="8">
        <v>31</v>
      </c>
      <c r="AX95" s="8">
        <v>31</v>
      </c>
      <c r="AY95" s="8">
        <v>31</v>
      </c>
      <c r="AZ95" s="8">
        <v>31</v>
      </c>
      <c r="BA95" s="8">
        <v>31</v>
      </c>
      <c r="BB95" s="8">
        <v>31</v>
      </c>
      <c r="BC95" s="8">
        <v>31</v>
      </c>
      <c r="BD95" s="8">
        <v>31</v>
      </c>
      <c r="BE95" s="8">
        <v>31</v>
      </c>
      <c r="BF95" s="8">
        <v>31</v>
      </c>
      <c r="BG95" s="8">
        <v>31</v>
      </c>
      <c r="BH95" s="8">
        <v>31</v>
      </c>
      <c r="BI95" s="8">
        <v>31</v>
      </c>
      <c r="BJ95" s="8">
        <v>31</v>
      </c>
      <c r="BK95" s="8">
        <v>31</v>
      </c>
      <c r="BL95" s="8">
        <v>31</v>
      </c>
      <c r="BM95" s="8">
        <v>30</v>
      </c>
      <c r="BN95" s="8">
        <v>31</v>
      </c>
      <c r="BO95" s="8">
        <v>31</v>
      </c>
      <c r="BP95" s="8">
        <v>31</v>
      </c>
      <c r="BQ95" s="4">
        <v>31</v>
      </c>
      <c r="BR95" s="4">
        <v>31</v>
      </c>
      <c r="BS95" s="4">
        <v>31</v>
      </c>
      <c r="BT95" s="4">
        <v>31</v>
      </c>
      <c r="BU95" s="4">
        <v>31</v>
      </c>
      <c r="BV95" s="4"/>
      <c r="BW95" s="4"/>
      <c r="BX95" s="4"/>
      <c r="BY95" s="4"/>
      <c r="BZ95" s="4"/>
      <c r="CA95" s="4"/>
      <c r="CB95" s="4"/>
      <c r="CC95" s="4"/>
      <c r="CD95" s="4"/>
    </row>
    <row r="96" spans="1:82" s="37" customFormat="1" x14ac:dyDescent="0.25">
      <c r="A96" s="33" t="s">
        <v>19</v>
      </c>
      <c r="B96" s="56">
        <f t="shared" si="28"/>
        <v>224.49275362318841</v>
      </c>
      <c r="C96" s="56">
        <f>AVERAGE(AJ96:BM96)</f>
        <v>224.43333333333334</v>
      </c>
      <c r="D96" s="35" t="s">
        <v>52</v>
      </c>
      <c r="E96" s="56">
        <f t="shared" ref="E96:BN96" si="30">SUM(E84:E95)</f>
        <v>227</v>
      </c>
      <c r="F96" s="56">
        <f t="shared" si="30"/>
        <v>220</v>
      </c>
      <c r="G96" s="56">
        <f t="shared" si="30"/>
        <v>217</v>
      </c>
      <c r="H96" s="56">
        <f t="shared" si="30"/>
        <v>198</v>
      </c>
      <c r="I96" s="56">
        <f t="shared" si="30"/>
        <v>217</v>
      </c>
      <c r="J96" s="56">
        <f t="shared" si="30"/>
        <v>215</v>
      </c>
      <c r="K96" s="56">
        <f t="shared" si="30"/>
        <v>246</v>
      </c>
      <c r="L96" s="56">
        <f t="shared" si="30"/>
        <v>222</v>
      </c>
      <c r="M96" s="56">
        <f t="shared" si="30"/>
        <v>224</v>
      </c>
      <c r="N96" s="56">
        <f t="shared" si="30"/>
        <v>246</v>
      </c>
      <c r="O96" s="56">
        <f t="shared" si="30"/>
        <v>210</v>
      </c>
      <c r="P96" s="56">
        <f t="shared" si="30"/>
        <v>242</v>
      </c>
      <c r="Q96" s="56">
        <f t="shared" si="30"/>
        <v>234</v>
      </c>
      <c r="R96" s="56">
        <f t="shared" si="30"/>
        <v>224</v>
      </c>
      <c r="S96" s="56">
        <f t="shared" si="30"/>
        <v>228</v>
      </c>
      <c r="T96" s="56">
        <f t="shared" si="30"/>
        <v>232</v>
      </c>
      <c r="U96" s="56">
        <f t="shared" si="30"/>
        <v>218</v>
      </c>
      <c r="V96" s="56">
        <f t="shared" si="30"/>
        <v>234</v>
      </c>
      <c r="W96" s="56">
        <f t="shared" si="30"/>
        <v>219</v>
      </c>
      <c r="X96" s="56">
        <f t="shared" si="30"/>
        <v>226</v>
      </c>
      <c r="Y96" s="56">
        <f t="shared" si="30"/>
        <v>228</v>
      </c>
      <c r="Z96" s="56">
        <f t="shared" si="30"/>
        <v>203</v>
      </c>
      <c r="AA96" s="56">
        <f t="shared" si="30"/>
        <v>251</v>
      </c>
      <c r="AB96" s="56">
        <f t="shared" si="30"/>
        <v>208</v>
      </c>
      <c r="AC96" s="56">
        <f t="shared" si="30"/>
        <v>229</v>
      </c>
      <c r="AD96" s="56">
        <f t="shared" si="30"/>
        <v>211</v>
      </c>
      <c r="AE96" s="56">
        <f t="shared" si="30"/>
        <v>220</v>
      </c>
      <c r="AF96" s="56">
        <f t="shared" si="30"/>
        <v>206</v>
      </c>
      <c r="AG96" s="56">
        <f t="shared" si="30"/>
        <v>247</v>
      </c>
      <c r="AH96" s="56">
        <f t="shared" si="30"/>
        <v>231</v>
      </c>
      <c r="AI96" s="56">
        <f t="shared" si="30"/>
        <v>231</v>
      </c>
      <c r="AJ96" s="56">
        <f t="shared" si="30"/>
        <v>218</v>
      </c>
      <c r="AK96" s="56">
        <f t="shared" si="30"/>
        <v>228</v>
      </c>
      <c r="AL96" s="56">
        <f t="shared" si="30"/>
        <v>225</v>
      </c>
      <c r="AM96" s="56">
        <f t="shared" si="30"/>
        <v>222</v>
      </c>
      <c r="AN96" s="56">
        <f t="shared" si="30"/>
        <v>217</v>
      </c>
      <c r="AO96" s="56">
        <f t="shared" si="30"/>
        <v>230</v>
      </c>
      <c r="AP96" s="56">
        <f t="shared" si="30"/>
        <v>238</v>
      </c>
      <c r="AQ96" s="56">
        <f t="shared" si="30"/>
        <v>225</v>
      </c>
      <c r="AR96" s="56">
        <f t="shared" si="30"/>
        <v>237</v>
      </c>
      <c r="AS96" s="56">
        <f t="shared" si="30"/>
        <v>229</v>
      </c>
      <c r="AT96" s="56">
        <f t="shared" si="30"/>
        <v>225</v>
      </c>
      <c r="AU96" s="56">
        <f t="shared" si="30"/>
        <v>238</v>
      </c>
      <c r="AV96" s="56">
        <f t="shared" si="30"/>
        <v>227</v>
      </c>
      <c r="AW96" s="56">
        <f t="shared" si="30"/>
        <v>211</v>
      </c>
      <c r="AX96" s="56">
        <f t="shared" si="30"/>
        <v>221</v>
      </c>
      <c r="AY96" s="56">
        <f t="shared" si="30"/>
        <v>230</v>
      </c>
      <c r="AZ96" s="56">
        <f t="shared" si="30"/>
        <v>219</v>
      </c>
      <c r="BA96" s="56">
        <f t="shared" si="30"/>
        <v>212</v>
      </c>
      <c r="BB96" s="56">
        <f t="shared" si="30"/>
        <v>226</v>
      </c>
      <c r="BC96" s="56">
        <f t="shared" si="30"/>
        <v>242</v>
      </c>
      <c r="BD96" s="56">
        <f t="shared" si="30"/>
        <v>214</v>
      </c>
      <c r="BE96" s="56">
        <f t="shared" si="30"/>
        <v>228</v>
      </c>
      <c r="BF96" s="56">
        <f t="shared" si="30"/>
        <v>219</v>
      </c>
      <c r="BG96" s="56">
        <f t="shared" si="30"/>
        <v>238</v>
      </c>
      <c r="BH96" s="56">
        <f t="shared" si="30"/>
        <v>221</v>
      </c>
      <c r="BI96" s="56">
        <f t="shared" si="30"/>
        <v>210</v>
      </c>
      <c r="BJ96" s="56">
        <f t="shared" si="30"/>
        <v>220</v>
      </c>
      <c r="BK96" s="56">
        <f t="shared" si="30"/>
        <v>207</v>
      </c>
      <c r="BL96" s="56">
        <f t="shared" si="30"/>
        <v>233</v>
      </c>
      <c r="BM96" s="56">
        <f t="shared" si="30"/>
        <v>223</v>
      </c>
      <c r="BN96" s="56">
        <f t="shared" si="30"/>
        <v>226</v>
      </c>
      <c r="BO96" s="56">
        <f t="shared" ref="BO96:BU96" si="31">SUM(BO84:BO95)</f>
        <v>217</v>
      </c>
      <c r="BP96" s="56">
        <f t="shared" si="31"/>
        <v>218</v>
      </c>
      <c r="BQ96" s="56">
        <f t="shared" si="31"/>
        <v>216</v>
      </c>
      <c r="BR96" s="56">
        <f t="shared" si="31"/>
        <v>225</v>
      </c>
      <c r="BS96" s="56">
        <f t="shared" si="31"/>
        <v>222</v>
      </c>
      <c r="BT96" s="56">
        <f t="shared" si="31"/>
        <v>223</v>
      </c>
      <c r="BU96" s="56">
        <f t="shared" si="31"/>
        <v>246</v>
      </c>
      <c r="BV96" s="56"/>
      <c r="BW96" s="36"/>
      <c r="BX96" s="36"/>
      <c r="BY96" s="36"/>
      <c r="BZ96" s="36"/>
      <c r="CA96" s="36"/>
      <c r="CB96" s="36"/>
      <c r="CC96" s="36"/>
      <c r="CD96" s="36"/>
    </row>
    <row r="97" spans="1:82" ht="15.75" thickBot="1" x14ac:dyDescent="0.3">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4"/>
      <c r="BR97" s="4"/>
      <c r="BS97" s="4"/>
      <c r="BT97" s="4"/>
      <c r="BU97" s="4"/>
      <c r="BV97" s="4"/>
      <c r="BW97" s="4"/>
      <c r="BX97" s="4"/>
      <c r="BY97" s="4"/>
      <c r="BZ97" s="4"/>
      <c r="CA97" s="4"/>
      <c r="CB97" s="4"/>
      <c r="CC97" s="4"/>
      <c r="CD97" s="4"/>
    </row>
    <row r="98" spans="1:82" s="54" customFormat="1" ht="30" customHeight="1" thickBot="1" x14ac:dyDescent="0.3">
      <c r="A98" s="53" t="s">
        <v>22</v>
      </c>
      <c r="B98" s="50" t="s">
        <v>118</v>
      </c>
      <c r="C98" s="50" t="s">
        <v>33</v>
      </c>
      <c r="D98" s="51" t="s">
        <v>34</v>
      </c>
      <c r="E98" s="52">
        <v>1950</v>
      </c>
      <c r="F98" s="52">
        <v>1951</v>
      </c>
      <c r="G98" s="52">
        <v>1952</v>
      </c>
      <c r="H98" s="52">
        <v>1953</v>
      </c>
      <c r="I98" s="52">
        <v>1954</v>
      </c>
      <c r="J98" s="52">
        <v>1955</v>
      </c>
      <c r="K98" s="52">
        <v>1956</v>
      </c>
      <c r="L98" s="52">
        <v>1957</v>
      </c>
      <c r="M98" s="52">
        <v>1958</v>
      </c>
      <c r="N98" s="52">
        <v>1959</v>
      </c>
      <c r="O98" s="52">
        <v>1960</v>
      </c>
      <c r="P98" s="52">
        <v>1961</v>
      </c>
      <c r="Q98" s="52">
        <v>1962</v>
      </c>
      <c r="R98" s="52">
        <v>1963</v>
      </c>
      <c r="S98" s="52">
        <v>1964</v>
      </c>
      <c r="T98" s="52">
        <v>1965</v>
      </c>
      <c r="U98" s="52">
        <v>1966</v>
      </c>
      <c r="V98" s="52">
        <v>1967</v>
      </c>
      <c r="W98" s="52">
        <v>1968</v>
      </c>
      <c r="X98" s="52">
        <v>1969</v>
      </c>
      <c r="Y98" s="52">
        <v>1970</v>
      </c>
      <c r="Z98" s="52">
        <v>1971</v>
      </c>
      <c r="AA98" s="52">
        <v>1972</v>
      </c>
      <c r="AB98" s="52">
        <v>1973</v>
      </c>
      <c r="AC98" s="52">
        <v>1974</v>
      </c>
      <c r="AD98" s="52">
        <v>1975</v>
      </c>
      <c r="AE98" s="52">
        <v>1976</v>
      </c>
      <c r="AF98" s="52">
        <v>1977</v>
      </c>
      <c r="AG98" s="52">
        <v>1978</v>
      </c>
      <c r="AH98" s="52">
        <v>1979</v>
      </c>
      <c r="AI98" s="52">
        <v>1980</v>
      </c>
      <c r="AJ98" s="52">
        <v>1981</v>
      </c>
      <c r="AK98" s="52">
        <v>1982</v>
      </c>
      <c r="AL98" s="52">
        <v>1983</v>
      </c>
      <c r="AM98" s="52">
        <v>1984</v>
      </c>
      <c r="AN98" s="52">
        <v>1985</v>
      </c>
      <c r="AO98" s="52">
        <v>1986</v>
      </c>
      <c r="AP98" s="52">
        <v>1987</v>
      </c>
      <c r="AQ98" s="52">
        <v>1988</v>
      </c>
      <c r="AR98" s="52">
        <v>1989</v>
      </c>
      <c r="AS98" s="52">
        <v>1990</v>
      </c>
      <c r="AT98" s="52">
        <v>1991</v>
      </c>
      <c r="AU98" s="52">
        <v>1992</v>
      </c>
      <c r="AV98" s="52">
        <v>1993</v>
      </c>
      <c r="AW98" s="52">
        <v>1994</v>
      </c>
      <c r="AX98" s="52">
        <v>1995</v>
      </c>
      <c r="AY98" s="52">
        <v>1996</v>
      </c>
      <c r="AZ98" s="52">
        <v>1997</v>
      </c>
      <c r="BA98" s="52">
        <v>1998</v>
      </c>
      <c r="BB98" s="52">
        <v>1999</v>
      </c>
      <c r="BC98" s="52">
        <v>2000</v>
      </c>
      <c r="BD98" s="52">
        <v>2001</v>
      </c>
      <c r="BE98" s="52">
        <v>2002</v>
      </c>
      <c r="BF98" s="52">
        <v>2003</v>
      </c>
      <c r="BG98" s="52">
        <v>2004</v>
      </c>
      <c r="BH98" s="52">
        <v>2005</v>
      </c>
      <c r="BI98" s="52">
        <v>2006</v>
      </c>
      <c r="BJ98" s="52">
        <v>2007</v>
      </c>
      <c r="BK98" s="52">
        <v>2008</v>
      </c>
      <c r="BL98" s="52">
        <v>2009</v>
      </c>
      <c r="BM98" s="52">
        <v>2010</v>
      </c>
      <c r="BN98" s="52">
        <v>2011</v>
      </c>
      <c r="BO98" s="52">
        <v>2012</v>
      </c>
      <c r="BP98" s="52">
        <v>2013</v>
      </c>
      <c r="BQ98" s="53">
        <v>2014</v>
      </c>
      <c r="BR98" s="53">
        <v>2015</v>
      </c>
      <c r="BS98" s="53">
        <v>2016</v>
      </c>
      <c r="BT98" s="53">
        <v>2017</v>
      </c>
      <c r="BU98" s="53">
        <v>2018</v>
      </c>
      <c r="BV98" s="53">
        <v>2019</v>
      </c>
      <c r="BW98" s="53"/>
      <c r="BX98" s="53"/>
      <c r="BY98" s="53"/>
      <c r="BZ98" s="53"/>
      <c r="CA98" s="53"/>
      <c r="CB98" s="53"/>
      <c r="CC98" s="53"/>
      <c r="CD98" s="53"/>
    </row>
    <row r="99" spans="1:82" x14ac:dyDescent="0.25">
      <c r="A99" s="2" t="s">
        <v>1</v>
      </c>
      <c r="B99" s="8">
        <f>AVERAGE(E99:BU99)</f>
        <v>0</v>
      </c>
      <c r="C99" s="8">
        <f>AVERAGE(AJ99:BM99)</f>
        <v>0</v>
      </c>
      <c r="D99" s="10" t="s">
        <v>52</v>
      </c>
      <c r="E99" s="8">
        <v>0</v>
      </c>
      <c r="F99" s="8">
        <v>0</v>
      </c>
      <c r="G99" s="8">
        <v>0</v>
      </c>
      <c r="H99" s="8">
        <v>0</v>
      </c>
      <c r="I99" s="8">
        <v>0</v>
      </c>
      <c r="J99" s="8">
        <v>0</v>
      </c>
      <c r="K99" s="8">
        <v>0</v>
      </c>
      <c r="L99" s="8">
        <v>0</v>
      </c>
      <c r="M99" s="8">
        <v>0</v>
      </c>
      <c r="N99" s="8">
        <v>0</v>
      </c>
      <c r="O99" s="8">
        <v>0</v>
      </c>
      <c r="P99" s="8">
        <v>0</v>
      </c>
      <c r="Q99" s="8">
        <v>0</v>
      </c>
      <c r="R99" s="8">
        <v>0</v>
      </c>
      <c r="S99" s="8">
        <v>0</v>
      </c>
      <c r="T99" s="8">
        <v>0</v>
      </c>
      <c r="U99" s="8">
        <v>0</v>
      </c>
      <c r="V99" s="8">
        <v>0</v>
      </c>
      <c r="W99" s="8">
        <v>0</v>
      </c>
      <c r="X99" s="8">
        <v>0</v>
      </c>
      <c r="Y99" s="8">
        <v>0</v>
      </c>
      <c r="Z99" s="8">
        <v>0</v>
      </c>
      <c r="AA99" s="8">
        <v>0</v>
      </c>
      <c r="AB99" s="8">
        <v>0</v>
      </c>
      <c r="AC99" s="8">
        <v>0</v>
      </c>
      <c r="AD99" s="8">
        <v>0</v>
      </c>
      <c r="AE99" s="8">
        <v>0</v>
      </c>
      <c r="AF99" s="8">
        <v>0</v>
      </c>
      <c r="AG99" s="8">
        <v>0</v>
      </c>
      <c r="AH99" s="8">
        <v>0</v>
      </c>
      <c r="AI99" s="8">
        <v>0</v>
      </c>
      <c r="AJ99" s="8">
        <v>0</v>
      </c>
      <c r="AK99" s="8">
        <v>0</v>
      </c>
      <c r="AL99" s="8">
        <v>0</v>
      </c>
      <c r="AM99" s="8">
        <v>0</v>
      </c>
      <c r="AN99" s="8">
        <v>0</v>
      </c>
      <c r="AO99" s="8">
        <v>0</v>
      </c>
      <c r="AP99" s="8">
        <v>0</v>
      </c>
      <c r="AQ99" s="8">
        <v>0</v>
      </c>
      <c r="AR99" s="8">
        <v>0</v>
      </c>
      <c r="AS99" s="8">
        <v>0</v>
      </c>
      <c r="AT99" s="8">
        <v>0</v>
      </c>
      <c r="AU99" s="8">
        <v>0</v>
      </c>
      <c r="AV99" s="8">
        <v>0</v>
      </c>
      <c r="AW99" s="8">
        <v>0</v>
      </c>
      <c r="AX99" s="8">
        <v>0</v>
      </c>
      <c r="AY99" s="8">
        <v>0</v>
      </c>
      <c r="AZ99" s="8">
        <v>0</v>
      </c>
      <c r="BA99" s="8">
        <v>0</v>
      </c>
      <c r="BB99" s="8">
        <v>0</v>
      </c>
      <c r="BC99" s="8">
        <v>0</v>
      </c>
      <c r="BD99" s="8">
        <v>0</v>
      </c>
      <c r="BE99" s="8">
        <v>0</v>
      </c>
      <c r="BF99" s="8">
        <v>0</v>
      </c>
      <c r="BG99" s="8">
        <v>0</v>
      </c>
      <c r="BH99" s="8">
        <v>0</v>
      </c>
      <c r="BI99" s="8">
        <v>0</v>
      </c>
      <c r="BJ99" s="8">
        <v>0</v>
      </c>
      <c r="BK99" s="8">
        <v>0</v>
      </c>
      <c r="BL99" s="8">
        <v>0</v>
      </c>
      <c r="BM99" s="8">
        <v>0</v>
      </c>
      <c r="BN99" s="8">
        <v>0</v>
      </c>
      <c r="BO99" s="8">
        <v>0</v>
      </c>
      <c r="BP99" s="8">
        <v>0</v>
      </c>
      <c r="BQ99" s="4">
        <v>0</v>
      </c>
      <c r="BR99" s="4">
        <v>0</v>
      </c>
      <c r="BS99" s="4">
        <v>0</v>
      </c>
      <c r="BT99" s="4">
        <v>0</v>
      </c>
      <c r="BU99" s="4">
        <v>0</v>
      </c>
      <c r="BV99" s="4">
        <v>0</v>
      </c>
      <c r="BW99" s="4"/>
      <c r="BX99" s="4"/>
      <c r="BY99" s="4"/>
      <c r="BZ99" s="4"/>
      <c r="CA99" s="4"/>
      <c r="CB99" s="4"/>
      <c r="CC99" s="4"/>
      <c r="CD99" s="4"/>
    </row>
    <row r="100" spans="1:82" x14ac:dyDescent="0.25">
      <c r="A100" s="2" t="s">
        <v>2</v>
      </c>
      <c r="B100" s="8">
        <f t="shared" ref="B100:B111" si="32">AVERAGE(E100:BU100)</f>
        <v>0</v>
      </c>
      <c r="C100" s="8">
        <f t="shared" ref="C100:C111" si="33">AVERAGE(AJ100:BM100)</f>
        <v>0</v>
      </c>
      <c r="D100" s="10" t="s">
        <v>52</v>
      </c>
      <c r="E100" s="8">
        <v>0</v>
      </c>
      <c r="F100" s="8">
        <v>0</v>
      </c>
      <c r="G100" s="8">
        <v>0</v>
      </c>
      <c r="H100" s="8">
        <v>0</v>
      </c>
      <c r="I100" s="8">
        <v>0</v>
      </c>
      <c r="J100" s="8">
        <v>0</v>
      </c>
      <c r="K100" s="8">
        <v>0</v>
      </c>
      <c r="L100" s="8">
        <v>0</v>
      </c>
      <c r="M100" s="8">
        <v>0</v>
      </c>
      <c r="N100" s="8">
        <v>0</v>
      </c>
      <c r="O100" s="8">
        <v>0</v>
      </c>
      <c r="P100" s="8">
        <v>0</v>
      </c>
      <c r="Q100" s="8">
        <v>0</v>
      </c>
      <c r="R100" s="8">
        <v>0</v>
      </c>
      <c r="S100" s="8">
        <v>0</v>
      </c>
      <c r="T100" s="8">
        <v>0</v>
      </c>
      <c r="U100" s="8">
        <v>0</v>
      </c>
      <c r="V100" s="8">
        <v>0</v>
      </c>
      <c r="W100" s="8">
        <v>0</v>
      </c>
      <c r="X100" s="8">
        <v>0</v>
      </c>
      <c r="Y100" s="8">
        <v>0</v>
      </c>
      <c r="Z100" s="8">
        <v>0</v>
      </c>
      <c r="AA100" s="8">
        <v>0</v>
      </c>
      <c r="AB100" s="8">
        <v>0</v>
      </c>
      <c r="AC100" s="8">
        <v>0</v>
      </c>
      <c r="AD100" s="8">
        <v>0</v>
      </c>
      <c r="AE100" s="8">
        <v>0</v>
      </c>
      <c r="AF100" s="8">
        <v>0</v>
      </c>
      <c r="AG100" s="8">
        <v>0</v>
      </c>
      <c r="AH100" s="8">
        <v>0</v>
      </c>
      <c r="AI100" s="8">
        <v>0</v>
      </c>
      <c r="AJ100" s="8">
        <v>0</v>
      </c>
      <c r="AK100" s="8">
        <v>0</v>
      </c>
      <c r="AL100" s="8">
        <v>0</v>
      </c>
      <c r="AM100" s="8">
        <v>0</v>
      </c>
      <c r="AN100" s="8">
        <v>0</v>
      </c>
      <c r="AO100" s="8">
        <v>0</v>
      </c>
      <c r="AP100" s="8">
        <v>0</v>
      </c>
      <c r="AQ100" s="8">
        <v>0</v>
      </c>
      <c r="AR100" s="8">
        <v>0</v>
      </c>
      <c r="AS100" s="8">
        <v>0</v>
      </c>
      <c r="AT100" s="8">
        <v>0</v>
      </c>
      <c r="AU100" s="8">
        <v>0</v>
      </c>
      <c r="AV100" s="8">
        <v>0</v>
      </c>
      <c r="AW100" s="8">
        <v>0</v>
      </c>
      <c r="AX100" s="8">
        <v>0</v>
      </c>
      <c r="AY100" s="8">
        <v>0</v>
      </c>
      <c r="AZ100" s="8">
        <v>0</v>
      </c>
      <c r="BA100" s="8">
        <v>0</v>
      </c>
      <c r="BB100" s="8">
        <v>0</v>
      </c>
      <c r="BC100" s="8">
        <v>0</v>
      </c>
      <c r="BD100" s="8">
        <v>0</v>
      </c>
      <c r="BE100" s="8">
        <v>0</v>
      </c>
      <c r="BF100" s="8">
        <v>0</v>
      </c>
      <c r="BG100" s="8">
        <v>0</v>
      </c>
      <c r="BH100" s="8">
        <v>0</v>
      </c>
      <c r="BI100" s="8">
        <v>0</v>
      </c>
      <c r="BJ100" s="8">
        <v>0</v>
      </c>
      <c r="BK100" s="8">
        <v>0</v>
      </c>
      <c r="BL100" s="8">
        <v>0</v>
      </c>
      <c r="BM100" s="8">
        <v>0</v>
      </c>
      <c r="BN100" s="8">
        <v>0</v>
      </c>
      <c r="BO100" s="8">
        <v>0</v>
      </c>
      <c r="BP100" s="8">
        <v>0</v>
      </c>
      <c r="BQ100" s="4">
        <v>0</v>
      </c>
      <c r="BR100" s="4">
        <v>0</v>
      </c>
      <c r="BS100" s="4">
        <v>0</v>
      </c>
      <c r="BT100" s="4">
        <v>0</v>
      </c>
      <c r="BU100" s="4">
        <v>0</v>
      </c>
      <c r="BV100" s="4">
        <v>0</v>
      </c>
      <c r="BW100" s="4"/>
      <c r="BX100" s="4"/>
      <c r="BY100" s="4"/>
      <c r="BZ100" s="4"/>
      <c r="CA100" s="4"/>
      <c r="CB100" s="4"/>
      <c r="CC100" s="4"/>
      <c r="CD100" s="4"/>
    </row>
    <row r="101" spans="1:82" x14ac:dyDescent="0.25">
      <c r="A101" s="2" t="s">
        <v>3</v>
      </c>
      <c r="B101" s="8">
        <f t="shared" si="32"/>
        <v>0</v>
      </c>
      <c r="C101" s="8">
        <f t="shared" si="33"/>
        <v>0</v>
      </c>
      <c r="D101" s="10" t="s">
        <v>52</v>
      </c>
      <c r="E101" s="8">
        <v>0</v>
      </c>
      <c r="F101" s="8">
        <v>0</v>
      </c>
      <c r="G101" s="8">
        <v>0</v>
      </c>
      <c r="H101" s="8">
        <v>0</v>
      </c>
      <c r="I101" s="8">
        <v>0</v>
      </c>
      <c r="J101" s="8">
        <v>0</v>
      </c>
      <c r="K101" s="8">
        <v>0</v>
      </c>
      <c r="L101" s="8">
        <v>0</v>
      </c>
      <c r="M101" s="8">
        <v>0</v>
      </c>
      <c r="N101" s="8">
        <v>0</v>
      </c>
      <c r="O101" s="8">
        <v>0</v>
      </c>
      <c r="P101" s="8">
        <v>0</v>
      </c>
      <c r="Q101" s="8">
        <v>0</v>
      </c>
      <c r="R101" s="8">
        <v>0</v>
      </c>
      <c r="S101" s="8">
        <v>0</v>
      </c>
      <c r="T101" s="8">
        <v>0</v>
      </c>
      <c r="U101" s="8">
        <v>0</v>
      </c>
      <c r="V101" s="8">
        <v>0</v>
      </c>
      <c r="W101" s="8">
        <v>0</v>
      </c>
      <c r="X101" s="8">
        <v>0</v>
      </c>
      <c r="Y101" s="8">
        <v>0</v>
      </c>
      <c r="Z101" s="8">
        <v>0</v>
      </c>
      <c r="AA101" s="8">
        <v>0</v>
      </c>
      <c r="AB101" s="8">
        <v>0</v>
      </c>
      <c r="AC101" s="8">
        <v>0</v>
      </c>
      <c r="AD101" s="8">
        <v>0</v>
      </c>
      <c r="AE101" s="8">
        <v>0</v>
      </c>
      <c r="AF101" s="8">
        <v>0</v>
      </c>
      <c r="AG101" s="8">
        <v>0</v>
      </c>
      <c r="AH101" s="8">
        <v>0</v>
      </c>
      <c r="AI101" s="8">
        <v>0</v>
      </c>
      <c r="AJ101" s="8">
        <v>0</v>
      </c>
      <c r="AK101" s="8">
        <v>0</v>
      </c>
      <c r="AL101" s="8">
        <v>0</v>
      </c>
      <c r="AM101" s="8">
        <v>0</v>
      </c>
      <c r="AN101" s="8">
        <v>0</v>
      </c>
      <c r="AO101" s="8">
        <v>0</v>
      </c>
      <c r="AP101" s="8">
        <v>0</v>
      </c>
      <c r="AQ101" s="8">
        <v>0</v>
      </c>
      <c r="AR101" s="8">
        <v>0</v>
      </c>
      <c r="AS101" s="8">
        <v>0</v>
      </c>
      <c r="AT101" s="8">
        <v>0</v>
      </c>
      <c r="AU101" s="8">
        <v>0</v>
      </c>
      <c r="AV101" s="8">
        <v>0</v>
      </c>
      <c r="AW101" s="8">
        <v>0</v>
      </c>
      <c r="AX101" s="8">
        <v>0</v>
      </c>
      <c r="AY101" s="8">
        <v>0</v>
      </c>
      <c r="AZ101" s="8">
        <v>0</v>
      </c>
      <c r="BA101" s="8">
        <v>0</v>
      </c>
      <c r="BB101" s="8">
        <v>0</v>
      </c>
      <c r="BC101" s="8">
        <v>0</v>
      </c>
      <c r="BD101" s="8">
        <v>0</v>
      </c>
      <c r="BE101" s="8">
        <v>0</v>
      </c>
      <c r="BF101" s="8">
        <v>0</v>
      </c>
      <c r="BG101" s="8">
        <v>0</v>
      </c>
      <c r="BH101" s="8">
        <v>0</v>
      </c>
      <c r="BI101" s="8">
        <v>0</v>
      </c>
      <c r="BJ101" s="8">
        <v>0</v>
      </c>
      <c r="BK101" s="8">
        <v>0</v>
      </c>
      <c r="BL101" s="8">
        <v>0</v>
      </c>
      <c r="BM101" s="8">
        <v>0</v>
      </c>
      <c r="BN101" s="8">
        <v>0</v>
      </c>
      <c r="BO101" s="8">
        <v>0</v>
      </c>
      <c r="BP101" s="8">
        <v>0</v>
      </c>
      <c r="BQ101" s="4">
        <v>0</v>
      </c>
      <c r="BR101" s="4">
        <v>0</v>
      </c>
      <c r="BS101" s="4">
        <v>0</v>
      </c>
      <c r="BT101" s="4">
        <v>0</v>
      </c>
      <c r="BU101" s="4">
        <v>0</v>
      </c>
      <c r="BV101" s="4">
        <v>0</v>
      </c>
      <c r="BW101" s="4"/>
      <c r="BX101" s="4"/>
      <c r="BY101" s="4"/>
      <c r="BZ101" s="4"/>
      <c r="CA101" s="4"/>
      <c r="CB101" s="4"/>
      <c r="CC101" s="4"/>
      <c r="CD101" s="4"/>
    </row>
    <row r="102" spans="1:82" x14ac:dyDescent="0.25">
      <c r="A102" s="2" t="s">
        <v>4</v>
      </c>
      <c r="B102" s="8">
        <f t="shared" si="32"/>
        <v>0</v>
      </c>
      <c r="C102" s="8">
        <f t="shared" si="33"/>
        <v>0</v>
      </c>
      <c r="D102" s="10" t="s">
        <v>52</v>
      </c>
      <c r="E102" s="8">
        <v>0</v>
      </c>
      <c r="F102" s="8">
        <v>0</v>
      </c>
      <c r="G102" s="8">
        <v>0</v>
      </c>
      <c r="H102" s="8">
        <v>0</v>
      </c>
      <c r="I102" s="8">
        <v>0</v>
      </c>
      <c r="J102" s="8">
        <v>0</v>
      </c>
      <c r="K102" s="8">
        <v>0</v>
      </c>
      <c r="L102" s="8">
        <v>0</v>
      </c>
      <c r="M102" s="8">
        <v>0</v>
      </c>
      <c r="N102" s="8">
        <v>0</v>
      </c>
      <c r="O102" s="8">
        <v>0</v>
      </c>
      <c r="P102" s="8">
        <v>0</v>
      </c>
      <c r="Q102" s="8">
        <v>0</v>
      </c>
      <c r="R102" s="8">
        <v>0</v>
      </c>
      <c r="S102" s="8">
        <v>0</v>
      </c>
      <c r="T102" s="8">
        <v>0</v>
      </c>
      <c r="U102" s="8">
        <v>0</v>
      </c>
      <c r="V102" s="8">
        <v>0</v>
      </c>
      <c r="W102" s="8">
        <v>0</v>
      </c>
      <c r="X102" s="8">
        <v>0</v>
      </c>
      <c r="Y102" s="8">
        <v>0</v>
      </c>
      <c r="Z102" s="8">
        <v>0</v>
      </c>
      <c r="AA102" s="8">
        <v>0</v>
      </c>
      <c r="AB102" s="8">
        <v>0</v>
      </c>
      <c r="AC102" s="8">
        <v>0</v>
      </c>
      <c r="AD102" s="8">
        <v>0</v>
      </c>
      <c r="AE102" s="8">
        <v>0</v>
      </c>
      <c r="AF102" s="8">
        <v>0</v>
      </c>
      <c r="AG102" s="8">
        <v>0</v>
      </c>
      <c r="AH102" s="8">
        <v>0</v>
      </c>
      <c r="AI102" s="8">
        <v>0</v>
      </c>
      <c r="AJ102" s="8">
        <v>0</v>
      </c>
      <c r="AK102" s="8">
        <v>0</v>
      </c>
      <c r="AL102" s="8">
        <v>0</v>
      </c>
      <c r="AM102" s="8">
        <v>0</v>
      </c>
      <c r="AN102" s="8">
        <v>0</v>
      </c>
      <c r="AO102" s="8">
        <v>0</v>
      </c>
      <c r="AP102" s="8">
        <v>0</v>
      </c>
      <c r="AQ102" s="8">
        <v>0</v>
      </c>
      <c r="AR102" s="8">
        <v>0</v>
      </c>
      <c r="AS102" s="8">
        <v>0</v>
      </c>
      <c r="AT102" s="8">
        <v>0</v>
      </c>
      <c r="AU102" s="8">
        <v>0</v>
      </c>
      <c r="AV102" s="8">
        <v>0</v>
      </c>
      <c r="AW102" s="8">
        <v>0</v>
      </c>
      <c r="AX102" s="8">
        <v>0</v>
      </c>
      <c r="AY102" s="8">
        <v>0</v>
      </c>
      <c r="AZ102" s="8">
        <v>0</v>
      </c>
      <c r="BA102" s="8">
        <v>0</v>
      </c>
      <c r="BB102" s="8">
        <v>0</v>
      </c>
      <c r="BC102" s="8">
        <v>0</v>
      </c>
      <c r="BD102" s="8">
        <v>0</v>
      </c>
      <c r="BE102" s="8">
        <v>0</v>
      </c>
      <c r="BF102" s="8">
        <v>0</v>
      </c>
      <c r="BG102" s="8">
        <v>0</v>
      </c>
      <c r="BH102" s="8">
        <v>0</v>
      </c>
      <c r="BI102" s="8">
        <v>0</v>
      </c>
      <c r="BJ102" s="8">
        <v>0</v>
      </c>
      <c r="BK102" s="8">
        <v>0</v>
      </c>
      <c r="BL102" s="8">
        <v>0</v>
      </c>
      <c r="BM102" s="8">
        <v>0</v>
      </c>
      <c r="BN102" s="8">
        <v>0</v>
      </c>
      <c r="BO102" s="8">
        <v>0</v>
      </c>
      <c r="BP102" s="8">
        <v>0</v>
      </c>
      <c r="BQ102" s="4">
        <v>0</v>
      </c>
      <c r="BR102" s="4">
        <v>0</v>
      </c>
      <c r="BS102" s="4">
        <v>0</v>
      </c>
      <c r="BT102" s="4">
        <v>0</v>
      </c>
      <c r="BU102" s="4">
        <v>0</v>
      </c>
      <c r="BV102" s="4">
        <v>0</v>
      </c>
      <c r="BW102" s="4"/>
      <c r="BX102" s="4"/>
      <c r="BY102" s="4"/>
      <c r="BZ102" s="4"/>
      <c r="CA102" s="4"/>
      <c r="CB102" s="4"/>
      <c r="CC102" s="4"/>
      <c r="CD102" s="4"/>
    </row>
    <row r="103" spans="1:82" x14ac:dyDescent="0.25">
      <c r="A103" s="2" t="s">
        <v>5</v>
      </c>
      <c r="B103" s="8">
        <f t="shared" si="32"/>
        <v>0</v>
      </c>
      <c r="C103" s="8">
        <f t="shared" si="33"/>
        <v>0</v>
      </c>
      <c r="D103" s="10" t="s">
        <v>52</v>
      </c>
      <c r="E103" s="8">
        <v>0</v>
      </c>
      <c r="F103" s="8">
        <v>0</v>
      </c>
      <c r="G103" s="8">
        <v>0</v>
      </c>
      <c r="H103" s="8">
        <v>0</v>
      </c>
      <c r="I103" s="8">
        <v>0</v>
      </c>
      <c r="J103" s="8">
        <v>0</v>
      </c>
      <c r="K103" s="8">
        <v>0</v>
      </c>
      <c r="L103" s="8">
        <v>0</v>
      </c>
      <c r="M103" s="8">
        <v>0</v>
      </c>
      <c r="N103" s="8">
        <v>0</v>
      </c>
      <c r="O103" s="8">
        <v>0</v>
      </c>
      <c r="P103" s="8">
        <v>0</v>
      </c>
      <c r="Q103" s="8">
        <v>0</v>
      </c>
      <c r="R103" s="8">
        <v>0</v>
      </c>
      <c r="S103" s="8">
        <v>0</v>
      </c>
      <c r="T103" s="8">
        <v>0</v>
      </c>
      <c r="U103" s="8">
        <v>0</v>
      </c>
      <c r="V103" s="8">
        <v>0</v>
      </c>
      <c r="W103" s="8">
        <v>0</v>
      </c>
      <c r="X103" s="8">
        <v>0</v>
      </c>
      <c r="Y103" s="8">
        <v>0</v>
      </c>
      <c r="Z103" s="8">
        <v>0</v>
      </c>
      <c r="AA103" s="8">
        <v>0</v>
      </c>
      <c r="AB103" s="8">
        <v>0</v>
      </c>
      <c r="AC103" s="8">
        <v>0</v>
      </c>
      <c r="AD103" s="8">
        <v>0</v>
      </c>
      <c r="AE103" s="8">
        <v>0</v>
      </c>
      <c r="AF103" s="8">
        <v>0</v>
      </c>
      <c r="AG103" s="8">
        <v>0</v>
      </c>
      <c r="AH103" s="8">
        <v>0</v>
      </c>
      <c r="AI103" s="8">
        <v>0</v>
      </c>
      <c r="AJ103" s="8">
        <v>0</v>
      </c>
      <c r="AK103" s="8">
        <v>0</v>
      </c>
      <c r="AL103" s="8">
        <v>0</v>
      </c>
      <c r="AM103" s="8">
        <v>0</v>
      </c>
      <c r="AN103" s="8">
        <v>0</v>
      </c>
      <c r="AO103" s="8">
        <v>0</v>
      </c>
      <c r="AP103" s="8">
        <v>0</v>
      </c>
      <c r="AQ103" s="8">
        <v>0</v>
      </c>
      <c r="AR103" s="8">
        <v>0</v>
      </c>
      <c r="AS103" s="8">
        <v>0</v>
      </c>
      <c r="AT103" s="8">
        <v>0</v>
      </c>
      <c r="AU103" s="8">
        <v>0</v>
      </c>
      <c r="AV103" s="8">
        <v>0</v>
      </c>
      <c r="AW103" s="8">
        <v>0</v>
      </c>
      <c r="AX103" s="8">
        <v>0</v>
      </c>
      <c r="AY103" s="8">
        <v>0</v>
      </c>
      <c r="AZ103" s="8">
        <v>0</v>
      </c>
      <c r="BA103" s="8">
        <v>0</v>
      </c>
      <c r="BB103" s="8">
        <v>0</v>
      </c>
      <c r="BC103" s="8">
        <v>0</v>
      </c>
      <c r="BD103" s="8">
        <v>0</v>
      </c>
      <c r="BE103" s="8">
        <v>0</v>
      </c>
      <c r="BF103" s="8">
        <v>0</v>
      </c>
      <c r="BG103" s="8">
        <v>0</v>
      </c>
      <c r="BH103" s="8">
        <v>0</v>
      </c>
      <c r="BI103" s="8">
        <v>0</v>
      </c>
      <c r="BJ103" s="8">
        <v>0</v>
      </c>
      <c r="BK103" s="8">
        <v>0</v>
      </c>
      <c r="BL103" s="8">
        <v>0</v>
      </c>
      <c r="BM103" s="8">
        <v>0</v>
      </c>
      <c r="BN103" s="8">
        <v>0</v>
      </c>
      <c r="BO103" s="8">
        <v>0</v>
      </c>
      <c r="BP103" s="8">
        <v>0</v>
      </c>
      <c r="BQ103" s="4">
        <v>0</v>
      </c>
      <c r="BR103" s="4">
        <v>0</v>
      </c>
      <c r="BS103" s="4">
        <v>0</v>
      </c>
      <c r="BT103" s="4">
        <v>0</v>
      </c>
      <c r="BU103" s="4">
        <v>0</v>
      </c>
      <c r="BV103" s="4">
        <v>0</v>
      </c>
      <c r="BW103" s="4"/>
      <c r="BX103" s="4"/>
      <c r="BY103" s="4"/>
      <c r="BZ103" s="4"/>
      <c r="CA103" s="4"/>
      <c r="CB103" s="4"/>
      <c r="CC103" s="4"/>
      <c r="CD103" s="4"/>
    </row>
    <row r="104" spans="1:82" x14ac:dyDescent="0.25">
      <c r="A104" s="2" t="s">
        <v>6</v>
      </c>
      <c r="B104" s="8">
        <f t="shared" si="32"/>
        <v>0.21739130434782608</v>
      </c>
      <c r="C104" s="8">
        <f t="shared" si="33"/>
        <v>0.3</v>
      </c>
      <c r="D104" s="10" t="s">
        <v>52</v>
      </c>
      <c r="E104" s="8">
        <v>0</v>
      </c>
      <c r="F104" s="8">
        <v>0</v>
      </c>
      <c r="G104" s="8">
        <v>0</v>
      </c>
      <c r="H104" s="8">
        <v>0</v>
      </c>
      <c r="I104" s="8">
        <v>0</v>
      </c>
      <c r="J104" s="8">
        <v>0</v>
      </c>
      <c r="K104" s="8">
        <v>0</v>
      </c>
      <c r="L104" s="8">
        <v>0</v>
      </c>
      <c r="M104" s="8">
        <v>0</v>
      </c>
      <c r="N104" s="8">
        <v>0</v>
      </c>
      <c r="O104" s="8">
        <v>0</v>
      </c>
      <c r="P104" s="8">
        <v>0</v>
      </c>
      <c r="Q104" s="8">
        <v>0</v>
      </c>
      <c r="R104" s="8">
        <v>0</v>
      </c>
      <c r="S104" s="8">
        <v>0</v>
      </c>
      <c r="T104" s="8">
        <v>0</v>
      </c>
      <c r="U104" s="8">
        <v>0</v>
      </c>
      <c r="V104" s="8">
        <v>0</v>
      </c>
      <c r="W104" s="8">
        <v>0</v>
      </c>
      <c r="X104" s="8">
        <v>0</v>
      </c>
      <c r="Y104" s="8">
        <v>0</v>
      </c>
      <c r="Z104" s="8">
        <v>0</v>
      </c>
      <c r="AA104" s="8">
        <v>0</v>
      </c>
      <c r="AB104" s="8">
        <v>0</v>
      </c>
      <c r="AC104" s="8">
        <v>0</v>
      </c>
      <c r="AD104" s="8">
        <v>0</v>
      </c>
      <c r="AE104" s="8">
        <v>0</v>
      </c>
      <c r="AF104" s="8">
        <v>0</v>
      </c>
      <c r="AG104" s="8">
        <v>0</v>
      </c>
      <c r="AH104" s="8">
        <v>0</v>
      </c>
      <c r="AI104" s="8">
        <v>0</v>
      </c>
      <c r="AJ104" s="8">
        <v>0</v>
      </c>
      <c r="AK104" s="8">
        <v>0</v>
      </c>
      <c r="AL104" s="8">
        <v>0</v>
      </c>
      <c r="AM104" s="8">
        <v>0</v>
      </c>
      <c r="AN104" s="8">
        <v>3</v>
      </c>
      <c r="AO104" s="8">
        <v>0</v>
      </c>
      <c r="AP104" s="8">
        <v>0</v>
      </c>
      <c r="AQ104" s="8">
        <v>0</v>
      </c>
      <c r="AR104" s="8">
        <v>0</v>
      </c>
      <c r="AS104" s="8">
        <v>0</v>
      </c>
      <c r="AT104" s="8">
        <v>0</v>
      </c>
      <c r="AU104" s="8">
        <v>0</v>
      </c>
      <c r="AV104" s="8">
        <v>1</v>
      </c>
      <c r="AW104" s="8">
        <v>3</v>
      </c>
      <c r="AX104" s="8">
        <v>1</v>
      </c>
      <c r="AY104" s="8">
        <v>1</v>
      </c>
      <c r="AZ104" s="8">
        <v>0</v>
      </c>
      <c r="BA104" s="8">
        <v>0</v>
      </c>
      <c r="BB104" s="8">
        <v>0</v>
      </c>
      <c r="BC104" s="8">
        <v>0</v>
      </c>
      <c r="BD104" s="8">
        <v>0</v>
      </c>
      <c r="BE104" s="8">
        <v>0</v>
      </c>
      <c r="BF104" s="8">
        <v>0</v>
      </c>
      <c r="BG104" s="8">
        <v>0</v>
      </c>
      <c r="BH104" s="8">
        <v>0</v>
      </c>
      <c r="BI104" s="8">
        <v>0</v>
      </c>
      <c r="BJ104" s="8">
        <v>0</v>
      </c>
      <c r="BK104" s="8">
        <v>0</v>
      </c>
      <c r="BL104" s="8">
        <v>0</v>
      </c>
      <c r="BM104" s="8">
        <v>0</v>
      </c>
      <c r="BN104" s="8">
        <v>0</v>
      </c>
      <c r="BO104" s="8">
        <v>0</v>
      </c>
      <c r="BP104" s="8">
        <v>2</v>
      </c>
      <c r="BQ104" s="4">
        <v>3</v>
      </c>
      <c r="BR104" s="4">
        <v>0</v>
      </c>
      <c r="BS104" s="4">
        <v>1</v>
      </c>
      <c r="BT104" s="4">
        <v>0</v>
      </c>
      <c r="BU104" s="4">
        <v>0</v>
      </c>
      <c r="BV104" s="4">
        <v>0</v>
      </c>
      <c r="BW104" s="4"/>
      <c r="BX104" s="4"/>
      <c r="BY104" s="4"/>
      <c r="BZ104" s="4"/>
      <c r="CA104" s="4"/>
      <c r="CB104" s="4"/>
      <c r="CC104" s="4"/>
      <c r="CD104" s="4"/>
    </row>
    <row r="105" spans="1:82" x14ac:dyDescent="0.25">
      <c r="A105" s="2" t="s">
        <v>7</v>
      </c>
      <c r="B105" s="8">
        <f t="shared" si="32"/>
        <v>1.4492753623188406</v>
      </c>
      <c r="C105" s="8">
        <f t="shared" si="33"/>
        <v>2</v>
      </c>
      <c r="D105" s="10" t="s">
        <v>49</v>
      </c>
      <c r="E105" s="8">
        <v>0</v>
      </c>
      <c r="F105" s="8">
        <v>0</v>
      </c>
      <c r="G105" s="8">
        <v>0</v>
      </c>
      <c r="H105" s="8">
        <v>3</v>
      </c>
      <c r="I105" s="8">
        <v>0</v>
      </c>
      <c r="J105" s="8">
        <v>2</v>
      </c>
      <c r="K105" s="8">
        <v>0</v>
      </c>
      <c r="L105" s="8">
        <v>0</v>
      </c>
      <c r="M105" s="8">
        <v>0</v>
      </c>
      <c r="N105" s="8">
        <v>0</v>
      </c>
      <c r="O105" s="8">
        <v>0</v>
      </c>
      <c r="P105" s="8">
        <v>1</v>
      </c>
      <c r="Q105" s="8">
        <v>3</v>
      </c>
      <c r="R105" s="8">
        <v>0</v>
      </c>
      <c r="S105" s="8">
        <v>1</v>
      </c>
      <c r="T105" s="8">
        <v>1</v>
      </c>
      <c r="U105" s="8">
        <v>3</v>
      </c>
      <c r="V105" s="8">
        <v>1</v>
      </c>
      <c r="W105" s="8">
        <v>0</v>
      </c>
      <c r="X105" s="8">
        <v>0</v>
      </c>
      <c r="Y105" s="8">
        <v>1</v>
      </c>
      <c r="Z105" s="8">
        <v>0</v>
      </c>
      <c r="AA105" s="8">
        <v>0</v>
      </c>
      <c r="AB105" s="8">
        <v>3</v>
      </c>
      <c r="AC105" s="8">
        <v>1</v>
      </c>
      <c r="AD105" s="8">
        <v>1</v>
      </c>
      <c r="AE105" s="8">
        <v>3</v>
      </c>
      <c r="AF105" s="8">
        <v>0</v>
      </c>
      <c r="AG105" s="8">
        <v>0</v>
      </c>
      <c r="AH105" s="8">
        <v>2</v>
      </c>
      <c r="AI105" s="8">
        <v>0</v>
      </c>
      <c r="AJ105" s="8">
        <v>0</v>
      </c>
      <c r="AK105" s="8">
        <v>1</v>
      </c>
      <c r="AL105" s="8">
        <v>2</v>
      </c>
      <c r="AM105" s="8">
        <v>1</v>
      </c>
      <c r="AN105" s="8">
        <v>1</v>
      </c>
      <c r="AO105" s="8">
        <v>1</v>
      </c>
      <c r="AP105" s="8">
        <v>0</v>
      </c>
      <c r="AQ105" s="8">
        <v>0</v>
      </c>
      <c r="AR105" s="8">
        <v>3</v>
      </c>
      <c r="AS105" s="8">
        <v>2</v>
      </c>
      <c r="AT105" s="8">
        <v>4</v>
      </c>
      <c r="AU105" s="8">
        <v>0</v>
      </c>
      <c r="AV105" s="8">
        <v>1</v>
      </c>
      <c r="AW105" s="8">
        <v>5</v>
      </c>
      <c r="AX105" s="8">
        <v>0</v>
      </c>
      <c r="AY105" s="8">
        <v>9</v>
      </c>
      <c r="AZ105" s="8">
        <v>5</v>
      </c>
      <c r="BA105" s="8">
        <v>1</v>
      </c>
      <c r="BB105" s="8">
        <v>0</v>
      </c>
      <c r="BC105" s="8">
        <v>5</v>
      </c>
      <c r="BD105" s="8">
        <v>2</v>
      </c>
      <c r="BE105" s="8">
        <v>1</v>
      </c>
      <c r="BF105" s="8">
        <v>4</v>
      </c>
      <c r="BG105" s="8">
        <v>3</v>
      </c>
      <c r="BH105" s="8">
        <v>1</v>
      </c>
      <c r="BI105" s="8">
        <v>2</v>
      </c>
      <c r="BJ105" s="8">
        <v>2</v>
      </c>
      <c r="BK105" s="8">
        <v>3</v>
      </c>
      <c r="BL105" s="8">
        <v>0</v>
      </c>
      <c r="BM105" s="8">
        <v>1</v>
      </c>
      <c r="BN105" s="8">
        <v>4</v>
      </c>
      <c r="BO105" s="8">
        <v>0</v>
      </c>
      <c r="BP105" s="8">
        <v>1</v>
      </c>
      <c r="BQ105" s="4">
        <v>3</v>
      </c>
      <c r="BR105" s="4">
        <v>0</v>
      </c>
      <c r="BS105" s="4">
        <v>2</v>
      </c>
      <c r="BT105" s="4">
        <v>0</v>
      </c>
      <c r="BU105" s="4">
        <v>4</v>
      </c>
      <c r="BV105" s="4">
        <v>0</v>
      </c>
      <c r="BW105" s="4"/>
      <c r="BX105" s="4"/>
      <c r="BY105" s="4"/>
      <c r="BZ105" s="4"/>
      <c r="CA105" s="4"/>
      <c r="CB105" s="4"/>
      <c r="CC105" s="4"/>
      <c r="CD105" s="4"/>
    </row>
    <row r="106" spans="1:82" x14ac:dyDescent="0.25">
      <c r="A106" s="2" t="s">
        <v>8</v>
      </c>
      <c r="B106" s="8">
        <f t="shared" si="32"/>
        <v>0.55072463768115942</v>
      </c>
      <c r="C106" s="8">
        <f t="shared" si="33"/>
        <v>0.6</v>
      </c>
      <c r="D106" s="10" t="s">
        <v>52</v>
      </c>
      <c r="E106" s="8">
        <v>1</v>
      </c>
      <c r="F106" s="8">
        <v>2</v>
      </c>
      <c r="G106" s="8">
        <v>0</v>
      </c>
      <c r="H106" s="8">
        <v>1</v>
      </c>
      <c r="I106" s="8">
        <v>3</v>
      </c>
      <c r="J106" s="8">
        <v>0</v>
      </c>
      <c r="K106" s="8">
        <v>0</v>
      </c>
      <c r="L106" s="8">
        <v>0</v>
      </c>
      <c r="M106" s="8">
        <v>0</v>
      </c>
      <c r="N106" s="8">
        <v>0</v>
      </c>
      <c r="O106" s="8">
        <v>0</v>
      </c>
      <c r="P106" s="8">
        <v>0</v>
      </c>
      <c r="Q106" s="8">
        <v>0</v>
      </c>
      <c r="R106" s="8">
        <v>0</v>
      </c>
      <c r="S106" s="8">
        <v>0</v>
      </c>
      <c r="T106" s="8">
        <v>0</v>
      </c>
      <c r="U106" s="8">
        <v>0</v>
      </c>
      <c r="V106" s="8">
        <v>0</v>
      </c>
      <c r="W106" s="8">
        <v>0</v>
      </c>
      <c r="X106" s="8">
        <v>0</v>
      </c>
      <c r="Y106" s="8">
        <v>0</v>
      </c>
      <c r="Z106" s="8">
        <v>0</v>
      </c>
      <c r="AA106" s="8">
        <v>0</v>
      </c>
      <c r="AB106" s="8">
        <v>2</v>
      </c>
      <c r="AC106" s="8">
        <v>1</v>
      </c>
      <c r="AD106" s="8">
        <v>0</v>
      </c>
      <c r="AE106" s="8">
        <v>0</v>
      </c>
      <c r="AF106" s="8">
        <v>0</v>
      </c>
      <c r="AG106" s="8">
        <v>0</v>
      </c>
      <c r="AH106" s="8">
        <v>0</v>
      </c>
      <c r="AI106" s="8">
        <v>0</v>
      </c>
      <c r="AJ106" s="8">
        <v>1</v>
      </c>
      <c r="AK106" s="8">
        <v>1</v>
      </c>
      <c r="AL106" s="8">
        <v>1</v>
      </c>
      <c r="AM106" s="8">
        <v>0</v>
      </c>
      <c r="AN106" s="8">
        <v>0</v>
      </c>
      <c r="AO106" s="8">
        <v>0</v>
      </c>
      <c r="AP106" s="8">
        <v>0</v>
      </c>
      <c r="AQ106" s="8">
        <v>0</v>
      </c>
      <c r="AR106" s="8">
        <v>0</v>
      </c>
      <c r="AS106" s="8">
        <v>0</v>
      </c>
      <c r="AT106" s="8">
        <v>4</v>
      </c>
      <c r="AU106" s="8">
        <v>2</v>
      </c>
      <c r="AV106" s="8">
        <v>0</v>
      </c>
      <c r="AW106" s="8">
        <v>0</v>
      </c>
      <c r="AX106" s="8">
        <v>0</v>
      </c>
      <c r="AY106" s="8">
        <v>0</v>
      </c>
      <c r="AZ106" s="8">
        <v>0</v>
      </c>
      <c r="BA106" s="8">
        <v>3</v>
      </c>
      <c r="BB106" s="8">
        <v>0</v>
      </c>
      <c r="BC106" s="8">
        <v>2</v>
      </c>
      <c r="BD106" s="8">
        <v>0</v>
      </c>
      <c r="BE106" s="8">
        <v>0</v>
      </c>
      <c r="BF106" s="8">
        <v>3</v>
      </c>
      <c r="BG106" s="8">
        <v>1</v>
      </c>
      <c r="BH106" s="8">
        <v>0</v>
      </c>
      <c r="BI106" s="8">
        <v>0</v>
      </c>
      <c r="BJ106" s="8">
        <v>0</v>
      </c>
      <c r="BK106" s="8">
        <v>0</v>
      </c>
      <c r="BL106" s="8">
        <v>0</v>
      </c>
      <c r="BM106" s="8">
        <v>0</v>
      </c>
      <c r="BN106" s="8">
        <v>0</v>
      </c>
      <c r="BO106" s="8">
        <v>3</v>
      </c>
      <c r="BP106" s="8">
        <v>3</v>
      </c>
      <c r="BQ106" s="4">
        <v>0</v>
      </c>
      <c r="BR106" s="4">
        <v>1</v>
      </c>
      <c r="BS106" s="4">
        <v>1</v>
      </c>
      <c r="BT106" s="4">
        <v>2</v>
      </c>
      <c r="BU106" s="4">
        <v>0</v>
      </c>
      <c r="BV106" s="4">
        <v>0</v>
      </c>
      <c r="BW106" s="4"/>
      <c r="BX106" s="4"/>
      <c r="BY106" s="4"/>
      <c r="BZ106" s="4"/>
      <c r="CA106" s="4"/>
      <c r="CB106" s="4"/>
      <c r="CC106" s="4"/>
      <c r="CD106" s="4"/>
    </row>
    <row r="107" spans="1:82" x14ac:dyDescent="0.25">
      <c r="A107" s="2" t="s">
        <v>9</v>
      </c>
      <c r="B107" s="8">
        <f t="shared" si="32"/>
        <v>1.4492753623188406E-2</v>
      </c>
      <c r="C107" s="8">
        <f t="shared" si="33"/>
        <v>0</v>
      </c>
      <c r="D107" s="10" t="s">
        <v>52</v>
      </c>
      <c r="E107" s="8">
        <v>0</v>
      </c>
      <c r="F107" s="8">
        <v>0</v>
      </c>
      <c r="G107" s="8">
        <v>0</v>
      </c>
      <c r="H107" s="8">
        <v>0</v>
      </c>
      <c r="I107" s="8">
        <v>0</v>
      </c>
      <c r="J107" s="8">
        <v>0</v>
      </c>
      <c r="K107" s="8">
        <v>0</v>
      </c>
      <c r="L107" s="8">
        <v>0</v>
      </c>
      <c r="M107" s="8">
        <v>0</v>
      </c>
      <c r="N107" s="8">
        <v>0</v>
      </c>
      <c r="O107" s="8">
        <v>0</v>
      </c>
      <c r="P107" s="8">
        <v>0</v>
      </c>
      <c r="Q107" s="8">
        <v>0</v>
      </c>
      <c r="R107" s="8">
        <v>0</v>
      </c>
      <c r="S107" s="8">
        <v>0</v>
      </c>
      <c r="T107" s="8">
        <v>0</v>
      </c>
      <c r="U107" s="8">
        <v>0</v>
      </c>
      <c r="V107" s="8">
        <v>0</v>
      </c>
      <c r="W107" s="8">
        <v>0</v>
      </c>
      <c r="X107" s="8">
        <v>0</v>
      </c>
      <c r="Y107" s="8">
        <v>0</v>
      </c>
      <c r="Z107" s="8">
        <v>0</v>
      </c>
      <c r="AA107" s="8">
        <v>0</v>
      </c>
      <c r="AB107" s="8">
        <v>0</v>
      </c>
      <c r="AC107" s="8">
        <v>0</v>
      </c>
      <c r="AD107" s="8">
        <v>0</v>
      </c>
      <c r="AE107" s="8">
        <v>0</v>
      </c>
      <c r="AF107" s="8">
        <v>0</v>
      </c>
      <c r="AG107" s="8">
        <v>0</v>
      </c>
      <c r="AH107" s="8">
        <v>0</v>
      </c>
      <c r="AI107" s="8">
        <v>0</v>
      </c>
      <c r="AJ107" s="8">
        <v>0</v>
      </c>
      <c r="AK107" s="8">
        <v>0</v>
      </c>
      <c r="AL107" s="8">
        <v>0</v>
      </c>
      <c r="AM107" s="8">
        <v>0</v>
      </c>
      <c r="AN107" s="8">
        <v>0</v>
      </c>
      <c r="AO107" s="8">
        <v>0</v>
      </c>
      <c r="AP107" s="8">
        <v>0</v>
      </c>
      <c r="AQ107" s="8">
        <v>0</v>
      </c>
      <c r="AR107" s="8">
        <v>0</v>
      </c>
      <c r="AS107" s="8">
        <v>0</v>
      </c>
      <c r="AT107" s="8">
        <v>0</v>
      </c>
      <c r="AU107" s="8">
        <v>0</v>
      </c>
      <c r="AV107" s="8">
        <v>0</v>
      </c>
      <c r="AW107" s="8">
        <v>0</v>
      </c>
      <c r="AX107" s="8">
        <v>0</v>
      </c>
      <c r="AY107" s="8">
        <v>0</v>
      </c>
      <c r="AZ107" s="8">
        <v>0</v>
      </c>
      <c r="BA107" s="8">
        <v>0</v>
      </c>
      <c r="BB107" s="8">
        <v>0</v>
      </c>
      <c r="BC107" s="8">
        <v>0</v>
      </c>
      <c r="BD107" s="8">
        <v>0</v>
      </c>
      <c r="BE107" s="8">
        <v>0</v>
      </c>
      <c r="BF107" s="8">
        <v>0</v>
      </c>
      <c r="BG107" s="8">
        <v>0</v>
      </c>
      <c r="BH107" s="8">
        <v>0</v>
      </c>
      <c r="BI107" s="8">
        <v>0</v>
      </c>
      <c r="BJ107" s="8">
        <v>0</v>
      </c>
      <c r="BK107" s="8">
        <v>0</v>
      </c>
      <c r="BL107" s="8">
        <v>0</v>
      </c>
      <c r="BM107" s="8">
        <v>0</v>
      </c>
      <c r="BN107" s="8">
        <v>0</v>
      </c>
      <c r="BO107" s="8">
        <v>0</v>
      </c>
      <c r="BP107" s="8">
        <v>0</v>
      </c>
      <c r="BQ107" s="4">
        <v>0</v>
      </c>
      <c r="BR107" s="4">
        <v>0</v>
      </c>
      <c r="BS107" s="4">
        <v>0</v>
      </c>
      <c r="BT107" s="4">
        <v>1</v>
      </c>
      <c r="BU107" s="4">
        <v>0</v>
      </c>
      <c r="BV107" s="4">
        <v>0</v>
      </c>
      <c r="BW107" s="4"/>
      <c r="BX107" s="4"/>
      <c r="BY107" s="4"/>
      <c r="BZ107" s="4"/>
      <c r="CA107" s="4"/>
      <c r="CB107" s="4"/>
      <c r="CC107" s="4"/>
      <c r="CD107" s="4"/>
    </row>
    <row r="108" spans="1:82" x14ac:dyDescent="0.25">
      <c r="A108" s="2" t="s">
        <v>10</v>
      </c>
      <c r="B108" s="8">
        <f t="shared" si="32"/>
        <v>0</v>
      </c>
      <c r="C108" s="8">
        <f t="shared" si="33"/>
        <v>0</v>
      </c>
      <c r="D108" s="10" t="s">
        <v>52</v>
      </c>
      <c r="E108" s="8">
        <v>0</v>
      </c>
      <c r="F108" s="8">
        <v>0</v>
      </c>
      <c r="G108" s="8">
        <v>0</v>
      </c>
      <c r="H108" s="8">
        <v>0</v>
      </c>
      <c r="I108" s="8">
        <v>0</v>
      </c>
      <c r="J108" s="8">
        <v>0</v>
      </c>
      <c r="K108" s="8">
        <v>0</v>
      </c>
      <c r="L108" s="8">
        <v>0</v>
      </c>
      <c r="M108" s="8">
        <v>0</v>
      </c>
      <c r="N108" s="8">
        <v>0</v>
      </c>
      <c r="O108" s="8">
        <v>0</v>
      </c>
      <c r="P108" s="8">
        <v>0</v>
      </c>
      <c r="Q108" s="8">
        <v>0</v>
      </c>
      <c r="R108" s="8">
        <v>0</v>
      </c>
      <c r="S108" s="8">
        <v>0</v>
      </c>
      <c r="T108" s="8">
        <v>0</v>
      </c>
      <c r="U108" s="8">
        <v>0</v>
      </c>
      <c r="V108" s="8">
        <v>0</v>
      </c>
      <c r="W108" s="8">
        <v>0</v>
      </c>
      <c r="X108" s="8">
        <v>0</v>
      </c>
      <c r="Y108" s="8">
        <v>0</v>
      </c>
      <c r="Z108" s="8">
        <v>0</v>
      </c>
      <c r="AA108" s="8">
        <v>0</v>
      </c>
      <c r="AB108" s="8">
        <v>0</v>
      </c>
      <c r="AC108" s="8">
        <v>0</v>
      </c>
      <c r="AD108" s="8">
        <v>0</v>
      </c>
      <c r="AE108" s="8">
        <v>0</v>
      </c>
      <c r="AF108" s="8">
        <v>0</v>
      </c>
      <c r="AG108" s="8">
        <v>0</v>
      </c>
      <c r="AH108" s="8">
        <v>0</v>
      </c>
      <c r="AI108" s="8">
        <v>0</v>
      </c>
      <c r="AJ108" s="8">
        <v>0</v>
      </c>
      <c r="AK108" s="8">
        <v>0</v>
      </c>
      <c r="AL108" s="8">
        <v>0</v>
      </c>
      <c r="AM108" s="8">
        <v>0</v>
      </c>
      <c r="AN108" s="8">
        <v>0</v>
      </c>
      <c r="AO108" s="8">
        <v>0</v>
      </c>
      <c r="AP108" s="8">
        <v>0</v>
      </c>
      <c r="AQ108" s="8">
        <v>0</v>
      </c>
      <c r="AR108" s="8">
        <v>0</v>
      </c>
      <c r="AS108" s="8">
        <v>0</v>
      </c>
      <c r="AT108" s="8">
        <v>0</v>
      </c>
      <c r="AU108" s="8">
        <v>0</v>
      </c>
      <c r="AV108" s="8">
        <v>0</v>
      </c>
      <c r="AW108" s="8">
        <v>0</v>
      </c>
      <c r="AX108" s="8">
        <v>0</v>
      </c>
      <c r="AY108" s="8">
        <v>0</v>
      </c>
      <c r="AZ108" s="8">
        <v>0</v>
      </c>
      <c r="BA108" s="8">
        <v>0</v>
      </c>
      <c r="BB108" s="8">
        <v>0</v>
      </c>
      <c r="BC108" s="8">
        <v>0</v>
      </c>
      <c r="BD108" s="8">
        <v>0</v>
      </c>
      <c r="BE108" s="8">
        <v>0</v>
      </c>
      <c r="BF108" s="8">
        <v>0</v>
      </c>
      <c r="BG108" s="8">
        <v>0</v>
      </c>
      <c r="BH108" s="8">
        <v>0</v>
      </c>
      <c r="BI108" s="8">
        <v>0</v>
      </c>
      <c r="BJ108" s="8">
        <v>0</v>
      </c>
      <c r="BK108" s="8">
        <v>0</v>
      </c>
      <c r="BL108" s="8">
        <v>0</v>
      </c>
      <c r="BM108" s="8">
        <v>0</v>
      </c>
      <c r="BN108" s="8">
        <v>0</v>
      </c>
      <c r="BO108" s="8">
        <v>0</v>
      </c>
      <c r="BP108" s="8">
        <v>0</v>
      </c>
      <c r="BQ108" s="4">
        <v>0</v>
      </c>
      <c r="BR108" s="4">
        <v>0</v>
      </c>
      <c r="BS108" s="4">
        <v>0</v>
      </c>
      <c r="BT108" s="4">
        <v>0</v>
      </c>
      <c r="BU108" s="4">
        <v>0</v>
      </c>
      <c r="BV108" s="4">
        <v>0</v>
      </c>
      <c r="BW108" s="4"/>
      <c r="BX108" s="4"/>
      <c r="BY108" s="4"/>
      <c r="BZ108" s="4"/>
      <c r="CA108" s="4"/>
      <c r="CB108" s="4"/>
      <c r="CC108" s="4"/>
      <c r="CD108" s="4"/>
    </row>
    <row r="109" spans="1:82" x14ac:dyDescent="0.25">
      <c r="A109" s="2" t="s">
        <v>11</v>
      </c>
      <c r="B109" s="8">
        <f t="shared" si="32"/>
        <v>0</v>
      </c>
      <c r="C109" s="8">
        <f t="shared" si="33"/>
        <v>0</v>
      </c>
      <c r="D109" s="10" t="s">
        <v>52</v>
      </c>
      <c r="E109" s="8">
        <v>0</v>
      </c>
      <c r="F109" s="8">
        <v>0</v>
      </c>
      <c r="G109" s="8">
        <v>0</v>
      </c>
      <c r="H109" s="8">
        <v>0</v>
      </c>
      <c r="I109" s="8">
        <v>0</v>
      </c>
      <c r="J109" s="8">
        <v>0</v>
      </c>
      <c r="K109" s="8">
        <v>0</v>
      </c>
      <c r="L109" s="8">
        <v>0</v>
      </c>
      <c r="M109" s="8">
        <v>0</v>
      </c>
      <c r="N109" s="8">
        <v>0</v>
      </c>
      <c r="O109" s="8">
        <v>0</v>
      </c>
      <c r="P109" s="8">
        <v>0</v>
      </c>
      <c r="Q109" s="8">
        <v>0</v>
      </c>
      <c r="R109" s="8">
        <v>0</v>
      </c>
      <c r="S109" s="8">
        <v>0</v>
      </c>
      <c r="T109" s="8">
        <v>0</v>
      </c>
      <c r="U109" s="8">
        <v>0</v>
      </c>
      <c r="V109" s="8">
        <v>0</v>
      </c>
      <c r="W109" s="8">
        <v>0</v>
      </c>
      <c r="X109" s="8">
        <v>0</v>
      </c>
      <c r="Y109" s="8">
        <v>0</v>
      </c>
      <c r="Z109" s="8">
        <v>0</v>
      </c>
      <c r="AA109" s="8">
        <v>0</v>
      </c>
      <c r="AB109" s="8">
        <v>0</v>
      </c>
      <c r="AC109" s="8">
        <v>0</v>
      </c>
      <c r="AD109" s="8">
        <v>0</v>
      </c>
      <c r="AE109" s="8">
        <v>0</v>
      </c>
      <c r="AF109" s="8">
        <v>0</v>
      </c>
      <c r="AG109" s="8">
        <v>0</v>
      </c>
      <c r="AH109" s="8">
        <v>0</v>
      </c>
      <c r="AI109" s="8">
        <v>0</v>
      </c>
      <c r="AJ109" s="8">
        <v>0</v>
      </c>
      <c r="AK109" s="8">
        <v>0</v>
      </c>
      <c r="AL109" s="8">
        <v>0</v>
      </c>
      <c r="AM109" s="8">
        <v>0</v>
      </c>
      <c r="AN109" s="8">
        <v>0</v>
      </c>
      <c r="AO109" s="8">
        <v>0</v>
      </c>
      <c r="AP109" s="8">
        <v>0</v>
      </c>
      <c r="AQ109" s="8">
        <v>0</v>
      </c>
      <c r="AR109" s="8">
        <v>0</v>
      </c>
      <c r="AS109" s="8">
        <v>0</v>
      </c>
      <c r="AT109" s="8">
        <v>0</v>
      </c>
      <c r="AU109" s="8">
        <v>0</v>
      </c>
      <c r="AV109" s="8">
        <v>0</v>
      </c>
      <c r="AW109" s="8">
        <v>0</v>
      </c>
      <c r="AX109" s="8">
        <v>0</v>
      </c>
      <c r="AY109" s="8">
        <v>0</v>
      </c>
      <c r="AZ109" s="8">
        <v>0</v>
      </c>
      <c r="BA109" s="8">
        <v>0</v>
      </c>
      <c r="BB109" s="8">
        <v>0</v>
      </c>
      <c r="BC109" s="8">
        <v>0</v>
      </c>
      <c r="BD109" s="8">
        <v>0</v>
      </c>
      <c r="BE109" s="8">
        <v>0</v>
      </c>
      <c r="BF109" s="8">
        <v>0</v>
      </c>
      <c r="BG109" s="8">
        <v>0</v>
      </c>
      <c r="BH109" s="8">
        <v>0</v>
      </c>
      <c r="BI109" s="8">
        <v>0</v>
      </c>
      <c r="BJ109" s="8">
        <v>0</v>
      </c>
      <c r="BK109" s="8">
        <v>0</v>
      </c>
      <c r="BL109" s="8">
        <v>0</v>
      </c>
      <c r="BM109" s="8">
        <v>0</v>
      </c>
      <c r="BN109" s="8">
        <v>0</v>
      </c>
      <c r="BO109" s="8">
        <v>0</v>
      </c>
      <c r="BP109" s="8">
        <v>0</v>
      </c>
      <c r="BQ109" s="4">
        <v>0</v>
      </c>
      <c r="BR109" s="4">
        <v>0</v>
      </c>
      <c r="BS109" s="4">
        <v>0</v>
      </c>
      <c r="BT109" s="4">
        <v>0</v>
      </c>
      <c r="BU109" s="4">
        <v>0</v>
      </c>
      <c r="BV109" s="4">
        <v>0</v>
      </c>
      <c r="BW109" s="4"/>
      <c r="BX109" s="4"/>
      <c r="BY109" s="4"/>
      <c r="BZ109" s="4"/>
      <c r="CA109" s="4"/>
      <c r="CB109" s="4"/>
      <c r="CC109" s="4"/>
      <c r="CD109" s="4"/>
    </row>
    <row r="110" spans="1:82" ht="15.75" thickBot="1" x14ac:dyDescent="0.3">
      <c r="A110" s="2" t="s">
        <v>12</v>
      </c>
      <c r="B110" s="8">
        <f t="shared" si="32"/>
        <v>0</v>
      </c>
      <c r="C110" s="8">
        <f t="shared" si="33"/>
        <v>0</v>
      </c>
      <c r="D110" s="10" t="s">
        <v>52</v>
      </c>
      <c r="E110" s="8">
        <v>0</v>
      </c>
      <c r="F110" s="8">
        <v>0</v>
      </c>
      <c r="G110" s="8">
        <v>0</v>
      </c>
      <c r="H110" s="8">
        <v>0</v>
      </c>
      <c r="I110" s="8">
        <v>0</v>
      </c>
      <c r="J110" s="8">
        <v>0</v>
      </c>
      <c r="K110" s="8">
        <v>0</v>
      </c>
      <c r="L110" s="8">
        <v>0</v>
      </c>
      <c r="M110" s="8">
        <v>0</v>
      </c>
      <c r="N110" s="8">
        <v>0</v>
      </c>
      <c r="O110" s="8">
        <v>0</v>
      </c>
      <c r="P110" s="8">
        <v>0</v>
      </c>
      <c r="Q110" s="8">
        <v>0</v>
      </c>
      <c r="R110" s="8">
        <v>0</v>
      </c>
      <c r="S110" s="8">
        <v>0</v>
      </c>
      <c r="T110" s="8">
        <v>0</v>
      </c>
      <c r="U110" s="8">
        <v>0</v>
      </c>
      <c r="V110" s="8">
        <v>0</v>
      </c>
      <c r="W110" s="8">
        <v>0</v>
      </c>
      <c r="X110" s="8">
        <v>0</v>
      </c>
      <c r="Y110" s="8">
        <v>0</v>
      </c>
      <c r="Z110" s="8">
        <v>0</v>
      </c>
      <c r="AA110" s="8">
        <v>0</v>
      </c>
      <c r="AB110" s="8">
        <v>0</v>
      </c>
      <c r="AC110" s="8">
        <v>0</v>
      </c>
      <c r="AD110" s="8">
        <v>0</v>
      </c>
      <c r="AE110" s="8">
        <v>0</v>
      </c>
      <c r="AF110" s="8">
        <v>0</v>
      </c>
      <c r="AG110" s="8">
        <v>0</v>
      </c>
      <c r="AH110" s="8">
        <v>0</v>
      </c>
      <c r="AI110" s="8">
        <v>0</v>
      </c>
      <c r="AJ110" s="8">
        <v>0</v>
      </c>
      <c r="AK110" s="8">
        <v>0</v>
      </c>
      <c r="AL110" s="8">
        <v>0</v>
      </c>
      <c r="AM110" s="8">
        <v>0</v>
      </c>
      <c r="AN110" s="8">
        <v>0</v>
      </c>
      <c r="AO110" s="8">
        <v>0</v>
      </c>
      <c r="AP110" s="8">
        <v>0</v>
      </c>
      <c r="AQ110" s="8">
        <v>0</v>
      </c>
      <c r="AR110" s="8">
        <v>0</v>
      </c>
      <c r="AS110" s="8">
        <v>0</v>
      </c>
      <c r="AT110" s="8">
        <v>0</v>
      </c>
      <c r="AU110" s="8">
        <v>0</v>
      </c>
      <c r="AV110" s="8">
        <v>0</v>
      </c>
      <c r="AW110" s="8">
        <v>0</v>
      </c>
      <c r="AX110" s="8">
        <v>0</v>
      </c>
      <c r="AY110" s="8">
        <v>0</v>
      </c>
      <c r="AZ110" s="8">
        <v>0</v>
      </c>
      <c r="BA110" s="8">
        <v>0</v>
      </c>
      <c r="BB110" s="8">
        <v>0</v>
      </c>
      <c r="BC110" s="8">
        <v>0</v>
      </c>
      <c r="BD110" s="8">
        <v>0</v>
      </c>
      <c r="BE110" s="8">
        <v>0</v>
      </c>
      <c r="BF110" s="8">
        <v>0</v>
      </c>
      <c r="BG110" s="8">
        <v>0</v>
      </c>
      <c r="BH110" s="8">
        <v>0</v>
      </c>
      <c r="BI110" s="8">
        <v>0</v>
      </c>
      <c r="BJ110" s="8">
        <v>0</v>
      </c>
      <c r="BK110" s="8">
        <v>0</v>
      </c>
      <c r="BL110" s="8">
        <v>0</v>
      </c>
      <c r="BM110" s="8">
        <v>0</v>
      </c>
      <c r="BN110" s="8">
        <v>0</v>
      </c>
      <c r="BO110" s="8">
        <v>0</v>
      </c>
      <c r="BP110" s="8">
        <v>0</v>
      </c>
      <c r="BQ110" s="4">
        <v>0</v>
      </c>
      <c r="BR110" s="4">
        <v>0</v>
      </c>
      <c r="BS110" s="4">
        <v>0</v>
      </c>
      <c r="BT110" s="4">
        <v>0</v>
      </c>
      <c r="BU110" s="4">
        <v>0</v>
      </c>
      <c r="BV110" s="4">
        <v>0</v>
      </c>
      <c r="BW110" s="4"/>
      <c r="BX110" s="4"/>
      <c r="BY110" s="4"/>
      <c r="BZ110" s="4"/>
      <c r="CA110" s="4"/>
      <c r="CB110" s="4"/>
      <c r="CC110" s="4"/>
      <c r="CD110" s="4"/>
    </row>
    <row r="111" spans="1:82" s="37" customFormat="1" x14ac:dyDescent="0.25">
      <c r="A111" s="33" t="s">
        <v>19</v>
      </c>
      <c r="B111" s="56">
        <f t="shared" si="32"/>
        <v>2.2318840579710146</v>
      </c>
      <c r="C111" s="56">
        <f t="shared" si="33"/>
        <v>2.9</v>
      </c>
      <c r="D111" s="35" t="s">
        <v>49</v>
      </c>
      <c r="E111" s="56">
        <f t="shared" ref="E111:BM111" si="34">SUM(E99:E110)</f>
        <v>1</v>
      </c>
      <c r="F111" s="56">
        <f t="shared" si="34"/>
        <v>2</v>
      </c>
      <c r="G111" s="56">
        <f t="shared" si="34"/>
        <v>0</v>
      </c>
      <c r="H111" s="56">
        <f t="shared" si="34"/>
        <v>4</v>
      </c>
      <c r="I111" s="56">
        <f t="shared" si="34"/>
        <v>3</v>
      </c>
      <c r="J111" s="56">
        <f t="shared" si="34"/>
        <v>2</v>
      </c>
      <c r="K111" s="56">
        <f t="shared" si="34"/>
        <v>0</v>
      </c>
      <c r="L111" s="56">
        <f t="shared" si="34"/>
        <v>0</v>
      </c>
      <c r="M111" s="56">
        <f t="shared" si="34"/>
        <v>0</v>
      </c>
      <c r="N111" s="56">
        <f t="shared" si="34"/>
        <v>0</v>
      </c>
      <c r="O111" s="56">
        <f t="shared" si="34"/>
        <v>0</v>
      </c>
      <c r="P111" s="56">
        <f t="shared" si="34"/>
        <v>1</v>
      </c>
      <c r="Q111" s="56">
        <f t="shared" si="34"/>
        <v>3</v>
      </c>
      <c r="R111" s="56">
        <f t="shared" si="34"/>
        <v>0</v>
      </c>
      <c r="S111" s="56">
        <f t="shared" si="34"/>
        <v>1</v>
      </c>
      <c r="T111" s="56">
        <f t="shared" si="34"/>
        <v>1</v>
      </c>
      <c r="U111" s="56">
        <f t="shared" si="34"/>
        <v>3</v>
      </c>
      <c r="V111" s="56">
        <f t="shared" si="34"/>
        <v>1</v>
      </c>
      <c r="W111" s="56">
        <f t="shared" si="34"/>
        <v>0</v>
      </c>
      <c r="X111" s="56">
        <f t="shared" si="34"/>
        <v>0</v>
      </c>
      <c r="Y111" s="56">
        <f t="shared" si="34"/>
        <v>1</v>
      </c>
      <c r="Z111" s="56">
        <f t="shared" si="34"/>
        <v>0</v>
      </c>
      <c r="AA111" s="56">
        <f t="shared" si="34"/>
        <v>0</v>
      </c>
      <c r="AB111" s="56">
        <f t="shared" si="34"/>
        <v>5</v>
      </c>
      <c r="AC111" s="56">
        <f t="shared" si="34"/>
        <v>2</v>
      </c>
      <c r="AD111" s="56">
        <f t="shared" si="34"/>
        <v>1</v>
      </c>
      <c r="AE111" s="56">
        <f t="shared" si="34"/>
        <v>3</v>
      </c>
      <c r="AF111" s="56">
        <f t="shared" si="34"/>
        <v>0</v>
      </c>
      <c r="AG111" s="56">
        <f t="shared" si="34"/>
        <v>0</v>
      </c>
      <c r="AH111" s="56">
        <f t="shared" si="34"/>
        <v>2</v>
      </c>
      <c r="AI111" s="56">
        <f t="shared" si="34"/>
        <v>0</v>
      </c>
      <c r="AJ111" s="56">
        <f t="shared" si="34"/>
        <v>1</v>
      </c>
      <c r="AK111" s="56">
        <f t="shared" si="34"/>
        <v>2</v>
      </c>
      <c r="AL111" s="56">
        <f t="shared" si="34"/>
        <v>3</v>
      </c>
      <c r="AM111" s="56">
        <f t="shared" si="34"/>
        <v>1</v>
      </c>
      <c r="AN111" s="56">
        <f t="shared" si="34"/>
        <v>4</v>
      </c>
      <c r="AO111" s="56">
        <f t="shared" si="34"/>
        <v>1</v>
      </c>
      <c r="AP111" s="56">
        <f t="shared" si="34"/>
        <v>0</v>
      </c>
      <c r="AQ111" s="56">
        <f t="shared" si="34"/>
        <v>0</v>
      </c>
      <c r="AR111" s="56">
        <f t="shared" si="34"/>
        <v>3</v>
      </c>
      <c r="AS111" s="56">
        <f t="shared" si="34"/>
        <v>2</v>
      </c>
      <c r="AT111" s="56">
        <f t="shared" si="34"/>
        <v>8</v>
      </c>
      <c r="AU111" s="56">
        <f t="shared" si="34"/>
        <v>2</v>
      </c>
      <c r="AV111" s="56">
        <f t="shared" si="34"/>
        <v>2</v>
      </c>
      <c r="AW111" s="56">
        <f t="shared" si="34"/>
        <v>8</v>
      </c>
      <c r="AX111" s="56">
        <f t="shared" si="34"/>
        <v>1</v>
      </c>
      <c r="AY111" s="56">
        <f t="shared" si="34"/>
        <v>10</v>
      </c>
      <c r="AZ111" s="56">
        <f t="shared" si="34"/>
        <v>5</v>
      </c>
      <c r="BA111" s="56">
        <f t="shared" si="34"/>
        <v>4</v>
      </c>
      <c r="BB111" s="56">
        <f t="shared" si="34"/>
        <v>0</v>
      </c>
      <c r="BC111" s="56">
        <f t="shared" si="34"/>
        <v>7</v>
      </c>
      <c r="BD111" s="56">
        <f t="shared" si="34"/>
        <v>2</v>
      </c>
      <c r="BE111" s="56">
        <f t="shared" si="34"/>
        <v>1</v>
      </c>
      <c r="BF111" s="56">
        <f t="shared" si="34"/>
        <v>7</v>
      </c>
      <c r="BG111" s="56">
        <f t="shared" si="34"/>
        <v>4</v>
      </c>
      <c r="BH111" s="56">
        <f t="shared" si="34"/>
        <v>1</v>
      </c>
      <c r="BI111" s="56">
        <f t="shared" si="34"/>
        <v>2</v>
      </c>
      <c r="BJ111" s="56">
        <f t="shared" si="34"/>
        <v>2</v>
      </c>
      <c r="BK111" s="56">
        <f t="shared" si="34"/>
        <v>3</v>
      </c>
      <c r="BL111" s="56">
        <f t="shared" si="34"/>
        <v>0</v>
      </c>
      <c r="BM111" s="56">
        <f t="shared" si="34"/>
        <v>1</v>
      </c>
      <c r="BN111" s="56">
        <f t="shared" ref="BN111:BV111" si="35">SUM(BN99:BN110)</f>
        <v>4</v>
      </c>
      <c r="BO111" s="56">
        <f t="shared" si="35"/>
        <v>3</v>
      </c>
      <c r="BP111" s="56">
        <f t="shared" si="35"/>
        <v>6</v>
      </c>
      <c r="BQ111" s="56">
        <f t="shared" si="35"/>
        <v>6</v>
      </c>
      <c r="BR111" s="56">
        <f t="shared" si="35"/>
        <v>1</v>
      </c>
      <c r="BS111" s="56">
        <f t="shared" si="35"/>
        <v>4</v>
      </c>
      <c r="BT111" s="56">
        <f t="shared" si="35"/>
        <v>3</v>
      </c>
      <c r="BU111" s="56">
        <f t="shared" si="35"/>
        <v>4</v>
      </c>
      <c r="BV111" s="56">
        <f t="shared" si="35"/>
        <v>0</v>
      </c>
      <c r="BW111" s="36"/>
      <c r="BX111" s="36"/>
      <c r="BY111" s="36"/>
      <c r="BZ111" s="36"/>
      <c r="CA111" s="36"/>
      <c r="CB111" s="36"/>
      <c r="CC111" s="36"/>
      <c r="CD111" s="36"/>
    </row>
    <row r="112" spans="1:82" ht="15.75" thickBot="1" x14ac:dyDescent="0.3">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4"/>
      <c r="BR112" s="4"/>
      <c r="BS112" s="4"/>
      <c r="BT112" s="4"/>
      <c r="BU112" s="4"/>
      <c r="BV112" s="4"/>
      <c r="BW112" s="4"/>
      <c r="BX112" s="4"/>
      <c r="BY112" s="4"/>
      <c r="BZ112" s="4"/>
      <c r="CA112" s="4"/>
      <c r="CB112" s="4"/>
      <c r="CC112" s="4"/>
      <c r="CD112" s="4"/>
    </row>
    <row r="113" spans="1:82" s="54" customFormat="1" ht="30" customHeight="1" thickBot="1" x14ac:dyDescent="0.3">
      <c r="A113" s="60" t="s">
        <v>23</v>
      </c>
      <c r="B113" s="50" t="s">
        <v>118</v>
      </c>
      <c r="C113" s="50" t="s">
        <v>33</v>
      </c>
      <c r="D113" s="51" t="s">
        <v>34</v>
      </c>
      <c r="E113" s="52">
        <v>1950</v>
      </c>
      <c r="F113" s="52">
        <v>1951</v>
      </c>
      <c r="G113" s="52">
        <v>1952</v>
      </c>
      <c r="H113" s="52">
        <v>1953</v>
      </c>
      <c r="I113" s="52">
        <v>1954</v>
      </c>
      <c r="J113" s="52">
        <v>1955</v>
      </c>
      <c r="K113" s="52">
        <v>1956</v>
      </c>
      <c r="L113" s="52">
        <v>1957</v>
      </c>
      <c r="M113" s="52">
        <v>1958</v>
      </c>
      <c r="N113" s="52">
        <v>1959</v>
      </c>
      <c r="O113" s="52">
        <v>1960</v>
      </c>
      <c r="P113" s="52">
        <v>1961</v>
      </c>
      <c r="Q113" s="52">
        <v>1962</v>
      </c>
      <c r="R113" s="52">
        <v>1963</v>
      </c>
      <c r="S113" s="52">
        <v>1964</v>
      </c>
      <c r="T113" s="52">
        <v>1965</v>
      </c>
      <c r="U113" s="52">
        <v>1966</v>
      </c>
      <c r="V113" s="52">
        <v>1967</v>
      </c>
      <c r="W113" s="52">
        <v>1968</v>
      </c>
      <c r="X113" s="52">
        <v>1969</v>
      </c>
      <c r="Y113" s="52">
        <v>1970</v>
      </c>
      <c r="Z113" s="52">
        <v>1971</v>
      </c>
      <c r="AA113" s="52">
        <v>1972</v>
      </c>
      <c r="AB113" s="52">
        <v>1973</v>
      </c>
      <c r="AC113" s="52">
        <v>1974</v>
      </c>
      <c r="AD113" s="52">
        <v>1975</v>
      </c>
      <c r="AE113" s="52">
        <v>1976</v>
      </c>
      <c r="AF113" s="52">
        <v>1977</v>
      </c>
      <c r="AG113" s="52">
        <v>1978</v>
      </c>
      <c r="AH113" s="52">
        <v>1979</v>
      </c>
      <c r="AI113" s="52">
        <v>1980</v>
      </c>
      <c r="AJ113" s="52">
        <v>1981</v>
      </c>
      <c r="AK113" s="52">
        <v>1982</v>
      </c>
      <c r="AL113" s="52">
        <v>1983</v>
      </c>
      <c r="AM113" s="52">
        <v>1984</v>
      </c>
      <c r="AN113" s="52">
        <v>1985</v>
      </c>
      <c r="AO113" s="52">
        <v>1986</v>
      </c>
      <c r="AP113" s="52">
        <v>1987</v>
      </c>
      <c r="AQ113" s="52">
        <v>1988</v>
      </c>
      <c r="AR113" s="52">
        <v>1989</v>
      </c>
      <c r="AS113" s="52">
        <v>1990</v>
      </c>
      <c r="AT113" s="52">
        <v>1991</v>
      </c>
      <c r="AU113" s="52">
        <v>1992</v>
      </c>
      <c r="AV113" s="52">
        <v>1993</v>
      </c>
      <c r="AW113" s="52">
        <v>1994</v>
      </c>
      <c r="AX113" s="52">
        <v>1995</v>
      </c>
      <c r="AY113" s="52">
        <v>1996</v>
      </c>
      <c r="AZ113" s="52">
        <v>1997</v>
      </c>
      <c r="BA113" s="52">
        <v>1998</v>
      </c>
      <c r="BB113" s="52">
        <v>1999</v>
      </c>
      <c r="BC113" s="52">
        <v>2000</v>
      </c>
      <c r="BD113" s="52">
        <v>2001</v>
      </c>
      <c r="BE113" s="52">
        <v>2002</v>
      </c>
      <c r="BF113" s="52">
        <v>2003</v>
      </c>
      <c r="BG113" s="52">
        <v>2004</v>
      </c>
      <c r="BH113" s="52">
        <v>2005</v>
      </c>
      <c r="BI113" s="52">
        <v>2006</v>
      </c>
      <c r="BJ113" s="52">
        <v>2007</v>
      </c>
      <c r="BK113" s="52">
        <v>2008</v>
      </c>
      <c r="BL113" s="52">
        <v>2009</v>
      </c>
      <c r="BM113" s="52">
        <v>2010</v>
      </c>
      <c r="BN113" s="52">
        <v>2011</v>
      </c>
      <c r="BO113" s="52">
        <v>2012</v>
      </c>
      <c r="BP113" s="52">
        <v>2013</v>
      </c>
      <c r="BQ113" s="53">
        <v>2014</v>
      </c>
      <c r="BR113" s="53">
        <v>2015</v>
      </c>
      <c r="BS113" s="53">
        <v>2016</v>
      </c>
      <c r="BT113" s="53">
        <v>2017</v>
      </c>
      <c r="BU113" s="53">
        <v>2018</v>
      </c>
      <c r="BV113" s="53">
        <v>2019</v>
      </c>
      <c r="BW113" s="53"/>
      <c r="BX113" s="53"/>
      <c r="BY113" s="53"/>
      <c r="BZ113" s="53"/>
      <c r="CA113" s="53"/>
      <c r="CB113" s="53"/>
      <c r="CC113" s="53"/>
      <c r="CD113" s="53"/>
    </row>
    <row r="114" spans="1:82" x14ac:dyDescent="0.25">
      <c r="A114" s="2" t="s">
        <v>1</v>
      </c>
      <c r="B114" s="8">
        <f>AVERAGE(E114:BU114)</f>
        <v>6.3529411764705879</v>
      </c>
      <c r="C114" s="8">
        <f>AVERAGE(AJ114:BM114)</f>
        <v>5.5666666666666664</v>
      </c>
      <c r="D114" s="10" t="s">
        <v>52</v>
      </c>
      <c r="E114" s="21">
        <v>3</v>
      </c>
      <c r="F114" s="8" t="s">
        <v>29</v>
      </c>
      <c r="G114" s="8">
        <v>9</v>
      </c>
      <c r="H114" s="8">
        <v>8</v>
      </c>
      <c r="I114" s="21">
        <v>1</v>
      </c>
      <c r="J114" s="8">
        <v>5</v>
      </c>
      <c r="K114" s="8">
        <v>7</v>
      </c>
      <c r="L114" s="21">
        <v>1</v>
      </c>
      <c r="M114" s="8">
        <v>12</v>
      </c>
      <c r="N114" s="8">
        <v>7</v>
      </c>
      <c r="O114" s="8">
        <v>8</v>
      </c>
      <c r="P114" s="8">
        <v>4</v>
      </c>
      <c r="Q114" s="21">
        <v>2</v>
      </c>
      <c r="R114" s="8">
        <v>9</v>
      </c>
      <c r="S114" s="8">
        <v>7</v>
      </c>
      <c r="T114" s="8">
        <v>5</v>
      </c>
      <c r="U114" s="8">
        <v>4</v>
      </c>
      <c r="V114" s="21">
        <v>3</v>
      </c>
      <c r="W114" s="8">
        <v>8</v>
      </c>
      <c r="X114" s="8">
        <v>4</v>
      </c>
      <c r="Y114" s="8">
        <v>10</v>
      </c>
      <c r="Z114" s="8">
        <v>8</v>
      </c>
      <c r="AA114" s="8">
        <v>4</v>
      </c>
      <c r="AB114" s="8">
        <v>11</v>
      </c>
      <c r="AC114" s="8">
        <v>9</v>
      </c>
      <c r="AD114" s="8">
        <v>9</v>
      </c>
      <c r="AE114" s="8">
        <v>4</v>
      </c>
      <c r="AF114" s="24">
        <v>18</v>
      </c>
      <c r="AG114" s="8">
        <v>12</v>
      </c>
      <c r="AH114" s="8">
        <v>11</v>
      </c>
      <c r="AI114" s="8">
        <v>5</v>
      </c>
      <c r="AJ114" s="21">
        <v>6</v>
      </c>
      <c r="AK114" s="21">
        <v>0</v>
      </c>
      <c r="AL114" s="8">
        <v>7</v>
      </c>
      <c r="AM114" s="8">
        <v>8</v>
      </c>
      <c r="AN114" s="8">
        <v>7</v>
      </c>
      <c r="AO114" s="8">
        <v>9</v>
      </c>
      <c r="AP114" s="8">
        <v>12</v>
      </c>
      <c r="AQ114" s="21">
        <v>3</v>
      </c>
      <c r="AR114" s="8">
        <v>8</v>
      </c>
      <c r="AS114" s="8">
        <v>4</v>
      </c>
      <c r="AT114" s="21">
        <v>3</v>
      </c>
      <c r="AU114" s="8">
        <v>7</v>
      </c>
      <c r="AV114" s="8">
        <v>5</v>
      </c>
      <c r="AW114" s="21">
        <v>1</v>
      </c>
      <c r="AX114" s="8">
        <v>6</v>
      </c>
      <c r="AY114" s="8">
        <v>5</v>
      </c>
      <c r="AZ114" s="21">
        <v>1</v>
      </c>
      <c r="BA114" s="21">
        <v>3</v>
      </c>
      <c r="BB114" s="21">
        <v>5</v>
      </c>
      <c r="BC114" s="8">
        <v>2</v>
      </c>
      <c r="BD114" s="8">
        <v>6</v>
      </c>
      <c r="BE114" s="8">
        <v>7</v>
      </c>
      <c r="BF114" s="8">
        <v>5</v>
      </c>
      <c r="BG114" s="8">
        <v>4</v>
      </c>
      <c r="BH114" s="8">
        <v>6</v>
      </c>
      <c r="BI114" s="8">
        <v>10</v>
      </c>
      <c r="BJ114" s="21">
        <v>4</v>
      </c>
      <c r="BK114" s="8">
        <v>10</v>
      </c>
      <c r="BL114" s="8">
        <v>6</v>
      </c>
      <c r="BM114" s="8">
        <v>7</v>
      </c>
      <c r="BN114" s="8">
        <v>5</v>
      </c>
      <c r="BO114" s="8">
        <v>7</v>
      </c>
      <c r="BP114" s="8">
        <v>4</v>
      </c>
      <c r="BQ114" s="4">
        <v>7</v>
      </c>
      <c r="BR114" s="4">
        <v>6</v>
      </c>
      <c r="BS114" s="4">
        <v>7</v>
      </c>
      <c r="BT114" s="4">
        <v>14</v>
      </c>
      <c r="BU114" s="4">
        <v>7</v>
      </c>
      <c r="BV114" s="4">
        <v>4</v>
      </c>
      <c r="BW114" s="4"/>
      <c r="BX114" s="4"/>
      <c r="BY114" s="4"/>
      <c r="BZ114" s="4"/>
      <c r="CA114" s="4"/>
      <c r="CB114" s="4"/>
      <c r="CC114" s="4"/>
      <c r="CD114" s="4"/>
    </row>
    <row r="115" spans="1:82" x14ac:dyDescent="0.25">
      <c r="A115" s="2" t="s">
        <v>2</v>
      </c>
      <c r="B115" s="8">
        <f t="shared" ref="B115:B126" si="36">AVERAGE(E115:BU115)</f>
        <v>5.9855072463768115</v>
      </c>
      <c r="C115" s="8">
        <f t="shared" ref="C115:C126" si="37">AVERAGE(AJ115:BM115)</f>
        <v>6.0666666666666664</v>
      </c>
      <c r="D115" s="10" t="s">
        <v>52</v>
      </c>
      <c r="E115" s="21">
        <v>3</v>
      </c>
      <c r="F115" s="8">
        <v>6</v>
      </c>
      <c r="G115" s="21">
        <v>5</v>
      </c>
      <c r="H115" s="24">
        <v>11</v>
      </c>
      <c r="I115" s="24">
        <v>12</v>
      </c>
      <c r="J115" s="21">
        <v>4</v>
      </c>
      <c r="K115" s="8">
        <v>5</v>
      </c>
      <c r="L115" s="8">
        <v>10</v>
      </c>
      <c r="M115" s="21">
        <v>1</v>
      </c>
      <c r="N115" s="8">
        <v>5</v>
      </c>
      <c r="O115" s="21">
        <v>3</v>
      </c>
      <c r="P115" s="8">
        <v>11</v>
      </c>
      <c r="Q115" s="8">
        <v>5</v>
      </c>
      <c r="R115" s="8">
        <v>5</v>
      </c>
      <c r="S115" s="8">
        <v>2</v>
      </c>
      <c r="T115" s="21">
        <v>0</v>
      </c>
      <c r="U115" s="8">
        <v>7</v>
      </c>
      <c r="V115" s="21">
        <v>3</v>
      </c>
      <c r="W115" s="8">
        <v>9</v>
      </c>
      <c r="X115" s="8">
        <v>6</v>
      </c>
      <c r="Y115" s="8">
        <v>8</v>
      </c>
      <c r="Z115" s="8">
        <v>12</v>
      </c>
      <c r="AA115" s="8">
        <v>3</v>
      </c>
      <c r="AB115" s="8">
        <v>4</v>
      </c>
      <c r="AC115" s="8">
        <v>7</v>
      </c>
      <c r="AD115" s="8">
        <v>5</v>
      </c>
      <c r="AE115" s="8">
        <v>7</v>
      </c>
      <c r="AF115" s="8">
        <v>9</v>
      </c>
      <c r="AG115" s="8">
        <v>6</v>
      </c>
      <c r="AH115" s="8">
        <v>5</v>
      </c>
      <c r="AI115" s="8">
        <v>6</v>
      </c>
      <c r="AJ115" s="8">
        <v>13</v>
      </c>
      <c r="AK115" s="8">
        <v>4</v>
      </c>
      <c r="AL115" s="8">
        <v>4</v>
      </c>
      <c r="AM115" s="24">
        <v>17</v>
      </c>
      <c r="AN115" s="8">
        <v>11</v>
      </c>
      <c r="AO115" s="21">
        <v>5</v>
      </c>
      <c r="AP115" s="8">
        <v>12</v>
      </c>
      <c r="AQ115" s="8">
        <v>4</v>
      </c>
      <c r="AR115" s="8">
        <v>11</v>
      </c>
      <c r="AS115" s="8">
        <v>4</v>
      </c>
      <c r="AT115" s="8">
        <v>4</v>
      </c>
      <c r="AU115" s="8">
        <v>11</v>
      </c>
      <c r="AV115" s="21">
        <v>3</v>
      </c>
      <c r="AW115" s="8">
        <v>2</v>
      </c>
      <c r="AX115" s="21">
        <v>2</v>
      </c>
      <c r="AY115" s="8">
        <v>5</v>
      </c>
      <c r="AZ115" s="8">
        <v>4</v>
      </c>
      <c r="BA115" s="8">
        <v>7</v>
      </c>
      <c r="BB115" s="8">
        <v>9</v>
      </c>
      <c r="BC115" s="8">
        <v>7</v>
      </c>
      <c r="BD115" s="21">
        <v>3</v>
      </c>
      <c r="BE115" s="21">
        <v>5</v>
      </c>
      <c r="BF115" s="21">
        <v>3</v>
      </c>
      <c r="BG115" s="8">
        <v>7</v>
      </c>
      <c r="BH115" s="21">
        <v>3</v>
      </c>
      <c r="BI115" s="8">
        <v>7</v>
      </c>
      <c r="BJ115" s="8">
        <v>5</v>
      </c>
      <c r="BK115" s="21">
        <v>4</v>
      </c>
      <c r="BL115" s="8">
        <v>4</v>
      </c>
      <c r="BM115" s="21">
        <v>2</v>
      </c>
      <c r="BN115" s="8">
        <v>4</v>
      </c>
      <c r="BO115" s="8">
        <v>3</v>
      </c>
      <c r="BP115" s="8">
        <v>2</v>
      </c>
      <c r="BQ115" s="4">
        <v>4</v>
      </c>
      <c r="BR115" s="4">
        <v>9</v>
      </c>
      <c r="BS115" s="4">
        <v>4</v>
      </c>
      <c r="BT115" s="4">
        <v>9</v>
      </c>
      <c r="BU115" s="4">
        <v>11</v>
      </c>
      <c r="BV115" s="4">
        <v>4</v>
      </c>
      <c r="BW115" s="4"/>
      <c r="BX115" s="4"/>
      <c r="BY115" s="4"/>
      <c r="BZ115" s="4"/>
      <c r="CA115" s="4"/>
      <c r="CB115" s="4"/>
      <c r="CC115" s="4"/>
      <c r="CD115" s="4"/>
    </row>
    <row r="116" spans="1:82" x14ac:dyDescent="0.25">
      <c r="A116" s="2" t="s">
        <v>3</v>
      </c>
      <c r="B116" s="8">
        <f t="shared" si="36"/>
        <v>7.1159420289855069</v>
      </c>
      <c r="C116" s="8">
        <f t="shared" si="37"/>
        <v>6.9333333333333336</v>
      </c>
      <c r="D116" s="10" t="s">
        <v>52</v>
      </c>
      <c r="E116" s="8">
        <v>7</v>
      </c>
      <c r="F116" s="8">
        <v>8</v>
      </c>
      <c r="G116" s="8">
        <v>6</v>
      </c>
      <c r="H116" s="8">
        <v>10</v>
      </c>
      <c r="I116" s="8">
        <v>7</v>
      </c>
      <c r="J116" s="8">
        <v>7</v>
      </c>
      <c r="K116" s="8">
        <v>3</v>
      </c>
      <c r="L116" s="8">
        <v>3</v>
      </c>
      <c r="M116" s="8">
        <v>9</v>
      </c>
      <c r="N116" s="21">
        <v>4</v>
      </c>
      <c r="O116" s="8">
        <v>10</v>
      </c>
      <c r="P116" s="8">
        <v>13</v>
      </c>
      <c r="Q116" s="8">
        <v>13</v>
      </c>
      <c r="R116" s="8">
        <v>6</v>
      </c>
      <c r="S116" s="21">
        <v>0</v>
      </c>
      <c r="T116" s="8">
        <v>3</v>
      </c>
      <c r="U116" s="8">
        <v>8</v>
      </c>
      <c r="V116" s="8">
        <v>10</v>
      </c>
      <c r="W116" s="24">
        <v>14</v>
      </c>
      <c r="X116" s="8">
        <v>6</v>
      </c>
      <c r="Y116" s="8">
        <v>8</v>
      </c>
      <c r="Z116" s="21">
        <v>3</v>
      </c>
      <c r="AA116" s="8">
        <v>10</v>
      </c>
      <c r="AB116" s="8">
        <v>9</v>
      </c>
      <c r="AC116" s="21">
        <v>3</v>
      </c>
      <c r="AD116" s="21">
        <v>3</v>
      </c>
      <c r="AE116" s="21">
        <v>3</v>
      </c>
      <c r="AF116" s="8">
        <v>15</v>
      </c>
      <c r="AG116" s="8">
        <v>13</v>
      </c>
      <c r="AH116" s="8">
        <v>12</v>
      </c>
      <c r="AI116" s="8">
        <v>5</v>
      </c>
      <c r="AJ116" s="8">
        <v>9</v>
      </c>
      <c r="AK116" s="8">
        <v>10</v>
      </c>
      <c r="AL116" s="8">
        <v>7</v>
      </c>
      <c r="AM116" s="8">
        <v>7</v>
      </c>
      <c r="AN116" s="8">
        <v>7</v>
      </c>
      <c r="AO116" s="8">
        <v>9</v>
      </c>
      <c r="AP116" s="8">
        <v>10</v>
      </c>
      <c r="AQ116" s="8">
        <v>6</v>
      </c>
      <c r="AR116" s="21">
        <v>4</v>
      </c>
      <c r="AS116" s="8">
        <v>12</v>
      </c>
      <c r="AT116" s="8">
        <v>10</v>
      </c>
      <c r="AU116" s="8">
        <v>6</v>
      </c>
      <c r="AV116" s="8">
        <v>6</v>
      </c>
      <c r="AW116" s="8">
        <v>12</v>
      </c>
      <c r="AX116" s="8">
        <v>5</v>
      </c>
      <c r="AY116" s="8">
        <v>7</v>
      </c>
      <c r="AZ116" s="8">
        <v>3</v>
      </c>
      <c r="BA116" s="21">
        <v>3</v>
      </c>
      <c r="BB116" s="21">
        <v>5</v>
      </c>
      <c r="BC116" s="8">
        <v>9</v>
      </c>
      <c r="BD116" s="8">
        <v>11</v>
      </c>
      <c r="BE116" s="8">
        <v>7</v>
      </c>
      <c r="BF116" s="8">
        <v>8</v>
      </c>
      <c r="BG116" s="8">
        <v>5</v>
      </c>
      <c r="BH116" s="8">
        <v>5</v>
      </c>
      <c r="BI116" s="21">
        <v>3</v>
      </c>
      <c r="BJ116" s="8">
        <v>5</v>
      </c>
      <c r="BK116" s="21">
        <v>4</v>
      </c>
      <c r="BL116" s="8">
        <v>4</v>
      </c>
      <c r="BM116" s="8">
        <v>9</v>
      </c>
      <c r="BN116" s="8">
        <v>5</v>
      </c>
      <c r="BO116" s="8">
        <v>4</v>
      </c>
      <c r="BP116" s="8">
        <v>7</v>
      </c>
      <c r="BQ116" s="22">
        <v>2</v>
      </c>
      <c r="BR116" s="4">
        <v>5</v>
      </c>
      <c r="BS116" s="4">
        <v>7</v>
      </c>
      <c r="BT116" s="4">
        <v>8</v>
      </c>
      <c r="BU116" s="4">
        <v>14</v>
      </c>
      <c r="BV116" s="4">
        <v>11</v>
      </c>
      <c r="BW116" s="4"/>
      <c r="BX116" s="4"/>
      <c r="BY116" s="4"/>
      <c r="BZ116" s="4"/>
      <c r="CA116" s="4"/>
      <c r="CB116" s="4"/>
      <c r="CC116" s="4"/>
      <c r="CD116" s="4"/>
    </row>
    <row r="117" spans="1:82" x14ac:dyDescent="0.25">
      <c r="A117" s="2" t="s">
        <v>4</v>
      </c>
      <c r="B117" s="8">
        <f t="shared" si="36"/>
        <v>7.8840579710144931</v>
      </c>
      <c r="C117" s="8">
        <f t="shared" si="37"/>
        <v>7.166666666666667</v>
      </c>
      <c r="D117" s="10" t="s">
        <v>48</v>
      </c>
      <c r="E117" s="8">
        <v>6</v>
      </c>
      <c r="F117" s="8">
        <v>11</v>
      </c>
      <c r="G117" s="8">
        <v>11</v>
      </c>
      <c r="H117" s="8">
        <v>10</v>
      </c>
      <c r="I117" s="8">
        <v>6</v>
      </c>
      <c r="J117" s="24">
        <v>14</v>
      </c>
      <c r="K117" s="8">
        <v>8</v>
      </c>
      <c r="L117" s="8">
        <v>9</v>
      </c>
      <c r="M117" s="8">
        <v>6</v>
      </c>
      <c r="N117" s="21">
        <v>4</v>
      </c>
      <c r="O117" s="8">
        <v>11</v>
      </c>
      <c r="P117" s="8">
        <v>12</v>
      </c>
      <c r="Q117" s="8">
        <v>8</v>
      </c>
      <c r="R117" s="8">
        <v>8</v>
      </c>
      <c r="S117" s="8">
        <v>8</v>
      </c>
      <c r="T117" s="8">
        <v>10</v>
      </c>
      <c r="U117" s="8">
        <v>8</v>
      </c>
      <c r="V117" s="8">
        <v>5</v>
      </c>
      <c r="W117" s="8">
        <v>12</v>
      </c>
      <c r="X117" s="8">
        <v>8</v>
      </c>
      <c r="Y117" s="21">
        <v>5</v>
      </c>
      <c r="Z117" s="8">
        <v>6</v>
      </c>
      <c r="AA117" s="8">
        <v>7</v>
      </c>
      <c r="AB117" s="8">
        <v>6</v>
      </c>
      <c r="AC117" s="8">
        <v>5</v>
      </c>
      <c r="AD117" s="8">
        <v>4</v>
      </c>
      <c r="AE117" s="8">
        <v>12</v>
      </c>
      <c r="AF117" s="8">
        <v>12</v>
      </c>
      <c r="AG117" s="8">
        <v>13</v>
      </c>
      <c r="AH117" s="24">
        <v>14</v>
      </c>
      <c r="AI117" s="8">
        <v>10</v>
      </c>
      <c r="AJ117" s="8">
        <v>7</v>
      </c>
      <c r="AK117" s="8">
        <v>6</v>
      </c>
      <c r="AL117" s="8">
        <v>5</v>
      </c>
      <c r="AM117" s="8">
        <v>7</v>
      </c>
      <c r="AN117" s="8">
        <v>11</v>
      </c>
      <c r="AO117" s="8">
        <v>11</v>
      </c>
      <c r="AP117" s="8">
        <v>13</v>
      </c>
      <c r="AQ117" s="8">
        <v>8</v>
      </c>
      <c r="AR117" s="8">
        <v>7</v>
      </c>
      <c r="AS117" s="8">
        <v>5</v>
      </c>
      <c r="AT117" s="24">
        <v>18</v>
      </c>
      <c r="AU117" s="8">
        <v>8</v>
      </c>
      <c r="AV117" s="8">
        <v>5</v>
      </c>
      <c r="AW117" s="8">
        <v>5</v>
      </c>
      <c r="AX117" s="8">
        <v>5</v>
      </c>
      <c r="AY117" s="8">
        <v>7</v>
      </c>
      <c r="AZ117" s="8">
        <v>4</v>
      </c>
      <c r="BA117" s="8">
        <v>4</v>
      </c>
      <c r="BB117" s="8">
        <v>8</v>
      </c>
      <c r="BC117" s="8">
        <v>6</v>
      </c>
      <c r="BD117" s="8">
        <v>5</v>
      </c>
      <c r="BE117" s="8">
        <v>12</v>
      </c>
      <c r="BF117" s="8">
        <v>6</v>
      </c>
      <c r="BG117" s="21">
        <v>0</v>
      </c>
      <c r="BH117" s="8">
        <v>9</v>
      </c>
      <c r="BI117" s="8">
        <v>10</v>
      </c>
      <c r="BJ117" s="8">
        <v>6</v>
      </c>
      <c r="BK117" s="8">
        <v>6</v>
      </c>
      <c r="BL117" s="8">
        <v>7</v>
      </c>
      <c r="BM117" s="8">
        <v>4</v>
      </c>
      <c r="BN117" s="8">
        <v>6</v>
      </c>
      <c r="BO117" s="21">
        <v>0</v>
      </c>
      <c r="BP117" s="25">
        <v>8</v>
      </c>
      <c r="BQ117" s="4">
        <v>5</v>
      </c>
      <c r="BR117" s="4">
        <v>13</v>
      </c>
      <c r="BS117" s="4">
        <v>5</v>
      </c>
      <c r="BT117" s="4">
        <v>13</v>
      </c>
      <c r="BU117" s="4">
        <v>10</v>
      </c>
      <c r="BV117" s="4">
        <v>6</v>
      </c>
      <c r="BW117" s="4"/>
      <c r="BX117" s="4"/>
      <c r="BY117" s="4"/>
      <c r="BZ117" s="4"/>
      <c r="CA117" s="4"/>
      <c r="CB117" s="4"/>
      <c r="CC117" s="4"/>
      <c r="CD117" s="4"/>
    </row>
    <row r="118" spans="1:82" x14ac:dyDescent="0.25">
      <c r="A118" s="2" t="s">
        <v>5</v>
      </c>
      <c r="B118" s="8">
        <f t="shared" si="36"/>
        <v>6.6521739130434785</v>
      </c>
      <c r="C118" s="8">
        <f t="shared" si="37"/>
        <v>7.166666666666667</v>
      </c>
      <c r="D118" s="10" t="s">
        <v>52</v>
      </c>
      <c r="E118" s="8">
        <v>6</v>
      </c>
      <c r="F118" s="8">
        <v>7</v>
      </c>
      <c r="G118" s="8">
        <v>6</v>
      </c>
      <c r="H118" s="8">
        <v>10</v>
      </c>
      <c r="I118" s="8">
        <v>5</v>
      </c>
      <c r="J118" s="8">
        <v>9</v>
      </c>
      <c r="K118" s="8">
        <v>8</v>
      </c>
      <c r="L118" s="8">
        <v>11</v>
      </c>
      <c r="M118" s="8">
        <v>5</v>
      </c>
      <c r="N118" s="8">
        <v>10</v>
      </c>
      <c r="O118" s="8">
        <v>5</v>
      </c>
      <c r="P118" s="8">
        <v>4</v>
      </c>
      <c r="Q118" s="8">
        <v>10</v>
      </c>
      <c r="R118" s="8">
        <v>7</v>
      </c>
      <c r="S118" s="8">
        <v>2</v>
      </c>
      <c r="T118" s="8">
        <v>6</v>
      </c>
      <c r="U118" s="8">
        <v>5</v>
      </c>
      <c r="V118" s="8">
        <v>9</v>
      </c>
      <c r="W118" s="8">
        <v>7</v>
      </c>
      <c r="X118" s="8">
        <v>4</v>
      </c>
      <c r="Y118" s="8">
        <v>8</v>
      </c>
      <c r="Z118" s="8">
        <v>5</v>
      </c>
      <c r="AA118" s="8">
        <v>9</v>
      </c>
      <c r="AB118" s="8">
        <v>7</v>
      </c>
      <c r="AC118" s="8">
        <v>4</v>
      </c>
      <c r="AD118" s="8">
        <v>12</v>
      </c>
      <c r="AE118" s="8">
        <v>8</v>
      </c>
      <c r="AF118" s="8">
        <v>4</v>
      </c>
      <c r="AG118" s="21">
        <v>5</v>
      </c>
      <c r="AH118" s="8">
        <v>4</v>
      </c>
      <c r="AI118" s="8">
        <v>5</v>
      </c>
      <c r="AJ118" s="8">
        <v>10</v>
      </c>
      <c r="AK118" s="8">
        <v>8</v>
      </c>
      <c r="AL118" s="21">
        <v>3</v>
      </c>
      <c r="AM118" s="21">
        <v>3</v>
      </c>
      <c r="AN118" s="8">
        <v>6</v>
      </c>
      <c r="AO118" s="8">
        <v>7</v>
      </c>
      <c r="AP118" s="8">
        <v>12</v>
      </c>
      <c r="AQ118" s="8">
        <v>12</v>
      </c>
      <c r="AR118" s="8">
        <v>11</v>
      </c>
      <c r="AS118" s="8">
        <v>7</v>
      </c>
      <c r="AT118" s="8">
        <v>4</v>
      </c>
      <c r="AU118" s="8">
        <v>11</v>
      </c>
      <c r="AV118" s="8">
        <v>4</v>
      </c>
      <c r="AW118" s="8">
        <v>3</v>
      </c>
      <c r="AX118" s="21">
        <v>2</v>
      </c>
      <c r="AY118" s="8">
        <v>5</v>
      </c>
      <c r="AZ118" s="8">
        <v>4</v>
      </c>
      <c r="BA118" s="8">
        <v>10</v>
      </c>
      <c r="BB118" s="8">
        <v>11</v>
      </c>
      <c r="BC118" s="8">
        <v>6</v>
      </c>
      <c r="BD118" s="8">
        <v>11</v>
      </c>
      <c r="BE118" s="8">
        <v>7</v>
      </c>
      <c r="BF118" s="8">
        <v>8</v>
      </c>
      <c r="BG118" s="8">
        <v>5</v>
      </c>
      <c r="BH118" s="8">
        <v>11</v>
      </c>
      <c r="BI118" s="8">
        <v>5</v>
      </c>
      <c r="BJ118" s="8">
        <v>9</v>
      </c>
      <c r="BK118" s="8">
        <v>11</v>
      </c>
      <c r="BL118" s="8">
        <v>6</v>
      </c>
      <c r="BM118" s="8">
        <v>3</v>
      </c>
      <c r="BN118" s="21">
        <v>0</v>
      </c>
      <c r="BO118" s="8">
        <v>2</v>
      </c>
      <c r="BP118" s="25">
        <v>8</v>
      </c>
      <c r="BQ118" s="4">
        <v>5</v>
      </c>
      <c r="BR118" s="4">
        <v>4</v>
      </c>
      <c r="BS118" s="4">
        <v>2</v>
      </c>
      <c r="BT118" s="4">
        <v>8</v>
      </c>
      <c r="BU118" s="4">
        <v>8</v>
      </c>
      <c r="BV118" s="4">
        <v>4</v>
      </c>
      <c r="BW118" s="4"/>
      <c r="BX118" s="4"/>
      <c r="BY118" s="4"/>
      <c r="BZ118" s="4"/>
      <c r="CA118" s="4"/>
      <c r="CB118" s="4"/>
      <c r="CC118" s="4"/>
      <c r="CD118" s="4"/>
    </row>
    <row r="119" spans="1:82" x14ac:dyDescent="0.25">
      <c r="A119" s="2" t="s">
        <v>6</v>
      </c>
      <c r="B119" s="8">
        <f t="shared" si="36"/>
        <v>7.0724637681159424</v>
      </c>
      <c r="C119" s="8">
        <f t="shared" si="37"/>
        <v>7.4</v>
      </c>
      <c r="D119" s="10" t="s">
        <v>52</v>
      </c>
      <c r="E119" s="8">
        <v>8</v>
      </c>
      <c r="F119" s="8">
        <v>6</v>
      </c>
      <c r="G119" s="24">
        <v>14</v>
      </c>
      <c r="H119" s="8">
        <v>7</v>
      </c>
      <c r="I119" s="8">
        <v>10</v>
      </c>
      <c r="J119" s="8">
        <v>6</v>
      </c>
      <c r="K119" s="21">
        <v>3</v>
      </c>
      <c r="L119" s="8">
        <v>7</v>
      </c>
      <c r="M119" s="8">
        <v>9</v>
      </c>
      <c r="N119" s="8">
        <v>8</v>
      </c>
      <c r="O119" s="8">
        <v>4</v>
      </c>
      <c r="P119" s="8">
        <v>5</v>
      </c>
      <c r="Q119" s="8">
        <v>5</v>
      </c>
      <c r="R119" s="21">
        <v>1</v>
      </c>
      <c r="S119" s="8">
        <v>6</v>
      </c>
      <c r="T119" s="8">
        <v>8</v>
      </c>
      <c r="U119" s="21">
        <v>3</v>
      </c>
      <c r="V119" s="8">
        <v>10</v>
      </c>
      <c r="W119" s="8">
        <v>5</v>
      </c>
      <c r="X119" s="8">
        <v>6</v>
      </c>
      <c r="Y119" s="8">
        <v>8</v>
      </c>
      <c r="Z119" s="8">
        <v>9</v>
      </c>
      <c r="AA119" s="8">
        <v>4</v>
      </c>
      <c r="AB119" s="21">
        <v>3</v>
      </c>
      <c r="AC119" s="8">
        <v>5</v>
      </c>
      <c r="AD119" s="8">
        <v>16</v>
      </c>
      <c r="AE119" s="8">
        <v>13</v>
      </c>
      <c r="AF119" s="21">
        <v>3</v>
      </c>
      <c r="AG119" s="8">
        <v>12</v>
      </c>
      <c r="AH119" s="8">
        <v>10</v>
      </c>
      <c r="AI119" s="21">
        <v>4</v>
      </c>
      <c r="AJ119" s="8">
        <v>10</v>
      </c>
      <c r="AK119" s="8">
        <v>4</v>
      </c>
      <c r="AL119" s="21">
        <v>3</v>
      </c>
      <c r="AM119" s="8">
        <v>5</v>
      </c>
      <c r="AN119" s="21">
        <v>4</v>
      </c>
      <c r="AO119" s="8">
        <v>16</v>
      </c>
      <c r="AP119" s="21">
        <v>6</v>
      </c>
      <c r="AQ119" s="8">
        <v>7</v>
      </c>
      <c r="AR119" s="8">
        <v>7</v>
      </c>
      <c r="AS119" s="21">
        <v>2</v>
      </c>
      <c r="AT119" s="8">
        <v>7</v>
      </c>
      <c r="AU119" s="8">
        <v>10</v>
      </c>
      <c r="AV119" s="8">
        <v>10</v>
      </c>
      <c r="AW119" s="8">
        <v>13</v>
      </c>
      <c r="AX119" s="8">
        <v>4</v>
      </c>
      <c r="AY119" s="8">
        <v>7</v>
      </c>
      <c r="AZ119" s="8">
        <v>11</v>
      </c>
      <c r="BA119" s="8">
        <v>10</v>
      </c>
      <c r="BB119" s="8">
        <v>9</v>
      </c>
      <c r="BC119" s="21">
        <v>1</v>
      </c>
      <c r="BD119" s="8">
        <v>10</v>
      </c>
      <c r="BE119" s="8">
        <v>13</v>
      </c>
      <c r="BF119" s="8">
        <v>7</v>
      </c>
      <c r="BG119" s="8">
        <v>8</v>
      </c>
      <c r="BH119" s="8">
        <v>7</v>
      </c>
      <c r="BI119" s="8">
        <v>7</v>
      </c>
      <c r="BJ119" s="8">
        <v>8</v>
      </c>
      <c r="BK119" s="8">
        <v>11</v>
      </c>
      <c r="BL119" s="21">
        <v>2</v>
      </c>
      <c r="BM119" s="8">
        <v>3</v>
      </c>
      <c r="BN119" s="8">
        <v>6</v>
      </c>
      <c r="BO119" s="8">
        <v>1</v>
      </c>
      <c r="BP119" s="8">
        <v>4</v>
      </c>
      <c r="BQ119" s="4">
        <v>6</v>
      </c>
      <c r="BR119" s="26">
        <v>14</v>
      </c>
      <c r="BS119" s="22">
        <v>2</v>
      </c>
      <c r="BT119" s="4">
        <v>9</v>
      </c>
      <c r="BU119" s="22">
        <v>6</v>
      </c>
      <c r="BV119" s="4">
        <v>5</v>
      </c>
      <c r="BW119" s="4"/>
      <c r="BX119" s="4"/>
      <c r="BY119" s="4"/>
      <c r="BZ119" s="4"/>
      <c r="CA119" s="4"/>
      <c r="CB119" s="4"/>
      <c r="CC119" s="4"/>
      <c r="CD119" s="4"/>
    </row>
    <row r="120" spans="1:82" x14ac:dyDescent="0.25">
      <c r="A120" s="2" t="s">
        <v>7</v>
      </c>
      <c r="B120" s="8">
        <f t="shared" si="36"/>
        <v>8.9710144927536231</v>
      </c>
      <c r="C120" s="8">
        <f t="shared" si="37"/>
        <v>9.3666666666666671</v>
      </c>
      <c r="D120" s="10" t="s">
        <v>52</v>
      </c>
      <c r="E120" s="8">
        <v>11</v>
      </c>
      <c r="F120" s="21">
        <v>5</v>
      </c>
      <c r="G120" s="8">
        <v>8</v>
      </c>
      <c r="H120" s="8">
        <v>12</v>
      </c>
      <c r="I120" s="8">
        <v>9</v>
      </c>
      <c r="J120" s="8">
        <v>8</v>
      </c>
      <c r="K120" s="8">
        <v>6</v>
      </c>
      <c r="L120" s="8">
        <v>9</v>
      </c>
      <c r="M120" s="8">
        <v>11</v>
      </c>
      <c r="N120" s="8">
        <v>15</v>
      </c>
      <c r="O120" s="8">
        <v>14</v>
      </c>
      <c r="P120" s="21">
        <v>3</v>
      </c>
      <c r="Q120" s="8">
        <v>8</v>
      </c>
      <c r="R120" s="8">
        <v>8</v>
      </c>
      <c r="S120" s="8">
        <v>2</v>
      </c>
      <c r="T120" s="8">
        <v>7</v>
      </c>
      <c r="U120" s="8">
        <v>7</v>
      </c>
      <c r="V120" s="8">
        <v>10</v>
      </c>
      <c r="W120" s="8">
        <v>13</v>
      </c>
      <c r="X120" s="8">
        <v>5</v>
      </c>
      <c r="Y120" s="8">
        <v>13</v>
      </c>
      <c r="Z120" s="8">
        <v>9</v>
      </c>
      <c r="AA120" s="8">
        <v>9</v>
      </c>
      <c r="AB120" s="21">
        <v>3</v>
      </c>
      <c r="AC120" s="8">
        <v>14</v>
      </c>
      <c r="AD120" s="8">
        <v>10</v>
      </c>
      <c r="AE120" s="8">
        <v>4</v>
      </c>
      <c r="AF120" s="8">
        <v>10</v>
      </c>
      <c r="AG120" s="8">
        <v>9</v>
      </c>
      <c r="AH120" s="8">
        <v>11</v>
      </c>
      <c r="AI120" s="24">
        <v>12</v>
      </c>
      <c r="AJ120" s="8">
        <v>10</v>
      </c>
      <c r="AK120" s="8">
        <v>14</v>
      </c>
      <c r="AL120" s="8">
        <v>8</v>
      </c>
      <c r="AM120" s="8">
        <v>9</v>
      </c>
      <c r="AN120" s="8">
        <v>15</v>
      </c>
      <c r="AO120" s="8">
        <v>6</v>
      </c>
      <c r="AP120" s="8">
        <v>11</v>
      </c>
      <c r="AQ120" s="8">
        <v>8</v>
      </c>
      <c r="AR120" s="8">
        <v>10</v>
      </c>
      <c r="AS120" s="8">
        <v>13</v>
      </c>
      <c r="AT120" s="8">
        <v>11</v>
      </c>
      <c r="AU120" s="21">
        <v>5</v>
      </c>
      <c r="AV120" s="8">
        <v>10</v>
      </c>
      <c r="AW120" s="8">
        <v>2</v>
      </c>
      <c r="AX120" s="8">
        <v>14</v>
      </c>
      <c r="AY120" s="8">
        <v>8</v>
      </c>
      <c r="AZ120" s="8">
        <v>5</v>
      </c>
      <c r="BA120" s="8">
        <v>10</v>
      </c>
      <c r="BB120" s="8">
        <v>12</v>
      </c>
      <c r="BC120" s="8">
        <v>4</v>
      </c>
      <c r="BD120" s="8">
        <v>11</v>
      </c>
      <c r="BE120" s="24">
        <v>15</v>
      </c>
      <c r="BF120" s="8">
        <v>8</v>
      </c>
      <c r="BG120" s="8">
        <v>7</v>
      </c>
      <c r="BH120" s="24">
        <v>15</v>
      </c>
      <c r="BI120" s="8">
        <v>12</v>
      </c>
      <c r="BJ120" s="8">
        <v>6</v>
      </c>
      <c r="BK120" s="8">
        <v>8</v>
      </c>
      <c r="BL120" s="8">
        <v>5</v>
      </c>
      <c r="BM120" s="8">
        <v>9</v>
      </c>
      <c r="BN120" s="8">
        <v>5</v>
      </c>
      <c r="BO120" s="8">
        <v>7</v>
      </c>
      <c r="BP120" s="8">
        <v>7</v>
      </c>
      <c r="BQ120" s="4">
        <v>5</v>
      </c>
      <c r="BR120" s="4">
        <v>12</v>
      </c>
      <c r="BS120" s="4">
        <v>7</v>
      </c>
      <c r="BT120" s="4">
        <v>8</v>
      </c>
      <c r="BU120" s="4">
        <v>12</v>
      </c>
      <c r="BV120" s="4">
        <v>18</v>
      </c>
      <c r="BW120" s="4"/>
      <c r="BX120" s="4"/>
      <c r="BY120" s="4"/>
      <c r="BZ120" s="4"/>
      <c r="CA120" s="4"/>
      <c r="CB120" s="4"/>
      <c r="CC120" s="4"/>
      <c r="CD120" s="4"/>
    </row>
    <row r="121" spans="1:82" x14ac:dyDescent="0.25">
      <c r="A121" s="2" t="s">
        <v>8</v>
      </c>
      <c r="B121" s="8">
        <f t="shared" si="36"/>
        <v>10.463768115942029</v>
      </c>
      <c r="C121" s="8">
        <f t="shared" si="37"/>
        <v>11.866666666666667</v>
      </c>
      <c r="D121" s="10" t="s">
        <v>51</v>
      </c>
      <c r="E121" s="8">
        <v>11</v>
      </c>
      <c r="F121" s="21">
        <v>5</v>
      </c>
      <c r="G121" s="8">
        <v>10</v>
      </c>
      <c r="H121" s="8">
        <v>10</v>
      </c>
      <c r="I121" s="8">
        <v>2</v>
      </c>
      <c r="J121" s="24">
        <v>14</v>
      </c>
      <c r="K121" s="8">
        <v>14</v>
      </c>
      <c r="L121" s="8">
        <v>9</v>
      </c>
      <c r="M121" s="8">
        <v>9</v>
      </c>
      <c r="N121" s="8">
        <v>16</v>
      </c>
      <c r="O121" s="8">
        <v>15</v>
      </c>
      <c r="P121" s="8">
        <v>14</v>
      </c>
      <c r="Q121" s="8">
        <v>13</v>
      </c>
      <c r="R121" s="8">
        <v>7</v>
      </c>
      <c r="S121" s="8">
        <v>5</v>
      </c>
      <c r="T121" s="8">
        <v>5</v>
      </c>
      <c r="U121" s="8">
        <v>5</v>
      </c>
      <c r="V121" s="8">
        <v>12</v>
      </c>
      <c r="W121" s="8">
        <v>7</v>
      </c>
      <c r="X121" s="21">
        <v>2</v>
      </c>
      <c r="Y121" s="8">
        <v>13</v>
      </c>
      <c r="Z121" s="8">
        <v>10</v>
      </c>
      <c r="AA121" s="8">
        <v>11</v>
      </c>
      <c r="AB121" s="24">
        <v>15</v>
      </c>
      <c r="AC121" s="8">
        <v>11</v>
      </c>
      <c r="AD121" s="8">
        <v>11</v>
      </c>
      <c r="AE121" s="8">
        <v>6</v>
      </c>
      <c r="AF121" s="8">
        <v>14</v>
      </c>
      <c r="AG121" s="8">
        <v>8</v>
      </c>
      <c r="AH121" s="8">
        <v>11</v>
      </c>
      <c r="AI121" s="24">
        <v>12</v>
      </c>
      <c r="AJ121" s="21">
        <v>6</v>
      </c>
      <c r="AK121" s="8">
        <v>11</v>
      </c>
      <c r="AL121" s="8">
        <v>15</v>
      </c>
      <c r="AM121" s="24">
        <v>17</v>
      </c>
      <c r="AN121" s="8">
        <v>13</v>
      </c>
      <c r="AO121" s="8">
        <v>13</v>
      </c>
      <c r="AP121" s="24">
        <v>23</v>
      </c>
      <c r="AQ121" s="8">
        <v>12</v>
      </c>
      <c r="AR121" s="8">
        <v>7</v>
      </c>
      <c r="AS121" s="24">
        <v>16</v>
      </c>
      <c r="AT121" s="8">
        <v>8</v>
      </c>
      <c r="AU121" s="8">
        <v>12</v>
      </c>
      <c r="AV121" s="8">
        <v>10</v>
      </c>
      <c r="AW121" s="8">
        <v>13</v>
      </c>
      <c r="AX121" s="8">
        <v>8</v>
      </c>
      <c r="AY121" s="8">
        <v>12</v>
      </c>
      <c r="AZ121" s="8">
        <v>12</v>
      </c>
      <c r="BA121" s="24">
        <v>16</v>
      </c>
      <c r="BB121" s="8">
        <v>14</v>
      </c>
      <c r="BC121" s="8">
        <v>6</v>
      </c>
      <c r="BD121" s="8">
        <v>13</v>
      </c>
      <c r="BE121" s="8">
        <v>15</v>
      </c>
      <c r="BF121" s="8">
        <v>9</v>
      </c>
      <c r="BG121" s="24">
        <v>13</v>
      </c>
      <c r="BH121" s="8">
        <v>13</v>
      </c>
      <c r="BI121" s="8">
        <v>10</v>
      </c>
      <c r="BJ121" s="24">
        <v>16</v>
      </c>
      <c r="BK121" s="8">
        <v>11</v>
      </c>
      <c r="BL121" s="8">
        <v>10</v>
      </c>
      <c r="BM121" s="21">
        <v>2</v>
      </c>
      <c r="BN121" s="24">
        <v>13</v>
      </c>
      <c r="BO121" s="8">
        <v>7</v>
      </c>
      <c r="BP121" s="8">
        <v>3</v>
      </c>
      <c r="BQ121" s="4">
        <v>6</v>
      </c>
      <c r="BR121" s="22">
        <v>3</v>
      </c>
      <c r="BS121" s="4">
        <v>7</v>
      </c>
      <c r="BT121" s="4">
        <v>7</v>
      </c>
      <c r="BU121" s="4">
        <v>13</v>
      </c>
      <c r="BV121" s="4">
        <v>10</v>
      </c>
      <c r="BW121" s="4"/>
      <c r="BX121" s="4"/>
      <c r="BY121" s="4"/>
      <c r="BZ121" s="4"/>
      <c r="CA121" s="4"/>
      <c r="CB121" s="4"/>
      <c r="CC121" s="4"/>
      <c r="CD121" s="4"/>
    </row>
    <row r="122" spans="1:82" x14ac:dyDescent="0.25">
      <c r="A122" s="2" t="s">
        <v>9</v>
      </c>
      <c r="B122" s="8">
        <f t="shared" si="36"/>
        <v>11.811594202898551</v>
      </c>
      <c r="C122" s="8">
        <f t="shared" si="37"/>
        <v>12.633333333333333</v>
      </c>
      <c r="D122" s="10" t="s">
        <v>49</v>
      </c>
      <c r="E122" s="8">
        <v>4</v>
      </c>
      <c r="F122" s="8">
        <v>8</v>
      </c>
      <c r="G122" s="8">
        <v>9</v>
      </c>
      <c r="H122" s="8">
        <v>4</v>
      </c>
      <c r="I122" s="8">
        <v>12</v>
      </c>
      <c r="J122" s="8">
        <v>9</v>
      </c>
      <c r="K122" s="8">
        <v>4</v>
      </c>
      <c r="L122" s="8">
        <v>12</v>
      </c>
      <c r="M122" s="24">
        <v>13</v>
      </c>
      <c r="N122" s="8">
        <v>12</v>
      </c>
      <c r="O122" s="24">
        <v>19</v>
      </c>
      <c r="P122" s="24">
        <v>17</v>
      </c>
      <c r="Q122" s="8">
        <v>12</v>
      </c>
      <c r="R122" s="8">
        <v>11</v>
      </c>
      <c r="S122" s="8">
        <v>8</v>
      </c>
      <c r="T122" s="8">
        <v>14</v>
      </c>
      <c r="U122" s="8">
        <v>9</v>
      </c>
      <c r="V122" s="8">
        <v>13</v>
      </c>
      <c r="W122" s="8">
        <v>13</v>
      </c>
      <c r="X122" s="8">
        <v>4</v>
      </c>
      <c r="Y122" s="24">
        <v>17</v>
      </c>
      <c r="Z122" s="8">
        <v>15</v>
      </c>
      <c r="AA122" s="24">
        <v>16</v>
      </c>
      <c r="AB122" s="8">
        <v>11</v>
      </c>
      <c r="AC122" s="8">
        <v>18</v>
      </c>
      <c r="AD122" s="8">
        <v>14</v>
      </c>
      <c r="AE122" s="8">
        <v>13</v>
      </c>
      <c r="AF122" s="8">
        <v>17</v>
      </c>
      <c r="AG122" s="8">
        <v>7</v>
      </c>
      <c r="AH122" s="8">
        <v>9</v>
      </c>
      <c r="AI122" s="8">
        <v>11</v>
      </c>
      <c r="AJ122" s="8">
        <v>10</v>
      </c>
      <c r="AK122" s="8">
        <v>14</v>
      </c>
      <c r="AL122" s="24">
        <v>17</v>
      </c>
      <c r="AM122" s="8">
        <v>13</v>
      </c>
      <c r="AN122" s="24">
        <v>19</v>
      </c>
      <c r="AO122" s="8">
        <v>15</v>
      </c>
      <c r="AP122" s="8">
        <v>10</v>
      </c>
      <c r="AQ122" s="24">
        <v>16</v>
      </c>
      <c r="AR122" s="24">
        <v>15</v>
      </c>
      <c r="AS122" s="25">
        <v>15</v>
      </c>
      <c r="AT122" s="8">
        <v>16</v>
      </c>
      <c r="AU122" s="8">
        <v>13</v>
      </c>
      <c r="AV122" s="24">
        <v>12</v>
      </c>
      <c r="AW122" s="24">
        <v>14</v>
      </c>
      <c r="AX122" s="8">
        <v>10</v>
      </c>
      <c r="AY122" s="8">
        <v>8</v>
      </c>
      <c r="AZ122" s="8">
        <v>8</v>
      </c>
      <c r="BA122" s="8">
        <v>15</v>
      </c>
      <c r="BB122" s="8">
        <v>15</v>
      </c>
      <c r="BC122" s="24">
        <v>10</v>
      </c>
      <c r="BD122" s="8">
        <v>13</v>
      </c>
      <c r="BE122" s="8">
        <v>10</v>
      </c>
      <c r="BF122" s="8">
        <v>8</v>
      </c>
      <c r="BG122" s="24">
        <v>13</v>
      </c>
      <c r="BH122" s="24">
        <v>15</v>
      </c>
      <c r="BI122" s="8">
        <v>7</v>
      </c>
      <c r="BJ122" s="8">
        <v>10</v>
      </c>
      <c r="BK122" s="24">
        <v>13</v>
      </c>
      <c r="BL122" s="24">
        <v>15</v>
      </c>
      <c r="BM122" s="8">
        <v>10</v>
      </c>
      <c r="BN122" s="8">
        <v>10</v>
      </c>
      <c r="BO122" s="8">
        <v>4</v>
      </c>
      <c r="BP122" s="24">
        <v>9</v>
      </c>
      <c r="BQ122" s="4">
        <v>12</v>
      </c>
      <c r="BR122" s="4">
        <v>11</v>
      </c>
      <c r="BS122" s="4">
        <v>15</v>
      </c>
      <c r="BT122" s="22">
        <v>5</v>
      </c>
      <c r="BU122" s="26">
        <v>15</v>
      </c>
      <c r="BV122" s="4">
        <v>11</v>
      </c>
      <c r="BW122" s="4"/>
      <c r="BX122" s="4"/>
      <c r="BY122" s="4"/>
      <c r="BZ122" s="4"/>
      <c r="CA122" s="4"/>
      <c r="CB122" s="4"/>
      <c r="CC122" s="4"/>
      <c r="CD122" s="4"/>
    </row>
    <row r="123" spans="1:82" x14ac:dyDescent="0.25">
      <c r="A123" s="2" t="s">
        <v>10</v>
      </c>
      <c r="B123" s="8">
        <f t="shared" si="36"/>
        <v>12.884057971014492</v>
      </c>
      <c r="C123" s="8">
        <f t="shared" si="37"/>
        <v>12.766666666666667</v>
      </c>
      <c r="D123" s="10" t="s">
        <v>52</v>
      </c>
      <c r="E123" s="24">
        <v>12</v>
      </c>
      <c r="F123" s="24">
        <v>16</v>
      </c>
      <c r="G123" s="8">
        <v>10</v>
      </c>
      <c r="H123" s="8">
        <v>8</v>
      </c>
      <c r="I123" s="8">
        <v>7</v>
      </c>
      <c r="J123" s="24">
        <v>14</v>
      </c>
      <c r="K123" s="8">
        <v>9</v>
      </c>
      <c r="L123" s="8">
        <v>13</v>
      </c>
      <c r="M123" s="8">
        <v>12</v>
      </c>
      <c r="N123" s="24">
        <v>20</v>
      </c>
      <c r="O123" s="8">
        <v>8</v>
      </c>
      <c r="P123" s="8">
        <v>13</v>
      </c>
      <c r="Q123" s="24">
        <v>14</v>
      </c>
      <c r="R123" s="24">
        <v>15</v>
      </c>
      <c r="S123" s="24">
        <v>14</v>
      </c>
      <c r="T123" s="24">
        <v>15</v>
      </c>
      <c r="U123" s="24">
        <v>13</v>
      </c>
      <c r="V123" s="24">
        <v>15</v>
      </c>
      <c r="W123" s="8">
        <v>8</v>
      </c>
      <c r="X123" s="8">
        <v>11</v>
      </c>
      <c r="Y123" s="8">
        <v>12</v>
      </c>
      <c r="Z123" s="24">
        <v>18</v>
      </c>
      <c r="AA123" s="8">
        <v>14</v>
      </c>
      <c r="AB123" s="8">
        <v>14</v>
      </c>
      <c r="AC123" s="8">
        <v>18</v>
      </c>
      <c r="AD123" s="24">
        <v>21</v>
      </c>
      <c r="AE123" s="24">
        <v>14</v>
      </c>
      <c r="AF123" s="24">
        <v>18</v>
      </c>
      <c r="AG123" s="24">
        <v>18</v>
      </c>
      <c r="AH123" s="8">
        <v>8</v>
      </c>
      <c r="AI123" s="8">
        <v>8</v>
      </c>
      <c r="AJ123" s="24">
        <v>21</v>
      </c>
      <c r="AK123" s="24">
        <v>18</v>
      </c>
      <c r="AL123" s="8">
        <v>14</v>
      </c>
      <c r="AM123" s="8">
        <v>13</v>
      </c>
      <c r="AN123" s="8">
        <v>12</v>
      </c>
      <c r="AO123" s="24">
        <v>20</v>
      </c>
      <c r="AP123" s="8">
        <v>8</v>
      </c>
      <c r="AQ123" s="8">
        <v>13</v>
      </c>
      <c r="AR123" s="8">
        <v>9</v>
      </c>
      <c r="AS123" s="8">
        <v>9</v>
      </c>
      <c r="AT123" s="8">
        <v>15</v>
      </c>
      <c r="AU123" s="24">
        <v>19</v>
      </c>
      <c r="AV123" s="8">
        <v>10</v>
      </c>
      <c r="AW123" s="24">
        <v>14</v>
      </c>
      <c r="AX123" s="24">
        <v>17</v>
      </c>
      <c r="AY123" s="24">
        <v>14</v>
      </c>
      <c r="AZ123" s="24">
        <v>14</v>
      </c>
      <c r="BA123" s="8">
        <v>7</v>
      </c>
      <c r="BB123" s="24">
        <v>17</v>
      </c>
      <c r="BC123" s="8">
        <v>9</v>
      </c>
      <c r="BD123" s="24">
        <v>17</v>
      </c>
      <c r="BE123" s="8">
        <v>9</v>
      </c>
      <c r="BF123" s="8">
        <v>7</v>
      </c>
      <c r="BG123" s="8">
        <v>8</v>
      </c>
      <c r="BH123" s="8">
        <v>6</v>
      </c>
      <c r="BI123" s="24">
        <v>15</v>
      </c>
      <c r="BJ123" s="8">
        <v>11</v>
      </c>
      <c r="BK123" s="8">
        <v>9</v>
      </c>
      <c r="BL123" s="8">
        <v>14</v>
      </c>
      <c r="BM123" s="24">
        <v>14</v>
      </c>
      <c r="BN123" s="24">
        <v>13</v>
      </c>
      <c r="BO123" s="24">
        <v>9</v>
      </c>
      <c r="BP123" s="8">
        <v>8</v>
      </c>
      <c r="BQ123" s="4">
        <v>11</v>
      </c>
      <c r="BR123" s="4">
        <v>11</v>
      </c>
      <c r="BS123" s="26">
        <v>19</v>
      </c>
      <c r="BT123" s="4">
        <v>10</v>
      </c>
      <c r="BU123" s="26">
        <v>15</v>
      </c>
      <c r="BV123" s="4">
        <v>11</v>
      </c>
      <c r="BW123" s="4"/>
      <c r="BX123" s="4"/>
      <c r="BY123" s="4"/>
      <c r="BZ123" s="4"/>
      <c r="CA123" s="4"/>
      <c r="CB123" s="4"/>
      <c r="CC123" s="4"/>
      <c r="CD123" s="4"/>
    </row>
    <row r="124" spans="1:82" x14ac:dyDescent="0.25">
      <c r="A124" s="2" t="s">
        <v>11</v>
      </c>
      <c r="B124" s="8">
        <f t="shared" si="36"/>
        <v>9.5652173913043477</v>
      </c>
      <c r="C124" s="8">
        <f t="shared" si="37"/>
        <v>9.3000000000000007</v>
      </c>
      <c r="D124" s="10" t="s">
        <v>48</v>
      </c>
      <c r="E124" s="8">
        <v>8</v>
      </c>
      <c r="F124" s="8">
        <v>9</v>
      </c>
      <c r="G124" s="8">
        <v>9</v>
      </c>
      <c r="H124" s="24">
        <v>11</v>
      </c>
      <c r="I124" s="8">
        <v>8</v>
      </c>
      <c r="J124" s="24">
        <v>14</v>
      </c>
      <c r="K124" s="8">
        <v>8</v>
      </c>
      <c r="L124" s="24">
        <v>14</v>
      </c>
      <c r="M124" s="8">
        <v>9</v>
      </c>
      <c r="N124" s="8">
        <v>8</v>
      </c>
      <c r="O124" s="8">
        <v>4</v>
      </c>
      <c r="P124" s="8">
        <v>13</v>
      </c>
      <c r="Q124" s="8">
        <v>11</v>
      </c>
      <c r="R124" s="24">
        <v>15</v>
      </c>
      <c r="S124" s="8">
        <v>7</v>
      </c>
      <c r="T124" s="8">
        <v>13</v>
      </c>
      <c r="U124" s="8">
        <v>7</v>
      </c>
      <c r="V124" s="8">
        <v>11</v>
      </c>
      <c r="W124" s="8">
        <v>7</v>
      </c>
      <c r="X124" s="8">
        <v>9</v>
      </c>
      <c r="Y124" s="8">
        <v>12</v>
      </c>
      <c r="Z124" s="8">
        <v>11</v>
      </c>
      <c r="AA124" s="8">
        <v>11</v>
      </c>
      <c r="AB124" s="8">
        <v>7</v>
      </c>
      <c r="AC124" s="8">
        <v>14</v>
      </c>
      <c r="AD124" s="8">
        <v>8</v>
      </c>
      <c r="AE124" s="8">
        <v>9</v>
      </c>
      <c r="AF124" s="8">
        <v>13</v>
      </c>
      <c r="AG124" s="8">
        <v>10</v>
      </c>
      <c r="AH124" s="21">
        <v>1</v>
      </c>
      <c r="AI124" s="8">
        <v>9</v>
      </c>
      <c r="AJ124" s="8">
        <v>10</v>
      </c>
      <c r="AK124" s="8">
        <v>7</v>
      </c>
      <c r="AL124" s="8">
        <v>5</v>
      </c>
      <c r="AM124" s="8">
        <v>10</v>
      </c>
      <c r="AN124" s="8">
        <v>8</v>
      </c>
      <c r="AO124" s="8">
        <v>10</v>
      </c>
      <c r="AP124" s="8">
        <v>11</v>
      </c>
      <c r="AQ124" s="8">
        <v>11</v>
      </c>
      <c r="AR124" s="8">
        <v>7</v>
      </c>
      <c r="AS124" s="8">
        <v>12</v>
      </c>
      <c r="AT124" s="8">
        <v>10</v>
      </c>
      <c r="AU124" s="8">
        <v>16</v>
      </c>
      <c r="AV124" s="8">
        <v>7</v>
      </c>
      <c r="AW124" s="8">
        <v>9</v>
      </c>
      <c r="AX124" s="8">
        <v>5</v>
      </c>
      <c r="AY124" s="8">
        <v>10</v>
      </c>
      <c r="AZ124" s="8">
        <v>6</v>
      </c>
      <c r="BA124" s="8">
        <v>7</v>
      </c>
      <c r="BB124" s="8">
        <v>14</v>
      </c>
      <c r="BC124" s="8">
        <v>6</v>
      </c>
      <c r="BD124" s="8">
        <v>9</v>
      </c>
      <c r="BE124" s="8">
        <v>11</v>
      </c>
      <c r="BF124" s="24">
        <v>15</v>
      </c>
      <c r="BG124" s="8">
        <v>10</v>
      </c>
      <c r="BH124" s="8">
        <v>11</v>
      </c>
      <c r="BI124" s="8">
        <v>9</v>
      </c>
      <c r="BJ124" s="8">
        <v>7</v>
      </c>
      <c r="BK124" s="8">
        <v>7</v>
      </c>
      <c r="BL124" s="24">
        <v>15</v>
      </c>
      <c r="BM124" s="8">
        <v>4</v>
      </c>
      <c r="BN124" s="8">
        <v>11</v>
      </c>
      <c r="BO124" s="24">
        <v>9</v>
      </c>
      <c r="BP124" s="21">
        <v>1</v>
      </c>
      <c r="BQ124" s="4">
        <v>6</v>
      </c>
      <c r="BR124" s="4">
        <v>12</v>
      </c>
      <c r="BS124" s="4">
        <v>18</v>
      </c>
      <c r="BT124" s="26">
        <v>16</v>
      </c>
      <c r="BU124" s="4">
        <v>8</v>
      </c>
      <c r="BV124" s="4">
        <v>12</v>
      </c>
      <c r="BW124" s="4"/>
      <c r="BX124" s="4"/>
      <c r="BY124" s="4"/>
      <c r="BZ124" s="4"/>
      <c r="CA124" s="4"/>
      <c r="CB124" s="4"/>
      <c r="CC124" s="4"/>
      <c r="CD124" s="4"/>
    </row>
    <row r="125" spans="1:82" ht="15.75" thickBot="1" x14ac:dyDescent="0.3">
      <c r="A125" s="2" t="s">
        <v>12</v>
      </c>
      <c r="B125" s="8">
        <f t="shared" si="36"/>
        <v>8.1014492753623184</v>
      </c>
      <c r="C125" s="8">
        <f t="shared" si="37"/>
        <v>8.0666666666666664</v>
      </c>
      <c r="D125" s="10" t="s">
        <v>52</v>
      </c>
      <c r="E125" s="8">
        <v>8</v>
      </c>
      <c r="F125" s="8">
        <v>11</v>
      </c>
      <c r="G125" s="8">
        <v>11</v>
      </c>
      <c r="H125" s="21">
        <v>2</v>
      </c>
      <c r="I125" s="8">
        <v>10</v>
      </c>
      <c r="J125" s="8">
        <v>9</v>
      </c>
      <c r="K125" s="8">
        <v>5</v>
      </c>
      <c r="L125" s="8">
        <v>4</v>
      </c>
      <c r="M125" s="8">
        <v>6</v>
      </c>
      <c r="N125" s="8">
        <v>10</v>
      </c>
      <c r="O125" s="8">
        <v>7</v>
      </c>
      <c r="P125" s="8">
        <v>15</v>
      </c>
      <c r="Q125" s="8">
        <v>3</v>
      </c>
      <c r="R125" s="8">
        <v>2</v>
      </c>
      <c r="S125" s="8">
        <v>4</v>
      </c>
      <c r="T125" s="8">
        <v>8</v>
      </c>
      <c r="U125" s="8">
        <v>5</v>
      </c>
      <c r="V125" s="24">
        <v>15</v>
      </c>
      <c r="W125" s="21">
        <v>4</v>
      </c>
      <c r="X125" s="24">
        <v>12</v>
      </c>
      <c r="Y125" s="21">
        <v>5</v>
      </c>
      <c r="Z125" s="8">
        <v>4</v>
      </c>
      <c r="AA125" s="21">
        <v>1</v>
      </c>
      <c r="AB125" s="8">
        <v>8</v>
      </c>
      <c r="AC125" s="24">
        <v>19</v>
      </c>
      <c r="AD125" s="8">
        <v>6</v>
      </c>
      <c r="AE125" s="8">
        <v>13</v>
      </c>
      <c r="AF125" s="8">
        <v>13</v>
      </c>
      <c r="AG125" s="8">
        <v>12</v>
      </c>
      <c r="AH125" s="8">
        <v>6</v>
      </c>
      <c r="AI125" s="8">
        <v>10</v>
      </c>
      <c r="AJ125" s="8">
        <v>10</v>
      </c>
      <c r="AK125" s="8">
        <v>8</v>
      </c>
      <c r="AL125" s="8">
        <v>11</v>
      </c>
      <c r="AM125" s="8">
        <v>7</v>
      </c>
      <c r="AN125" s="8">
        <v>8</v>
      </c>
      <c r="AO125" s="8">
        <v>14</v>
      </c>
      <c r="AP125" s="8">
        <v>9</v>
      </c>
      <c r="AQ125" s="8">
        <v>12</v>
      </c>
      <c r="AR125" s="8">
        <v>5</v>
      </c>
      <c r="AS125" s="8">
        <v>7</v>
      </c>
      <c r="AT125" s="8">
        <v>6</v>
      </c>
      <c r="AU125" s="8">
        <v>6</v>
      </c>
      <c r="AV125" s="21">
        <v>3</v>
      </c>
      <c r="AW125" s="8">
        <v>9</v>
      </c>
      <c r="AX125" s="8">
        <v>7</v>
      </c>
      <c r="AY125" s="21">
        <v>3</v>
      </c>
      <c r="AZ125" s="8">
        <v>8</v>
      </c>
      <c r="BA125" s="8">
        <v>10</v>
      </c>
      <c r="BB125" s="8">
        <v>9</v>
      </c>
      <c r="BC125" s="8">
        <v>3</v>
      </c>
      <c r="BD125" s="8">
        <v>10</v>
      </c>
      <c r="BE125" s="8">
        <v>8</v>
      </c>
      <c r="BF125" s="8">
        <v>9</v>
      </c>
      <c r="BG125" s="8">
        <v>6</v>
      </c>
      <c r="BH125" s="8">
        <v>10</v>
      </c>
      <c r="BI125" s="8">
        <v>11</v>
      </c>
      <c r="BJ125" s="8">
        <v>6</v>
      </c>
      <c r="BK125" s="8">
        <v>7</v>
      </c>
      <c r="BL125" s="8">
        <v>11</v>
      </c>
      <c r="BM125" s="8">
        <v>9</v>
      </c>
      <c r="BN125" s="8">
        <v>7</v>
      </c>
      <c r="BO125" s="8">
        <v>3</v>
      </c>
      <c r="BP125" s="8">
        <v>8</v>
      </c>
      <c r="BQ125" s="26">
        <v>18</v>
      </c>
      <c r="BR125" s="4">
        <v>11</v>
      </c>
      <c r="BS125" s="4">
        <v>7</v>
      </c>
      <c r="BT125" s="4">
        <v>6</v>
      </c>
      <c r="BU125" s="4">
        <v>9</v>
      </c>
      <c r="BV125" s="4"/>
      <c r="BW125" s="4"/>
      <c r="BX125" s="4"/>
      <c r="BY125" s="4"/>
      <c r="BZ125" s="4"/>
      <c r="CA125" s="4"/>
      <c r="CB125" s="4"/>
      <c r="CC125" s="4"/>
      <c r="CD125" s="4"/>
    </row>
    <row r="126" spans="1:82" s="37" customFormat="1" x14ac:dyDescent="0.25">
      <c r="A126" s="33" t="s">
        <v>19</v>
      </c>
      <c r="B126" s="56">
        <f t="shared" si="36"/>
        <v>102.76811594202898</v>
      </c>
      <c r="C126" s="56">
        <f t="shared" si="37"/>
        <v>104.3</v>
      </c>
      <c r="D126" s="35" t="s">
        <v>49</v>
      </c>
      <c r="E126" s="56">
        <f t="shared" ref="E126:BV126" si="38">SUM(E114:E125)</f>
        <v>87</v>
      </c>
      <c r="F126" s="56">
        <f t="shared" si="38"/>
        <v>92</v>
      </c>
      <c r="G126" s="56">
        <f t="shared" si="38"/>
        <v>108</v>
      </c>
      <c r="H126" s="56">
        <f t="shared" si="38"/>
        <v>103</v>
      </c>
      <c r="I126" s="56">
        <f t="shared" si="38"/>
        <v>89</v>
      </c>
      <c r="J126" s="56">
        <f t="shared" si="38"/>
        <v>113</v>
      </c>
      <c r="K126" s="56">
        <f t="shared" si="38"/>
        <v>80</v>
      </c>
      <c r="L126" s="56">
        <f t="shared" si="38"/>
        <v>102</v>
      </c>
      <c r="M126" s="56">
        <f t="shared" si="38"/>
        <v>102</v>
      </c>
      <c r="N126" s="56">
        <f t="shared" si="38"/>
        <v>119</v>
      </c>
      <c r="O126" s="56">
        <f t="shared" si="38"/>
        <v>108</v>
      </c>
      <c r="P126" s="56">
        <f t="shared" si="38"/>
        <v>124</v>
      </c>
      <c r="Q126" s="56">
        <f t="shared" si="38"/>
        <v>104</v>
      </c>
      <c r="R126" s="56">
        <f t="shared" si="38"/>
        <v>94</v>
      </c>
      <c r="S126" s="56">
        <f t="shared" si="38"/>
        <v>65</v>
      </c>
      <c r="T126" s="56">
        <f t="shared" si="38"/>
        <v>94</v>
      </c>
      <c r="U126" s="56">
        <f t="shared" si="38"/>
        <v>81</v>
      </c>
      <c r="V126" s="56">
        <f t="shared" si="38"/>
        <v>116</v>
      </c>
      <c r="W126" s="56">
        <f t="shared" si="38"/>
        <v>107</v>
      </c>
      <c r="X126" s="56">
        <f t="shared" si="38"/>
        <v>77</v>
      </c>
      <c r="Y126" s="56">
        <f t="shared" si="38"/>
        <v>119</v>
      </c>
      <c r="Z126" s="56">
        <f t="shared" si="38"/>
        <v>110</v>
      </c>
      <c r="AA126" s="56">
        <f t="shared" si="38"/>
        <v>99</v>
      </c>
      <c r="AB126" s="56">
        <f t="shared" si="38"/>
        <v>98</v>
      </c>
      <c r="AC126" s="56">
        <f t="shared" si="38"/>
        <v>127</v>
      </c>
      <c r="AD126" s="56">
        <f t="shared" si="38"/>
        <v>119</v>
      </c>
      <c r="AE126" s="56">
        <f t="shared" si="38"/>
        <v>106</v>
      </c>
      <c r="AF126" s="56">
        <f t="shared" si="38"/>
        <v>146</v>
      </c>
      <c r="AG126" s="56">
        <f t="shared" si="38"/>
        <v>125</v>
      </c>
      <c r="AH126" s="56">
        <f t="shared" si="38"/>
        <v>102</v>
      </c>
      <c r="AI126" s="56">
        <f t="shared" si="38"/>
        <v>97</v>
      </c>
      <c r="AJ126" s="56">
        <f t="shared" si="38"/>
        <v>122</v>
      </c>
      <c r="AK126" s="56">
        <f t="shared" si="38"/>
        <v>104</v>
      </c>
      <c r="AL126" s="56">
        <f t="shared" si="38"/>
        <v>99</v>
      </c>
      <c r="AM126" s="56">
        <f t="shared" si="38"/>
        <v>116</v>
      </c>
      <c r="AN126" s="56">
        <f t="shared" si="38"/>
        <v>121</v>
      </c>
      <c r="AO126" s="56">
        <f t="shared" si="38"/>
        <v>135</v>
      </c>
      <c r="AP126" s="56">
        <f t="shared" si="38"/>
        <v>137</v>
      </c>
      <c r="AQ126" s="56">
        <f t="shared" si="38"/>
        <v>112</v>
      </c>
      <c r="AR126" s="56">
        <f t="shared" si="38"/>
        <v>101</v>
      </c>
      <c r="AS126" s="56">
        <f t="shared" si="38"/>
        <v>106</v>
      </c>
      <c r="AT126" s="56">
        <f t="shared" si="38"/>
        <v>112</v>
      </c>
      <c r="AU126" s="56">
        <f t="shared" si="38"/>
        <v>124</v>
      </c>
      <c r="AV126" s="56">
        <f t="shared" si="38"/>
        <v>85</v>
      </c>
      <c r="AW126" s="56">
        <f t="shared" si="38"/>
        <v>97</v>
      </c>
      <c r="AX126" s="56">
        <f t="shared" si="38"/>
        <v>85</v>
      </c>
      <c r="AY126" s="56">
        <f t="shared" si="38"/>
        <v>91</v>
      </c>
      <c r="AZ126" s="56">
        <f t="shared" si="38"/>
        <v>80</v>
      </c>
      <c r="BA126" s="56">
        <f t="shared" si="38"/>
        <v>102</v>
      </c>
      <c r="BB126" s="56">
        <f t="shared" si="38"/>
        <v>128</v>
      </c>
      <c r="BC126" s="56">
        <f t="shared" si="38"/>
        <v>69</v>
      </c>
      <c r="BD126" s="56">
        <f t="shared" si="38"/>
        <v>119</v>
      </c>
      <c r="BE126" s="56">
        <f t="shared" si="38"/>
        <v>119</v>
      </c>
      <c r="BF126" s="56">
        <f t="shared" si="38"/>
        <v>93</v>
      </c>
      <c r="BG126" s="56">
        <f t="shared" si="38"/>
        <v>86</v>
      </c>
      <c r="BH126" s="56">
        <f t="shared" si="38"/>
        <v>111</v>
      </c>
      <c r="BI126" s="56">
        <f t="shared" si="38"/>
        <v>106</v>
      </c>
      <c r="BJ126" s="56">
        <f t="shared" si="38"/>
        <v>93</v>
      </c>
      <c r="BK126" s="56">
        <f t="shared" si="38"/>
        <v>101</v>
      </c>
      <c r="BL126" s="56">
        <f t="shared" si="38"/>
        <v>99</v>
      </c>
      <c r="BM126" s="56">
        <f t="shared" si="38"/>
        <v>76</v>
      </c>
      <c r="BN126" s="56">
        <f t="shared" si="38"/>
        <v>85</v>
      </c>
      <c r="BO126" s="56">
        <f t="shared" si="38"/>
        <v>56</v>
      </c>
      <c r="BP126" s="56">
        <f t="shared" si="38"/>
        <v>69</v>
      </c>
      <c r="BQ126" s="56">
        <f t="shared" si="38"/>
        <v>87</v>
      </c>
      <c r="BR126" s="56">
        <f t="shared" si="38"/>
        <v>111</v>
      </c>
      <c r="BS126" s="56">
        <f t="shared" si="38"/>
        <v>100</v>
      </c>
      <c r="BT126" s="56">
        <f t="shared" si="38"/>
        <v>113</v>
      </c>
      <c r="BU126" s="56">
        <f t="shared" si="38"/>
        <v>128</v>
      </c>
      <c r="BV126" s="56">
        <f t="shared" si="38"/>
        <v>96</v>
      </c>
      <c r="BW126" s="36"/>
      <c r="BX126" s="36"/>
      <c r="BY126" s="36"/>
      <c r="BZ126" s="36"/>
      <c r="CA126" s="36"/>
      <c r="CB126" s="36"/>
      <c r="CC126" s="36"/>
      <c r="CD126" s="36"/>
    </row>
    <row r="127" spans="1:82" s="42" customFormat="1" ht="15.75" thickBot="1" x14ac:dyDescent="0.3">
      <c r="A127" s="38"/>
      <c r="B127" s="57"/>
      <c r="C127" s="57"/>
      <c r="D127" s="40"/>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c r="AM127" s="57"/>
      <c r="AN127" s="57"/>
      <c r="AO127" s="57"/>
      <c r="AP127" s="57"/>
      <c r="AQ127" s="57"/>
      <c r="AR127" s="57"/>
      <c r="AS127" s="57"/>
      <c r="AT127" s="57"/>
      <c r="AU127" s="57"/>
      <c r="AV127" s="57"/>
      <c r="AW127" s="57"/>
      <c r="AX127" s="57"/>
      <c r="AY127" s="57"/>
      <c r="AZ127" s="57"/>
      <c r="BA127" s="57"/>
      <c r="BB127" s="57"/>
      <c r="BC127" s="57"/>
      <c r="BD127" s="57"/>
      <c r="BE127" s="57"/>
      <c r="BF127" s="57"/>
      <c r="BG127" s="57"/>
      <c r="BH127" s="57"/>
      <c r="BI127" s="57"/>
      <c r="BJ127" s="57"/>
      <c r="BK127" s="57"/>
      <c r="BL127" s="57"/>
      <c r="BM127" s="57"/>
      <c r="BN127" s="57"/>
      <c r="BO127" s="57"/>
      <c r="BP127" s="57"/>
      <c r="BQ127" s="57"/>
      <c r="BR127" s="57"/>
      <c r="BS127" s="57"/>
      <c r="BT127" s="57"/>
      <c r="BU127" s="57"/>
      <c r="BV127" s="57"/>
      <c r="BW127" s="41"/>
      <c r="BX127" s="41"/>
      <c r="BY127" s="41"/>
      <c r="BZ127" s="41"/>
      <c r="CA127" s="41"/>
      <c r="CB127" s="41"/>
      <c r="CC127" s="41"/>
      <c r="CD127" s="41"/>
    </row>
    <row r="128" spans="1:82" s="54" customFormat="1" ht="15.75" thickBot="1" x14ac:dyDescent="0.3">
      <c r="A128" s="58" t="s">
        <v>173</v>
      </c>
      <c r="B128" s="52">
        <f>SUM(B119:B122)</f>
        <v>38.318840579710141</v>
      </c>
      <c r="C128" s="52">
        <f>SUM(C119:C122)</f>
        <v>41.266666666666666</v>
      </c>
      <c r="D128" s="59" t="s">
        <v>124</v>
      </c>
      <c r="E128" s="52">
        <f>SUM(E119:E122)</f>
        <v>34</v>
      </c>
      <c r="F128" s="52">
        <f t="shared" ref="F128:BQ128" si="39">SUM(F119:F122)</f>
        <v>24</v>
      </c>
      <c r="G128" s="52">
        <f t="shared" si="39"/>
        <v>41</v>
      </c>
      <c r="H128" s="52">
        <f t="shared" si="39"/>
        <v>33</v>
      </c>
      <c r="I128" s="52">
        <f t="shared" si="39"/>
        <v>33</v>
      </c>
      <c r="J128" s="52">
        <f t="shared" si="39"/>
        <v>37</v>
      </c>
      <c r="K128" s="52">
        <f t="shared" si="39"/>
        <v>27</v>
      </c>
      <c r="L128" s="52">
        <f t="shared" si="39"/>
        <v>37</v>
      </c>
      <c r="M128" s="52">
        <f t="shared" si="39"/>
        <v>42</v>
      </c>
      <c r="N128" s="52">
        <f t="shared" si="39"/>
        <v>51</v>
      </c>
      <c r="O128" s="52">
        <f t="shared" si="39"/>
        <v>52</v>
      </c>
      <c r="P128" s="52">
        <f t="shared" si="39"/>
        <v>39</v>
      </c>
      <c r="Q128" s="52">
        <f t="shared" si="39"/>
        <v>38</v>
      </c>
      <c r="R128" s="52">
        <f t="shared" si="39"/>
        <v>27</v>
      </c>
      <c r="S128" s="52">
        <f t="shared" si="39"/>
        <v>21</v>
      </c>
      <c r="T128" s="52">
        <f t="shared" si="39"/>
        <v>34</v>
      </c>
      <c r="U128" s="52">
        <f t="shared" si="39"/>
        <v>24</v>
      </c>
      <c r="V128" s="52">
        <f t="shared" si="39"/>
        <v>45</v>
      </c>
      <c r="W128" s="52">
        <f t="shared" si="39"/>
        <v>38</v>
      </c>
      <c r="X128" s="52">
        <f t="shared" si="39"/>
        <v>17</v>
      </c>
      <c r="Y128" s="52">
        <f t="shared" si="39"/>
        <v>51</v>
      </c>
      <c r="Z128" s="52">
        <f t="shared" si="39"/>
        <v>43</v>
      </c>
      <c r="AA128" s="52">
        <f t="shared" si="39"/>
        <v>40</v>
      </c>
      <c r="AB128" s="52">
        <f t="shared" si="39"/>
        <v>32</v>
      </c>
      <c r="AC128" s="52">
        <f t="shared" si="39"/>
        <v>48</v>
      </c>
      <c r="AD128" s="52">
        <f t="shared" si="39"/>
        <v>51</v>
      </c>
      <c r="AE128" s="52">
        <f t="shared" si="39"/>
        <v>36</v>
      </c>
      <c r="AF128" s="52">
        <f t="shared" si="39"/>
        <v>44</v>
      </c>
      <c r="AG128" s="52">
        <f t="shared" si="39"/>
        <v>36</v>
      </c>
      <c r="AH128" s="52">
        <f t="shared" si="39"/>
        <v>41</v>
      </c>
      <c r="AI128" s="52">
        <f t="shared" si="39"/>
        <v>39</v>
      </c>
      <c r="AJ128" s="52">
        <f t="shared" si="39"/>
        <v>36</v>
      </c>
      <c r="AK128" s="52">
        <f t="shared" si="39"/>
        <v>43</v>
      </c>
      <c r="AL128" s="52">
        <f t="shared" si="39"/>
        <v>43</v>
      </c>
      <c r="AM128" s="52">
        <f t="shared" si="39"/>
        <v>44</v>
      </c>
      <c r="AN128" s="52">
        <f t="shared" si="39"/>
        <v>51</v>
      </c>
      <c r="AO128" s="52">
        <f t="shared" si="39"/>
        <v>50</v>
      </c>
      <c r="AP128" s="52">
        <f t="shared" si="39"/>
        <v>50</v>
      </c>
      <c r="AQ128" s="52">
        <f t="shared" si="39"/>
        <v>43</v>
      </c>
      <c r="AR128" s="52">
        <f t="shared" si="39"/>
        <v>39</v>
      </c>
      <c r="AS128" s="52">
        <f t="shared" si="39"/>
        <v>46</v>
      </c>
      <c r="AT128" s="52">
        <f t="shared" si="39"/>
        <v>42</v>
      </c>
      <c r="AU128" s="52">
        <f t="shared" si="39"/>
        <v>40</v>
      </c>
      <c r="AV128" s="52">
        <f t="shared" si="39"/>
        <v>42</v>
      </c>
      <c r="AW128" s="52">
        <f t="shared" si="39"/>
        <v>42</v>
      </c>
      <c r="AX128" s="52">
        <f t="shared" si="39"/>
        <v>36</v>
      </c>
      <c r="AY128" s="52">
        <f t="shared" si="39"/>
        <v>35</v>
      </c>
      <c r="AZ128" s="52">
        <f t="shared" si="39"/>
        <v>36</v>
      </c>
      <c r="BA128" s="52">
        <f t="shared" si="39"/>
        <v>51</v>
      </c>
      <c r="BB128" s="52">
        <f t="shared" si="39"/>
        <v>50</v>
      </c>
      <c r="BC128" s="52">
        <f t="shared" si="39"/>
        <v>21</v>
      </c>
      <c r="BD128" s="52">
        <f t="shared" si="39"/>
        <v>47</v>
      </c>
      <c r="BE128" s="52">
        <f t="shared" si="39"/>
        <v>53</v>
      </c>
      <c r="BF128" s="52">
        <f t="shared" si="39"/>
        <v>32</v>
      </c>
      <c r="BG128" s="52">
        <f t="shared" si="39"/>
        <v>41</v>
      </c>
      <c r="BH128" s="52">
        <f t="shared" si="39"/>
        <v>50</v>
      </c>
      <c r="BI128" s="52">
        <f t="shared" si="39"/>
        <v>36</v>
      </c>
      <c r="BJ128" s="52">
        <f t="shared" si="39"/>
        <v>40</v>
      </c>
      <c r="BK128" s="52">
        <f t="shared" si="39"/>
        <v>43</v>
      </c>
      <c r="BL128" s="52">
        <f t="shared" si="39"/>
        <v>32</v>
      </c>
      <c r="BM128" s="52">
        <f t="shared" si="39"/>
        <v>24</v>
      </c>
      <c r="BN128" s="52">
        <f t="shared" si="39"/>
        <v>34</v>
      </c>
      <c r="BO128" s="52">
        <f t="shared" si="39"/>
        <v>19</v>
      </c>
      <c r="BP128" s="52">
        <f t="shared" si="39"/>
        <v>23</v>
      </c>
      <c r="BQ128" s="52">
        <f t="shared" si="39"/>
        <v>29</v>
      </c>
      <c r="BR128" s="52">
        <f t="shared" ref="BR128:BV128" si="40">SUM(BR119:BR122)</f>
        <v>40</v>
      </c>
      <c r="BS128" s="52">
        <f t="shared" si="40"/>
        <v>31</v>
      </c>
      <c r="BT128" s="52">
        <f t="shared" si="40"/>
        <v>29</v>
      </c>
      <c r="BU128" s="52">
        <f t="shared" si="40"/>
        <v>46</v>
      </c>
      <c r="BV128" s="52">
        <f t="shared" si="40"/>
        <v>44</v>
      </c>
      <c r="BW128" s="53"/>
      <c r="BX128" s="53"/>
      <c r="BY128" s="53"/>
      <c r="BZ128" s="53"/>
      <c r="CA128" s="53"/>
      <c r="CB128" s="53"/>
      <c r="CC128" s="53"/>
      <c r="CD128" s="53"/>
    </row>
    <row r="129" spans="1:82" s="42" customFormat="1" x14ac:dyDescent="0.25">
      <c r="A129" s="38" t="s">
        <v>174</v>
      </c>
      <c r="B129" s="57">
        <f>SUM(B114:B118,B123:B125)</f>
        <v>64.541346973572033</v>
      </c>
      <c r="C129" s="57">
        <f>SUM(C114:C118,C123:C125)</f>
        <v>63.033333333333331</v>
      </c>
      <c r="D129" s="40" t="s">
        <v>47</v>
      </c>
      <c r="E129" s="57">
        <f>SUM(E114:E118,E123:E125)</f>
        <v>53</v>
      </c>
      <c r="F129" s="57">
        <f t="shared" ref="F129:BQ129" si="41">SUM(F114:F118,F123:F125)</f>
        <v>68</v>
      </c>
      <c r="G129" s="57">
        <f t="shared" si="41"/>
        <v>67</v>
      </c>
      <c r="H129" s="57">
        <f t="shared" si="41"/>
        <v>70</v>
      </c>
      <c r="I129" s="57">
        <f t="shared" si="41"/>
        <v>56</v>
      </c>
      <c r="J129" s="57">
        <f t="shared" si="41"/>
        <v>76</v>
      </c>
      <c r="K129" s="57">
        <f t="shared" si="41"/>
        <v>53</v>
      </c>
      <c r="L129" s="57">
        <f t="shared" si="41"/>
        <v>65</v>
      </c>
      <c r="M129" s="57">
        <f t="shared" si="41"/>
        <v>60</v>
      </c>
      <c r="N129" s="57">
        <f t="shared" si="41"/>
        <v>68</v>
      </c>
      <c r="O129" s="57">
        <f t="shared" si="41"/>
        <v>56</v>
      </c>
      <c r="P129" s="57">
        <f t="shared" si="41"/>
        <v>85</v>
      </c>
      <c r="Q129" s="57">
        <f t="shared" si="41"/>
        <v>66</v>
      </c>
      <c r="R129" s="57">
        <f t="shared" si="41"/>
        <v>67</v>
      </c>
      <c r="S129" s="57">
        <f t="shared" si="41"/>
        <v>44</v>
      </c>
      <c r="T129" s="57">
        <f t="shared" si="41"/>
        <v>60</v>
      </c>
      <c r="U129" s="57">
        <f t="shared" si="41"/>
        <v>57</v>
      </c>
      <c r="V129" s="57">
        <f t="shared" si="41"/>
        <v>71</v>
      </c>
      <c r="W129" s="57">
        <f t="shared" si="41"/>
        <v>69</v>
      </c>
      <c r="X129" s="57">
        <f t="shared" si="41"/>
        <v>60</v>
      </c>
      <c r="Y129" s="57">
        <f t="shared" si="41"/>
        <v>68</v>
      </c>
      <c r="Z129" s="57">
        <f t="shared" si="41"/>
        <v>67</v>
      </c>
      <c r="AA129" s="57">
        <f t="shared" si="41"/>
        <v>59</v>
      </c>
      <c r="AB129" s="57">
        <f t="shared" si="41"/>
        <v>66</v>
      </c>
      <c r="AC129" s="57">
        <f t="shared" si="41"/>
        <v>79</v>
      </c>
      <c r="AD129" s="57">
        <f t="shared" si="41"/>
        <v>68</v>
      </c>
      <c r="AE129" s="57">
        <f t="shared" si="41"/>
        <v>70</v>
      </c>
      <c r="AF129" s="57">
        <f t="shared" si="41"/>
        <v>102</v>
      </c>
      <c r="AG129" s="57">
        <f t="shared" si="41"/>
        <v>89</v>
      </c>
      <c r="AH129" s="57">
        <f t="shared" si="41"/>
        <v>61</v>
      </c>
      <c r="AI129" s="57">
        <f t="shared" si="41"/>
        <v>58</v>
      </c>
      <c r="AJ129" s="57">
        <f t="shared" si="41"/>
        <v>86</v>
      </c>
      <c r="AK129" s="57">
        <f t="shared" si="41"/>
        <v>61</v>
      </c>
      <c r="AL129" s="57">
        <f t="shared" si="41"/>
        <v>56</v>
      </c>
      <c r="AM129" s="57">
        <f t="shared" si="41"/>
        <v>72</v>
      </c>
      <c r="AN129" s="57">
        <f t="shared" si="41"/>
        <v>70</v>
      </c>
      <c r="AO129" s="57">
        <f t="shared" si="41"/>
        <v>85</v>
      </c>
      <c r="AP129" s="57">
        <f t="shared" si="41"/>
        <v>87</v>
      </c>
      <c r="AQ129" s="57">
        <f t="shared" si="41"/>
        <v>69</v>
      </c>
      <c r="AR129" s="57">
        <f t="shared" si="41"/>
        <v>62</v>
      </c>
      <c r="AS129" s="57">
        <f t="shared" si="41"/>
        <v>60</v>
      </c>
      <c r="AT129" s="57">
        <f t="shared" si="41"/>
        <v>70</v>
      </c>
      <c r="AU129" s="57">
        <f t="shared" si="41"/>
        <v>84</v>
      </c>
      <c r="AV129" s="57">
        <f t="shared" si="41"/>
        <v>43</v>
      </c>
      <c r="AW129" s="57">
        <f t="shared" si="41"/>
        <v>55</v>
      </c>
      <c r="AX129" s="57">
        <f t="shared" si="41"/>
        <v>49</v>
      </c>
      <c r="AY129" s="57">
        <f t="shared" si="41"/>
        <v>56</v>
      </c>
      <c r="AZ129" s="57">
        <f t="shared" si="41"/>
        <v>44</v>
      </c>
      <c r="BA129" s="57">
        <f t="shared" si="41"/>
        <v>51</v>
      </c>
      <c r="BB129" s="57">
        <f t="shared" si="41"/>
        <v>78</v>
      </c>
      <c r="BC129" s="57">
        <f t="shared" si="41"/>
        <v>48</v>
      </c>
      <c r="BD129" s="57">
        <f t="shared" si="41"/>
        <v>72</v>
      </c>
      <c r="BE129" s="57">
        <f t="shared" si="41"/>
        <v>66</v>
      </c>
      <c r="BF129" s="57">
        <f t="shared" si="41"/>
        <v>61</v>
      </c>
      <c r="BG129" s="57">
        <f t="shared" si="41"/>
        <v>45</v>
      </c>
      <c r="BH129" s="57">
        <f t="shared" si="41"/>
        <v>61</v>
      </c>
      <c r="BI129" s="57">
        <f t="shared" si="41"/>
        <v>70</v>
      </c>
      <c r="BJ129" s="57">
        <f t="shared" si="41"/>
        <v>53</v>
      </c>
      <c r="BK129" s="57">
        <f t="shared" si="41"/>
        <v>58</v>
      </c>
      <c r="BL129" s="57">
        <f t="shared" si="41"/>
        <v>67</v>
      </c>
      <c r="BM129" s="57">
        <f t="shared" si="41"/>
        <v>52</v>
      </c>
      <c r="BN129" s="57">
        <f t="shared" si="41"/>
        <v>51</v>
      </c>
      <c r="BO129" s="57">
        <f t="shared" si="41"/>
        <v>37</v>
      </c>
      <c r="BP129" s="57">
        <f t="shared" si="41"/>
        <v>46</v>
      </c>
      <c r="BQ129" s="57">
        <f t="shared" si="41"/>
        <v>58</v>
      </c>
      <c r="BR129" s="57">
        <f t="shared" ref="BR129:BU129" si="42">SUM(BR114:BR118,BR123:BR125)</f>
        <v>71</v>
      </c>
      <c r="BS129" s="57">
        <f t="shared" si="42"/>
        <v>69</v>
      </c>
      <c r="BT129" s="57">
        <f t="shared" si="42"/>
        <v>84</v>
      </c>
      <c r="BU129" s="57">
        <f t="shared" si="42"/>
        <v>82</v>
      </c>
      <c r="BV129" s="57"/>
      <c r="BW129" s="41"/>
      <c r="BX129" s="41"/>
      <c r="BY129" s="41"/>
      <c r="BZ129" s="41"/>
      <c r="CA129" s="41"/>
      <c r="CB129" s="41"/>
      <c r="CC129" s="41"/>
      <c r="CD129" s="41"/>
    </row>
    <row r="130" spans="1:82" ht="15.75" thickBot="1" x14ac:dyDescent="0.3">
      <c r="A130" s="2"/>
      <c r="B130" s="8"/>
      <c r="C130" s="8"/>
      <c r="D130" s="10"/>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c r="BB130" s="8"/>
      <c r="BC130" s="8"/>
      <c r="BD130" s="8"/>
      <c r="BE130" s="8"/>
      <c r="BF130" s="8"/>
      <c r="BG130" s="8"/>
      <c r="BH130" s="8"/>
      <c r="BI130" s="8"/>
      <c r="BJ130" s="8"/>
      <c r="BK130" s="8"/>
      <c r="BL130" s="8"/>
      <c r="BM130" s="8"/>
      <c r="BN130" s="8"/>
      <c r="BO130" s="8"/>
      <c r="BP130" s="8"/>
      <c r="BQ130" s="8"/>
      <c r="BR130" s="8"/>
      <c r="BS130" s="8"/>
      <c r="BT130" s="4"/>
      <c r="BU130" s="4"/>
      <c r="BV130" s="4"/>
      <c r="BW130" s="4"/>
      <c r="BX130" s="4"/>
      <c r="BY130" s="4"/>
      <c r="BZ130" s="4"/>
      <c r="CA130" s="4"/>
      <c r="CB130" s="4"/>
      <c r="CC130" s="4"/>
      <c r="CD130" s="4"/>
    </row>
    <row r="131" spans="1:82" s="54" customFormat="1" ht="30.75" thickBot="1" x14ac:dyDescent="0.3">
      <c r="A131" s="60" t="s">
        <v>85</v>
      </c>
      <c r="B131" s="50" t="s">
        <v>118</v>
      </c>
      <c r="C131" s="50" t="s">
        <v>33</v>
      </c>
      <c r="D131" s="51" t="s">
        <v>34</v>
      </c>
      <c r="E131" s="52">
        <v>1950</v>
      </c>
      <c r="F131" s="52">
        <v>1951</v>
      </c>
      <c r="G131" s="52">
        <v>1952</v>
      </c>
      <c r="H131" s="52">
        <v>1953</v>
      </c>
      <c r="I131" s="52">
        <v>1954</v>
      </c>
      <c r="J131" s="52">
        <v>1955</v>
      </c>
      <c r="K131" s="52">
        <v>1956</v>
      </c>
      <c r="L131" s="52">
        <v>1957</v>
      </c>
      <c r="M131" s="52">
        <v>1958</v>
      </c>
      <c r="N131" s="52">
        <v>1959</v>
      </c>
      <c r="O131" s="52">
        <v>1960</v>
      </c>
      <c r="P131" s="52">
        <v>1961</v>
      </c>
      <c r="Q131" s="52">
        <v>1962</v>
      </c>
      <c r="R131" s="52">
        <v>1963</v>
      </c>
      <c r="S131" s="52">
        <v>1964</v>
      </c>
      <c r="T131" s="52">
        <v>1965</v>
      </c>
      <c r="U131" s="52">
        <v>1966</v>
      </c>
      <c r="V131" s="52">
        <v>1967</v>
      </c>
      <c r="W131" s="52">
        <v>1968</v>
      </c>
      <c r="X131" s="52">
        <v>1969</v>
      </c>
      <c r="Y131" s="52">
        <v>1970</v>
      </c>
      <c r="Z131" s="52">
        <v>1971</v>
      </c>
      <c r="AA131" s="52">
        <v>1972</v>
      </c>
      <c r="AB131" s="52">
        <v>1973</v>
      </c>
      <c r="AC131" s="52">
        <v>1974</v>
      </c>
      <c r="AD131" s="52">
        <v>1975</v>
      </c>
      <c r="AE131" s="52">
        <v>1976</v>
      </c>
      <c r="AF131" s="52">
        <v>1977</v>
      </c>
      <c r="AG131" s="52">
        <v>1978</v>
      </c>
      <c r="AH131" s="52">
        <v>1979</v>
      </c>
      <c r="AI131" s="52">
        <v>1980</v>
      </c>
      <c r="AJ131" s="52">
        <v>1981</v>
      </c>
      <c r="AK131" s="52">
        <v>1982</v>
      </c>
      <c r="AL131" s="52">
        <v>1983</v>
      </c>
      <c r="AM131" s="52">
        <v>1984</v>
      </c>
      <c r="AN131" s="52">
        <v>1985</v>
      </c>
      <c r="AO131" s="52">
        <v>1986</v>
      </c>
      <c r="AP131" s="52">
        <v>1987</v>
      </c>
      <c r="AQ131" s="52">
        <v>1988</v>
      </c>
      <c r="AR131" s="52">
        <v>1989</v>
      </c>
      <c r="AS131" s="52">
        <v>1990</v>
      </c>
      <c r="AT131" s="52">
        <v>1991</v>
      </c>
      <c r="AU131" s="52">
        <v>1992</v>
      </c>
      <c r="AV131" s="52">
        <v>1993</v>
      </c>
      <c r="AW131" s="52">
        <v>1994</v>
      </c>
      <c r="AX131" s="52">
        <v>1995</v>
      </c>
      <c r="AY131" s="52">
        <v>1996</v>
      </c>
      <c r="AZ131" s="52">
        <v>1997</v>
      </c>
      <c r="BA131" s="52">
        <v>1998</v>
      </c>
      <c r="BB131" s="52">
        <v>1999</v>
      </c>
      <c r="BC131" s="52">
        <v>2000</v>
      </c>
      <c r="BD131" s="52">
        <v>2001</v>
      </c>
      <c r="BE131" s="52">
        <v>2002</v>
      </c>
      <c r="BF131" s="52">
        <v>2003</v>
      </c>
      <c r="BG131" s="52">
        <v>2004</v>
      </c>
      <c r="BH131" s="52">
        <v>2005</v>
      </c>
      <c r="BI131" s="52">
        <v>2006</v>
      </c>
      <c r="BJ131" s="52">
        <v>2007</v>
      </c>
      <c r="BK131" s="52">
        <v>2008</v>
      </c>
      <c r="BL131" s="52">
        <v>2009</v>
      </c>
      <c r="BM131" s="52">
        <v>2010</v>
      </c>
      <c r="BN131" s="52">
        <v>2011</v>
      </c>
      <c r="BO131" s="52">
        <v>2012</v>
      </c>
      <c r="BP131" s="52">
        <v>2013</v>
      </c>
      <c r="BQ131" s="53">
        <v>2014</v>
      </c>
      <c r="BR131" s="53">
        <v>2015</v>
      </c>
      <c r="BS131" s="53">
        <v>2016</v>
      </c>
      <c r="BT131" s="53">
        <v>2017</v>
      </c>
      <c r="BU131" s="53">
        <v>2018</v>
      </c>
      <c r="BV131" s="53">
        <v>2019</v>
      </c>
      <c r="BW131" s="53"/>
      <c r="BX131" s="53"/>
      <c r="BY131" s="53"/>
      <c r="BZ131" s="53"/>
      <c r="CA131" s="53"/>
      <c r="CB131" s="53"/>
      <c r="CC131" s="53"/>
      <c r="CD131" s="53"/>
    </row>
    <row r="132" spans="1:82" x14ac:dyDescent="0.25">
      <c r="A132" s="2" t="s">
        <v>1</v>
      </c>
      <c r="B132" s="8">
        <f>AVERAGE(E132:BU132)</f>
        <v>0</v>
      </c>
      <c r="C132" s="8">
        <f>AVERAGE(AJ132:BM132)</f>
        <v>0</v>
      </c>
      <c r="D132" s="10" t="s">
        <v>52</v>
      </c>
      <c r="E132" s="23">
        <v>0</v>
      </c>
      <c r="F132" s="23">
        <v>0</v>
      </c>
      <c r="G132" s="23">
        <v>0</v>
      </c>
      <c r="H132" s="23">
        <v>0</v>
      </c>
      <c r="I132" s="23">
        <v>0</v>
      </c>
      <c r="J132" s="23">
        <v>0</v>
      </c>
      <c r="K132" s="23">
        <v>0</v>
      </c>
      <c r="L132" s="23">
        <v>0</v>
      </c>
      <c r="M132" s="23">
        <v>0</v>
      </c>
      <c r="N132" s="23">
        <v>0</v>
      </c>
      <c r="O132" s="23">
        <v>0</v>
      </c>
      <c r="P132" s="23">
        <v>0</v>
      </c>
      <c r="Q132" s="23">
        <v>0</v>
      </c>
      <c r="R132" s="23">
        <v>0</v>
      </c>
      <c r="S132" s="23">
        <v>0</v>
      </c>
      <c r="T132" s="23">
        <v>0</v>
      </c>
      <c r="U132" s="23">
        <v>0</v>
      </c>
      <c r="V132" s="23">
        <v>0</v>
      </c>
      <c r="W132" s="23">
        <v>0</v>
      </c>
      <c r="X132" s="23">
        <v>0</v>
      </c>
      <c r="Y132" s="23">
        <v>0</v>
      </c>
      <c r="Z132" s="23">
        <v>0</v>
      </c>
      <c r="AA132" s="23">
        <v>0</v>
      </c>
      <c r="AB132" s="23">
        <v>0</v>
      </c>
      <c r="AC132" s="23">
        <v>0</v>
      </c>
      <c r="AD132" s="23">
        <v>0</v>
      </c>
      <c r="AE132" s="23">
        <v>0</v>
      </c>
      <c r="AF132" s="23">
        <v>0</v>
      </c>
      <c r="AG132" s="23">
        <v>0</v>
      </c>
      <c r="AH132" s="23">
        <v>0</v>
      </c>
      <c r="AI132" s="23">
        <v>0</v>
      </c>
      <c r="AJ132" s="23">
        <v>0</v>
      </c>
      <c r="AK132" s="23">
        <v>0</v>
      </c>
      <c r="AL132" s="23">
        <v>0</v>
      </c>
      <c r="AM132" s="23">
        <v>0</v>
      </c>
      <c r="AN132" s="23">
        <v>0</v>
      </c>
      <c r="AO132" s="23">
        <v>0</v>
      </c>
      <c r="AP132" s="23">
        <v>0</v>
      </c>
      <c r="AQ132" s="23">
        <v>0</v>
      </c>
      <c r="AR132" s="23">
        <v>0</v>
      </c>
      <c r="AS132" s="23">
        <v>0</v>
      </c>
      <c r="AT132" s="23">
        <v>0</v>
      </c>
      <c r="AU132" s="23">
        <v>0</v>
      </c>
      <c r="AV132" s="23">
        <v>0</v>
      </c>
      <c r="AW132" s="23">
        <v>0</v>
      </c>
      <c r="AX132" s="23">
        <v>0</v>
      </c>
      <c r="AY132" s="23">
        <v>0</v>
      </c>
      <c r="AZ132" s="23">
        <v>0</v>
      </c>
      <c r="BA132" s="23">
        <v>0</v>
      </c>
      <c r="BB132" s="23">
        <v>0</v>
      </c>
      <c r="BC132" s="23">
        <v>0</v>
      </c>
      <c r="BD132" s="23">
        <v>0</v>
      </c>
      <c r="BE132" s="23">
        <v>0</v>
      </c>
      <c r="BF132" s="23">
        <v>0</v>
      </c>
      <c r="BG132" s="23">
        <v>0</v>
      </c>
      <c r="BH132" s="23">
        <v>0</v>
      </c>
      <c r="BI132" s="23">
        <v>0</v>
      </c>
      <c r="BJ132" s="23">
        <v>0</v>
      </c>
      <c r="BK132" s="23">
        <v>0</v>
      </c>
      <c r="BL132" s="23">
        <v>0</v>
      </c>
      <c r="BM132" s="23">
        <v>0</v>
      </c>
      <c r="BN132" s="23">
        <v>0</v>
      </c>
      <c r="BO132" s="23">
        <v>0</v>
      </c>
      <c r="BP132" s="23">
        <v>0</v>
      </c>
      <c r="BQ132" s="23">
        <v>0</v>
      </c>
      <c r="BR132" s="23">
        <v>0</v>
      </c>
      <c r="BS132" s="23">
        <v>0</v>
      </c>
      <c r="BT132" s="23">
        <v>0</v>
      </c>
      <c r="BU132" s="23">
        <v>0</v>
      </c>
      <c r="BV132" s="23">
        <v>0</v>
      </c>
      <c r="BW132" s="4"/>
      <c r="BX132" s="4"/>
      <c r="BY132" s="4"/>
      <c r="BZ132" s="4"/>
      <c r="CA132" s="4"/>
      <c r="CB132" s="4"/>
      <c r="CC132" s="4"/>
      <c r="CD132" s="4"/>
    </row>
    <row r="133" spans="1:82" x14ac:dyDescent="0.25">
      <c r="A133" s="2" t="s">
        <v>2</v>
      </c>
      <c r="B133" s="8">
        <f t="shared" ref="B133:B144" si="43">AVERAGE(E133:BU133)</f>
        <v>0</v>
      </c>
      <c r="C133" s="8">
        <f t="shared" ref="C133:C144" si="44">AVERAGE(AJ133:BM133)</f>
        <v>0</v>
      </c>
      <c r="D133" s="10" t="s">
        <v>52</v>
      </c>
      <c r="E133" s="23">
        <v>0</v>
      </c>
      <c r="F133" s="23">
        <v>0</v>
      </c>
      <c r="G133" s="23">
        <v>0</v>
      </c>
      <c r="H133" s="23">
        <v>0</v>
      </c>
      <c r="I133" s="23">
        <v>0</v>
      </c>
      <c r="J133" s="23">
        <v>0</v>
      </c>
      <c r="K133" s="23">
        <v>0</v>
      </c>
      <c r="L133" s="23">
        <v>0</v>
      </c>
      <c r="M133" s="23">
        <v>0</v>
      </c>
      <c r="N133" s="23">
        <v>0</v>
      </c>
      <c r="O133" s="23">
        <v>0</v>
      </c>
      <c r="P133" s="23">
        <v>0</v>
      </c>
      <c r="Q133" s="23">
        <v>0</v>
      </c>
      <c r="R133" s="23">
        <v>0</v>
      </c>
      <c r="S133" s="23">
        <v>0</v>
      </c>
      <c r="T133" s="23">
        <v>0</v>
      </c>
      <c r="U133" s="23">
        <v>0</v>
      </c>
      <c r="V133" s="23">
        <v>0</v>
      </c>
      <c r="W133" s="23">
        <v>0</v>
      </c>
      <c r="X133" s="23">
        <v>0</v>
      </c>
      <c r="Y133" s="23">
        <v>0</v>
      </c>
      <c r="Z133" s="23">
        <v>0</v>
      </c>
      <c r="AA133" s="23">
        <v>0</v>
      </c>
      <c r="AB133" s="23">
        <v>0</v>
      </c>
      <c r="AC133" s="23">
        <v>0</v>
      </c>
      <c r="AD133" s="23">
        <v>0</v>
      </c>
      <c r="AE133" s="23">
        <v>0</v>
      </c>
      <c r="AF133" s="23">
        <v>0</v>
      </c>
      <c r="AG133" s="23">
        <v>0</v>
      </c>
      <c r="AH133" s="23">
        <v>0</v>
      </c>
      <c r="AI133" s="23">
        <v>0</v>
      </c>
      <c r="AJ133" s="23">
        <v>0</v>
      </c>
      <c r="AK133" s="23">
        <v>0</v>
      </c>
      <c r="AL133" s="23">
        <v>0</v>
      </c>
      <c r="AM133" s="23">
        <v>0</v>
      </c>
      <c r="AN133" s="23">
        <v>0</v>
      </c>
      <c r="AO133" s="23">
        <v>0</v>
      </c>
      <c r="AP133" s="23">
        <v>0</v>
      </c>
      <c r="AQ133" s="23">
        <v>0</v>
      </c>
      <c r="AR133" s="23">
        <v>0</v>
      </c>
      <c r="AS133" s="23">
        <v>0</v>
      </c>
      <c r="AT133" s="23">
        <v>0</v>
      </c>
      <c r="AU133" s="23">
        <v>0</v>
      </c>
      <c r="AV133" s="23">
        <v>0</v>
      </c>
      <c r="AW133" s="23">
        <v>0</v>
      </c>
      <c r="AX133" s="23">
        <v>0</v>
      </c>
      <c r="AY133" s="23">
        <v>0</v>
      </c>
      <c r="AZ133" s="23">
        <v>0</v>
      </c>
      <c r="BA133" s="23">
        <v>0</v>
      </c>
      <c r="BB133" s="23">
        <v>0</v>
      </c>
      <c r="BC133" s="23">
        <v>0</v>
      </c>
      <c r="BD133" s="23">
        <v>0</v>
      </c>
      <c r="BE133" s="23">
        <v>0</v>
      </c>
      <c r="BF133" s="23">
        <v>0</v>
      </c>
      <c r="BG133" s="23">
        <v>0</v>
      </c>
      <c r="BH133" s="23">
        <v>0</v>
      </c>
      <c r="BI133" s="23">
        <v>0</v>
      </c>
      <c r="BJ133" s="23">
        <v>0</v>
      </c>
      <c r="BK133" s="23">
        <v>0</v>
      </c>
      <c r="BL133" s="23">
        <v>0</v>
      </c>
      <c r="BM133" s="23">
        <v>0</v>
      </c>
      <c r="BN133" s="23">
        <v>0</v>
      </c>
      <c r="BO133" s="23">
        <v>0</v>
      </c>
      <c r="BP133" s="23">
        <v>0</v>
      </c>
      <c r="BQ133" s="23">
        <v>0</v>
      </c>
      <c r="BR133" s="23">
        <v>0</v>
      </c>
      <c r="BS133" s="23">
        <v>0</v>
      </c>
      <c r="BT133" s="23">
        <v>0</v>
      </c>
      <c r="BU133" s="23">
        <v>0</v>
      </c>
      <c r="BV133" s="23">
        <v>0</v>
      </c>
      <c r="BW133" s="4"/>
      <c r="BX133" s="4"/>
      <c r="BY133" s="4"/>
      <c r="BZ133" s="4"/>
      <c r="CA133" s="4"/>
      <c r="CB133" s="4"/>
      <c r="CC133" s="4"/>
      <c r="CD133" s="4"/>
    </row>
    <row r="134" spans="1:82" x14ac:dyDescent="0.25">
      <c r="A134" s="2" t="s">
        <v>3</v>
      </c>
      <c r="B134" s="8">
        <f t="shared" si="43"/>
        <v>0</v>
      </c>
      <c r="C134" s="8">
        <f t="shared" si="44"/>
        <v>0</v>
      </c>
      <c r="D134" s="10" t="s">
        <v>52</v>
      </c>
      <c r="E134" s="23">
        <v>0</v>
      </c>
      <c r="F134" s="23">
        <v>0</v>
      </c>
      <c r="G134" s="23">
        <v>0</v>
      </c>
      <c r="H134" s="23">
        <v>0</v>
      </c>
      <c r="I134" s="23">
        <v>0</v>
      </c>
      <c r="J134" s="23">
        <v>0</v>
      </c>
      <c r="K134" s="23">
        <v>0</v>
      </c>
      <c r="L134" s="23">
        <v>0</v>
      </c>
      <c r="M134" s="23">
        <v>0</v>
      </c>
      <c r="N134" s="23">
        <v>0</v>
      </c>
      <c r="O134" s="23">
        <v>0</v>
      </c>
      <c r="P134" s="23">
        <v>0</v>
      </c>
      <c r="Q134" s="23">
        <v>0</v>
      </c>
      <c r="R134" s="23">
        <v>0</v>
      </c>
      <c r="S134" s="23">
        <v>0</v>
      </c>
      <c r="T134" s="23">
        <v>0</v>
      </c>
      <c r="U134" s="23">
        <v>0</v>
      </c>
      <c r="V134" s="23">
        <v>0</v>
      </c>
      <c r="W134" s="23">
        <v>0</v>
      </c>
      <c r="X134" s="23">
        <v>0</v>
      </c>
      <c r="Y134" s="23">
        <v>0</v>
      </c>
      <c r="Z134" s="23">
        <v>0</v>
      </c>
      <c r="AA134" s="23">
        <v>0</v>
      </c>
      <c r="AB134" s="23">
        <v>0</v>
      </c>
      <c r="AC134" s="23">
        <v>0</v>
      </c>
      <c r="AD134" s="23">
        <v>0</v>
      </c>
      <c r="AE134" s="23">
        <v>0</v>
      </c>
      <c r="AF134" s="23">
        <v>0</v>
      </c>
      <c r="AG134" s="23">
        <v>0</v>
      </c>
      <c r="AH134" s="23">
        <v>0</v>
      </c>
      <c r="AI134" s="23">
        <v>0</v>
      </c>
      <c r="AJ134" s="23">
        <v>0</v>
      </c>
      <c r="AK134" s="23">
        <v>0</v>
      </c>
      <c r="AL134" s="23">
        <v>0</v>
      </c>
      <c r="AM134" s="23">
        <v>0</v>
      </c>
      <c r="AN134" s="23">
        <v>0</v>
      </c>
      <c r="AO134" s="23">
        <v>0</v>
      </c>
      <c r="AP134" s="23">
        <v>0</v>
      </c>
      <c r="AQ134" s="23">
        <v>0</v>
      </c>
      <c r="AR134" s="23">
        <v>0</v>
      </c>
      <c r="AS134" s="23">
        <v>0</v>
      </c>
      <c r="AT134" s="23">
        <v>0</v>
      </c>
      <c r="AU134" s="23">
        <v>0</v>
      </c>
      <c r="AV134" s="23">
        <v>0</v>
      </c>
      <c r="AW134" s="23">
        <v>0</v>
      </c>
      <c r="AX134" s="23">
        <v>0</v>
      </c>
      <c r="AY134" s="23">
        <v>0</v>
      </c>
      <c r="AZ134" s="23">
        <v>0</v>
      </c>
      <c r="BA134" s="23">
        <v>0</v>
      </c>
      <c r="BB134" s="23">
        <v>0</v>
      </c>
      <c r="BC134" s="23">
        <v>0</v>
      </c>
      <c r="BD134" s="23">
        <v>0</v>
      </c>
      <c r="BE134" s="23">
        <v>0</v>
      </c>
      <c r="BF134" s="23">
        <v>0</v>
      </c>
      <c r="BG134" s="23">
        <v>0</v>
      </c>
      <c r="BH134" s="23">
        <v>0</v>
      </c>
      <c r="BI134" s="23">
        <v>0</v>
      </c>
      <c r="BJ134" s="23">
        <v>0</v>
      </c>
      <c r="BK134" s="23">
        <v>0</v>
      </c>
      <c r="BL134" s="23">
        <v>0</v>
      </c>
      <c r="BM134" s="23">
        <v>0</v>
      </c>
      <c r="BN134" s="23">
        <v>0</v>
      </c>
      <c r="BO134" s="23">
        <v>0</v>
      </c>
      <c r="BP134" s="23">
        <v>0</v>
      </c>
      <c r="BQ134" s="23">
        <v>0</v>
      </c>
      <c r="BR134" s="23">
        <v>0</v>
      </c>
      <c r="BS134" s="23">
        <v>0</v>
      </c>
      <c r="BT134" s="23">
        <v>0</v>
      </c>
      <c r="BU134" s="23">
        <v>0</v>
      </c>
      <c r="BV134" s="23">
        <v>0</v>
      </c>
      <c r="BW134" s="4"/>
      <c r="BX134" s="4"/>
      <c r="BY134" s="4"/>
      <c r="BZ134" s="4"/>
      <c r="CA134" s="4"/>
      <c r="CB134" s="4"/>
      <c r="CC134" s="4"/>
      <c r="CD134" s="4"/>
    </row>
    <row r="135" spans="1:82" x14ac:dyDescent="0.25">
      <c r="A135" s="2" t="s">
        <v>4</v>
      </c>
      <c r="B135" s="8">
        <f t="shared" si="43"/>
        <v>1.4492753623188406E-2</v>
      </c>
      <c r="C135" s="8">
        <f t="shared" si="44"/>
        <v>3.3333333333333333E-2</v>
      </c>
      <c r="D135" s="10" t="s">
        <v>52</v>
      </c>
      <c r="E135" s="8">
        <v>0</v>
      </c>
      <c r="F135" s="8">
        <v>0</v>
      </c>
      <c r="G135" s="8">
        <v>0</v>
      </c>
      <c r="H135" s="8">
        <v>0</v>
      </c>
      <c r="I135" s="8">
        <v>0</v>
      </c>
      <c r="J135" s="8">
        <v>0</v>
      </c>
      <c r="K135" s="8">
        <v>0</v>
      </c>
      <c r="L135" s="8">
        <v>0</v>
      </c>
      <c r="M135" s="8">
        <v>0</v>
      </c>
      <c r="N135" s="8">
        <v>0</v>
      </c>
      <c r="O135" s="8">
        <v>0</v>
      </c>
      <c r="P135" s="8">
        <v>0</v>
      </c>
      <c r="Q135" s="8">
        <v>0</v>
      </c>
      <c r="R135" s="8">
        <v>0</v>
      </c>
      <c r="S135" s="8">
        <v>0</v>
      </c>
      <c r="T135" s="8">
        <v>0</v>
      </c>
      <c r="U135" s="8">
        <v>0</v>
      </c>
      <c r="V135" s="8">
        <v>0</v>
      </c>
      <c r="W135" s="8">
        <v>0</v>
      </c>
      <c r="X135" s="8">
        <v>0</v>
      </c>
      <c r="Y135" s="8">
        <v>0</v>
      </c>
      <c r="Z135" s="8">
        <v>0</v>
      </c>
      <c r="AA135" s="8">
        <v>0</v>
      </c>
      <c r="AB135" s="8">
        <v>0</v>
      </c>
      <c r="AC135" s="8">
        <v>0</v>
      </c>
      <c r="AD135" s="8">
        <v>0</v>
      </c>
      <c r="AE135" s="8">
        <v>0</v>
      </c>
      <c r="AF135" s="8">
        <v>0</v>
      </c>
      <c r="AG135" s="8">
        <v>0</v>
      </c>
      <c r="AH135" s="8">
        <v>0</v>
      </c>
      <c r="AI135" s="8">
        <v>0</v>
      </c>
      <c r="AJ135" s="8">
        <v>0</v>
      </c>
      <c r="AK135" s="8">
        <v>0</v>
      </c>
      <c r="AL135" s="8">
        <v>0</v>
      </c>
      <c r="AM135" s="8">
        <v>0</v>
      </c>
      <c r="AN135" s="8">
        <v>0</v>
      </c>
      <c r="AO135" s="8">
        <v>0</v>
      </c>
      <c r="AP135" s="8">
        <v>0</v>
      </c>
      <c r="AQ135" s="8">
        <v>0</v>
      </c>
      <c r="AR135" s="8">
        <v>0</v>
      </c>
      <c r="AS135" s="8">
        <v>0</v>
      </c>
      <c r="AT135" s="8">
        <v>0</v>
      </c>
      <c r="AU135" s="8">
        <v>0</v>
      </c>
      <c r="AV135" s="8">
        <v>0</v>
      </c>
      <c r="AW135" s="8">
        <v>0</v>
      </c>
      <c r="AX135" s="8">
        <v>0</v>
      </c>
      <c r="AY135" s="8">
        <v>0</v>
      </c>
      <c r="AZ135" s="8">
        <v>0</v>
      </c>
      <c r="BA135" s="8">
        <v>0</v>
      </c>
      <c r="BB135" s="8">
        <v>0</v>
      </c>
      <c r="BC135" s="8">
        <v>0</v>
      </c>
      <c r="BD135" s="8">
        <v>0</v>
      </c>
      <c r="BE135" s="8">
        <v>0</v>
      </c>
      <c r="BF135" s="8">
        <v>0</v>
      </c>
      <c r="BG135" s="8">
        <v>0</v>
      </c>
      <c r="BH135" s="8">
        <v>0</v>
      </c>
      <c r="BI135" s="8">
        <v>1</v>
      </c>
      <c r="BJ135" s="8">
        <v>0</v>
      </c>
      <c r="BK135" s="8">
        <v>0</v>
      </c>
      <c r="BL135" s="8">
        <v>0</v>
      </c>
      <c r="BM135" s="8">
        <v>0</v>
      </c>
      <c r="BN135" s="8">
        <v>0</v>
      </c>
      <c r="BO135" s="8">
        <v>0</v>
      </c>
      <c r="BP135" s="8">
        <v>0</v>
      </c>
      <c r="BQ135" s="8">
        <v>0</v>
      </c>
      <c r="BR135" s="8">
        <v>0</v>
      </c>
      <c r="BS135" s="8">
        <v>0</v>
      </c>
      <c r="BT135" s="8">
        <v>0</v>
      </c>
      <c r="BU135" s="8">
        <v>0</v>
      </c>
      <c r="BV135" s="23">
        <v>0</v>
      </c>
      <c r="BW135" s="4"/>
      <c r="BX135" s="4"/>
      <c r="BY135" s="4"/>
      <c r="BZ135" s="4"/>
      <c r="CA135" s="4"/>
      <c r="CB135" s="4"/>
      <c r="CC135" s="4"/>
      <c r="CD135" s="4"/>
    </row>
    <row r="136" spans="1:82" x14ac:dyDescent="0.25">
      <c r="A136" s="2" t="s">
        <v>5</v>
      </c>
      <c r="B136" s="8">
        <f t="shared" si="43"/>
        <v>1.4492753623188406E-2</v>
      </c>
      <c r="C136" s="8">
        <f t="shared" si="44"/>
        <v>0</v>
      </c>
      <c r="D136" s="10" t="s">
        <v>52</v>
      </c>
      <c r="E136" s="8">
        <v>0</v>
      </c>
      <c r="F136" s="8">
        <v>0</v>
      </c>
      <c r="G136" s="8">
        <v>0</v>
      </c>
      <c r="H136" s="8">
        <v>0</v>
      </c>
      <c r="I136" s="8">
        <v>0</v>
      </c>
      <c r="J136" s="8">
        <v>0</v>
      </c>
      <c r="K136" s="8">
        <v>0</v>
      </c>
      <c r="L136" s="8">
        <v>0</v>
      </c>
      <c r="M136" s="8">
        <v>0</v>
      </c>
      <c r="N136" s="8">
        <v>0</v>
      </c>
      <c r="O136" s="8">
        <v>0</v>
      </c>
      <c r="P136" s="8">
        <v>0</v>
      </c>
      <c r="Q136" s="8">
        <v>0</v>
      </c>
      <c r="R136" s="8">
        <v>0</v>
      </c>
      <c r="S136" s="8">
        <v>0</v>
      </c>
      <c r="T136" s="8">
        <v>0</v>
      </c>
      <c r="U136" s="8">
        <v>0</v>
      </c>
      <c r="V136" s="8">
        <v>0</v>
      </c>
      <c r="W136" s="8">
        <v>0</v>
      </c>
      <c r="X136" s="8">
        <v>0</v>
      </c>
      <c r="Y136" s="8">
        <v>0</v>
      </c>
      <c r="Z136" s="8">
        <v>0</v>
      </c>
      <c r="AA136" s="8">
        <v>0</v>
      </c>
      <c r="AB136" s="8">
        <v>0</v>
      </c>
      <c r="AC136" s="8">
        <v>0</v>
      </c>
      <c r="AD136" s="8">
        <v>0</v>
      </c>
      <c r="AE136" s="8">
        <v>0</v>
      </c>
      <c r="AF136" s="8">
        <v>0</v>
      </c>
      <c r="AG136" s="8">
        <v>0</v>
      </c>
      <c r="AH136" s="8">
        <v>1</v>
      </c>
      <c r="AI136" s="8">
        <v>0</v>
      </c>
      <c r="AJ136" s="8">
        <v>0</v>
      </c>
      <c r="AK136" s="8">
        <v>0</v>
      </c>
      <c r="AL136" s="8">
        <v>0</v>
      </c>
      <c r="AM136" s="8">
        <v>0</v>
      </c>
      <c r="AN136" s="8">
        <v>0</v>
      </c>
      <c r="AO136" s="8">
        <v>0</v>
      </c>
      <c r="AP136" s="8">
        <v>0</v>
      </c>
      <c r="AQ136" s="8">
        <v>0</v>
      </c>
      <c r="AR136" s="8">
        <v>0</v>
      </c>
      <c r="AS136" s="8">
        <v>0</v>
      </c>
      <c r="AT136" s="8">
        <v>0</v>
      </c>
      <c r="AU136" s="8">
        <v>0</v>
      </c>
      <c r="AV136" s="8">
        <v>0</v>
      </c>
      <c r="AW136" s="8">
        <v>0</v>
      </c>
      <c r="AX136" s="8">
        <v>0</v>
      </c>
      <c r="AY136" s="8">
        <v>0</v>
      </c>
      <c r="AZ136" s="8">
        <v>0</v>
      </c>
      <c r="BA136" s="8">
        <v>0</v>
      </c>
      <c r="BB136" s="8">
        <v>0</v>
      </c>
      <c r="BC136" s="8">
        <v>0</v>
      </c>
      <c r="BD136" s="8">
        <v>0</v>
      </c>
      <c r="BE136" s="8">
        <v>0</v>
      </c>
      <c r="BF136" s="8">
        <v>0</v>
      </c>
      <c r="BG136" s="8">
        <v>0</v>
      </c>
      <c r="BH136" s="8">
        <v>0</v>
      </c>
      <c r="BI136" s="8">
        <v>0</v>
      </c>
      <c r="BJ136" s="8">
        <v>0</v>
      </c>
      <c r="BK136" s="8">
        <v>0</v>
      </c>
      <c r="BL136" s="8">
        <v>0</v>
      </c>
      <c r="BM136" s="8">
        <v>0</v>
      </c>
      <c r="BN136" s="8">
        <v>0</v>
      </c>
      <c r="BO136" s="8">
        <v>0</v>
      </c>
      <c r="BP136" s="8">
        <v>0</v>
      </c>
      <c r="BQ136" s="8">
        <v>0</v>
      </c>
      <c r="BR136" s="8">
        <v>0</v>
      </c>
      <c r="BS136" s="8">
        <v>0</v>
      </c>
      <c r="BT136" s="8">
        <v>0</v>
      </c>
      <c r="BU136" s="8">
        <v>0</v>
      </c>
      <c r="BV136" s="23">
        <v>0</v>
      </c>
      <c r="BW136" s="4"/>
      <c r="BX136" s="4"/>
      <c r="BY136" s="4"/>
      <c r="BZ136" s="4"/>
      <c r="CA136" s="4"/>
      <c r="CB136" s="4"/>
      <c r="CC136" s="4"/>
      <c r="CD136" s="4"/>
    </row>
    <row r="137" spans="1:82" x14ac:dyDescent="0.25">
      <c r="A137" s="2" t="s">
        <v>6</v>
      </c>
      <c r="B137" s="8">
        <f t="shared" si="43"/>
        <v>1.4492753623188406E-2</v>
      </c>
      <c r="C137" s="8">
        <f t="shared" si="44"/>
        <v>3.3333333333333333E-2</v>
      </c>
      <c r="D137" s="10" t="s">
        <v>52</v>
      </c>
      <c r="E137" s="8">
        <v>0</v>
      </c>
      <c r="F137" s="8">
        <v>0</v>
      </c>
      <c r="G137" s="8">
        <v>0</v>
      </c>
      <c r="H137" s="8">
        <v>0</v>
      </c>
      <c r="I137" s="8">
        <v>0</v>
      </c>
      <c r="J137" s="8">
        <v>0</v>
      </c>
      <c r="K137" s="8">
        <v>0</v>
      </c>
      <c r="L137" s="8">
        <v>0</v>
      </c>
      <c r="M137" s="8">
        <v>0</v>
      </c>
      <c r="N137" s="8">
        <v>0</v>
      </c>
      <c r="O137" s="8">
        <v>0</v>
      </c>
      <c r="P137" s="8">
        <v>0</v>
      </c>
      <c r="Q137" s="8">
        <v>0</v>
      </c>
      <c r="R137" s="8">
        <v>0</v>
      </c>
      <c r="S137" s="8">
        <v>0</v>
      </c>
      <c r="T137" s="8">
        <v>0</v>
      </c>
      <c r="U137" s="8">
        <v>0</v>
      </c>
      <c r="V137" s="8">
        <v>0</v>
      </c>
      <c r="W137" s="8">
        <v>0</v>
      </c>
      <c r="X137" s="8">
        <v>0</v>
      </c>
      <c r="Y137" s="8">
        <v>0</v>
      </c>
      <c r="Z137" s="8">
        <v>0</v>
      </c>
      <c r="AA137" s="8">
        <v>0</v>
      </c>
      <c r="AB137" s="8">
        <v>0</v>
      </c>
      <c r="AC137" s="8">
        <v>0</v>
      </c>
      <c r="AD137" s="8">
        <v>0</v>
      </c>
      <c r="AE137" s="8">
        <v>0</v>
      </c>
      <c r="AF137" s="8">
        <v>0</v>
      </c>
      <c r="AG137" s="8">
        <v>0</v>
      </c>
      <c r="AH137" s="8">
        <v>0</v>
      </c>
      <c r="AI137" s="8">
        <v>0</v>
      </c>
      <c r="AJ137" s="8">
        <v>0</v>
      </c>
      <c r="AK137" s="8">
        <v>0</v>
      </c>
      <c r="AL137" s="8">
        <v>0</v>
      </c>
      <c r="AM137" s="8">
        <v>0</v>
      </c>
      <c r="AN137" s="8">
        <v>0</v>
      </c>
      <c r="AO137" s="8">
        <v>0</v>
      </c>
      <c r="AP137" s="8">
        <v>0</v>
      </c>
      <c r="AQ137" s="8">
        <v>0</v>
      </c>
      <c r="AR137" s="8">
        <v>0</v>
      </c>
      <c r="AS137" s="8">
        <v>0</v>
      </c>
      <c r="AT137" s="8">
        <v>0</v>
      </c>
      <c r="AU137" s="8">
        <v>0</v>
      </c>
      <c r="AV137" s="8">
        <v>0</v>
      </c>
      <c r="AW137" s="8">
        <v>0</v>
      </c>
      <c r="AX137" s="8">
        <v>0</v>
      </c>
      <c r="AY137" s="8">
        <v>0</v>
      </c>
      <c r="AZ137" s="8">
        <v>0</v>
      </c>
      <c r="BA137" s="8">
        <v>0</v>
      </c>
      <c r="BB137" s="8">
        <v>1</v>
      </c>
      <c r="BC137" s="8">
        <v>0</v>
      </c>
      <c r="BD137" s="8">
        <v>0</v>
      </c>
      <c r="BE137" s="8">
        <v>0</v>
      </c>
      <c r="BF137" s="8">
        <v>0</v>
      </c>
      <c r="BG137" s="8">
        <v>0</v>
      </c>
      <c r="BH137" s="8">
        <v>0</v>
      </c>
      <c r="BI137" s="8">
        <v>0</v>
      </c>
      <c r="BJ137" s="8">
        <v>0</v>
      </c>
      <c r="BK137" s="8">
        <v>0</v>
      </c>
      <c r="BL137" s="8">
        <v>0</v>
      </c>
      <c r="BM137" s="8">
        <v>0</v>
      </c>
      <c r="BN137" s="8">
        <v>0</v>
      </c>
      <c r="BO137" s="8">
        <v>0</v>
      </c>
      <c r="BP137" s="8">
        <v>0</v>
      </c>
      <c r="BQ137" s="8">
        <v>0</v>
      </c>
      <c r="BR137" s="8">
        <v>0</v>
      </c>
      <c r="BS137" s="8">
        <v>0</v>
      </c>
      <c r="BT137" s="8">
        <v>0</v>
      </c>
      <c r="BU137" s="8">
        <v>0</v>
      </c>
      <c r="BV137" s="23">
        <v>0</v>
      </c>
      <c r="BW137" s="4"/>
      <c r="BX137" s="4"/>
      <c r="BY137" s="4"/>
      <c r="BZ137" s="4"/>
      <c r="CA137" s="4"/>
      <c r="CB137" s="4"/>
      <c r="CC137" s="4"/>
      <c r="CD137" s="4"/>
    </row>
    <row r="138" spans="1:82" x14ac:dyDescent="0.25">
      <c r="A138" s="2" t="s">
        <v>7</v>
      </c>
      <c r="B138" s="8">
        <f t="shared" si="43"/>
        <v>0.30434782608695654</v>
      </c>
      <c r="C138" s="8">
        <f t="shared" si="44"/>
        <v>0.43333333333333335</v>
      </c>
      <c r="D138" s="10" t="s">
        <v>52</v>
      </c>
      <c r="E138" s="8">
        <v>0</v>
      </c>
      <c r="F138" s="8">
        <v>0</v>
      </c>
      <c r="G138" s="8">
        <v>0</v>
      </c>
      <c r="H138" s="8">
        <v>0</v>
      </c>
      <c r="I138" s="8">
        <v>0</v>
      </c>
      <c r="J138" s="8">
        <v>1</v>
      </c>
      <c r="K138" s="8">
        <v>1</v>
      </c>
      <c r="L138" s="8">
        <v>1</v>
      </c>
      <c r="M138" s="8">
        <v>0</v>
      </c>
      <c r="N138" s="8">
        <v>0</v>
      </c>
      <c r="O138" s="8">
        <v>0</v>
      </c>
      <c r="P138" s="8">
        <v>0</v>
      </c>
      <c r="Q138" s="8">
        <v>1</v>
      </c>
      <c r="R138" s="8">
        <v>0</v>
      </c>
      <c r="S138" s="8">
        <v>0</v>
      </c>
      <c r="T138" s="8">
        <v>0</v>
      </c>
      <c r="U138" s="8">
        <v>0</v>
      </c>
      <c r="V138" s="8">
        <v>0</v>
      </c>
      <c r="W138" s="8">
        <v>0</v>
      </c>
      <c r="X138" s="8">
        <v>1</v>
      </c>
      <c r="Y138" s="8">
        <v>1</v>
      </c>
      <c r="Z138" s="8">
        <v>0</v>
      </c>
      <c r="AA138" s="8">
        <v>0</v>
      </c>
      <c r="AB138" s="8">
        <v>0</v>
      </c>
      <c r="AC138" s="8">
        <v>0</v>
      </c>
      <c r="AD138" s="8">
        <v>1</v>
      </c>
      <c r="AE138" s="8">
        <v>0</v>
      </c>
      <c r="AF138" s="8">
        <v>0</v>
      </c>
      <c r="AG138" s="8">
        <v>1</v>
      </c>
      <c r="AH138" s="8">
        <v>0</v>
      </c>
      <c r="AI138" s="8">
        <v>0</v>
      </c>
      <c r="AJ138" s="8">
        <v>1</v>
      </c>
      <c r="AK138" s="8">
        <v>0</v>
      </c>
      <c r="AL138" s="8">
        <v>0</v>
      </c>
      <c r="AM138" s="8">
        <v>0</v>
      </c>
      <c r="AN138" s="24">
        <v>2</v>
      </c>
      <c r="AO138" s="8">
        <v>0</v>
      </c>
      <c r="AP138" s="8">
        <v>0</v>
      </c>
      <c r="AQ138" s="8">
        <v>0</v>
      </c>
      <c r="AR138" s="8">
        <v>1</v>
      </c>
      <c r="AS138" s="8">
        <v>2</v>
      </c>
      <c r="AT138" s="8">
        <v>0</v>
      </c>
      <c r="AU138" s="8">
        <v>0</v>
      </c>
      <c r="AV138" s="8">
        <v>0</v>
      </c>
      <c r="AW138" s="8">
        <v>2</v>
      </c>
      <c r="AX138" s="8">
        <v>0</v>
      </c>
      <c r="AY138" s="8">
        <v>1</v>
      </c>
      <c r="AZ138" s="8">
        <v>0</v>
      </c>
      <c r="BA138" s="8">
        <v>0</v>
      </c>
      <c r="BB138" s="8">
        <v>1</v>
      </c>
      <c r="BC138" s="8">
        <v>1</v>
      </c>
      <c r="BD138" s="8">
        <v>0</v>
      </c>
      <c r="BE138" s="8">
        <v>1</v>
      </c>
      <c r="BF138" s="8">
        <v>0</v>
      </c>
      <c r="BG138" s="8">
        <v>0</v>
      </c>
      <c r="BH138" s="8">
        <v>0</v>
      </c>
      <c r="BI138" s="8">
        <v>0</v>
      </c>
      <c r="BJ138" s="8">
        <v>0</v>
      </c>
      <c r="BK138" s="8">
        <v>0</v>
      </c>
      <c r="BL138" s="8">
        <v>0</v>
      </c>
      <c r="BM138" s="8">
        <v>1</v>
      </c>
      <c r="BN138" s="8">
        <v>0</v>
      </c>
      <c r="BO138" s="8">
        <v>0</v>
      </c>
      <c r="BP138" s="8">
        <v>0</v>
      </c>
      <c r="BQ138" s="8">
        <v>0</v>
      </c>
      <c r="BR138" s="8">
        <v>0</v>
      </c>
      <c r="BS138" s="8">
        <v>0</v>
      </c>
      <c r="BT138" s="8">
        <v>0</v>
      </c>
      <c r="BU138" s="8">
        <v>0</v>
      </c>
      <c r="BV138" s="23">
        <v>0</v>
      </c>
      <c r="BW138" s="4"/>
      <c r="BX138" s="4"/>
      <c r="BY138" s="4"/>
      <c r="BZ138" s="4"/>
      <c r="CA138" s="4"/>
      <c r="CB138" s="4"/>
      <c r="CC138" s="4"/>
      <c r="CD138" s="4"/>
    </row>
    <row r="139" spans="1:82" x14ac:dyDescent="0.25">
      <c r="A139" s="2" t="s">
        <v>8</v>
      </c>
      <c r="B139" s="8">
        <f t="shared" si="43"/>
        <v>0.33333333333333331</v>
      </c>
      <c r="C139" s="8">
        <f t="shared" si="44"/>
        <v>0.5</v>
      </c>
      <c r="D139" s="10" t="s">
        <v>49</v>
      </c>
      <c r="E139" s="8">
        <v>0</v>
      </c>
      <c r="F139" s="8">
        <v>0</v>
      </c>
      <c r="G139" s="24">
        <v>2</v>
      </c>
      <c r="H139" s="8">
        <v>0</v>
      </c>
      <c r="I139" s="8">
        <v>0</v>
      </c>
      <c r="J139" s="8">
        <v>1</v>
      </c>
      <c r="K139" s="8">
        <v>0</v>
      </c>
      <c r="L139" s="8">
        <v>0</v>
      </c>
      <c r="M139" s="8">
        <v>0</v>
      </c>
      <c r="N139" s="8">
        <v>0</v>
      </c>
      <c r="O139" s="8">
        <v>0</v>
      </c>
      <c r="P139" s="8">
        <v>0</v>
      </c>
      <c r="Q139" s="8">
        <v>0</v>
      </c>
      <c r="R139" s="8">
        <v>0</v>
      </c>
      <c r="S139" s="8">
        <v>0</v>
      </c>
      <c r="T139" s="8">
        <v>0</v>
      </c>
      <c r="U139" s="8">
        <v>0</v>
      </c>
      <c r="V139" s="8">
        <v>0</v>
      </c>
      <c r="W139" s="8">
        <v>0</v>
      </c>
      <c r="X139" s="8">
        <v>0</v>
      </c>
      <c r="Y139" s="8">
        <v>0</v>
      </c>
      <c r="Z139" s="8">
        <v>1</v>
      </c>
      <c r="AA139" s="8">
        <v>0</v>
      </c>
      <c r="AB139" s="8">
        <v>0</v>
      </c>
      <c r="AC139" s="8">
        <v>0</v>
      </c>
      <c r="AD139" s="8">
        <v>1</v>
      </c>
      <c r="AE139" s="8">
        <v>0</v>
      </c>
      <c r="AF139" s="8">
        <v>0</v>
      </c>
      <c r="AG139" s="8">
        <v>0</v>
      </c>
      <c r="AH139" s="8">
        <v>0</v>
      </c>
      <c r="AI139" s="8">
        <v>1</v>
      </c>
      <c r="AJ139" s="8">
        <v>0</v>
      </c>
      <c r="AK139" s="8">
        <v>1</v>
      </c>
      <c r="AL139" s="8">
        <v>1</v>
      </c>
      <c r="AM139" s="8">
        <v>0</v>
      </c>
      <c r="AN139" s="24">
        <v>2</v>
      </c>
      <c r="AO139" s="8">
        <v>1</v>
      </c>
      <c r="AP139" s="8">
        <v>0</v>
      </c>
      <c r="AQ139" s="8">
        <v>0</v>
      </c>
      <c r="AR139" s="8">
        <v>0</v>
      </c>
      <c r="AS139" s="8">
        <v>0</v>
      </c>
      <c r="AT139" s="8">
        <v>0</v>
      </c>
      <c r="AU139" s="8">
        <v>1</v>
      </c>
      <c r="AV139" s="8">
        <v>0</v>
      </c>
      <c r="AW139" s="8">
        <v>1</v>
      </c>
      <c r="AX139" s="8">
        <v>1</v>
      </c>
      <c r="AY139" s="24">
        <v>2</v>
      </c>
      <c r="AZ139" s="8">
        <v>0</v>
      </c>
      <c r="BA139" s="8">
        <v>0</v>
      </c>
      <c r="BB139" s="8">
        <v>0</v>
      </c>
      <c r="BC139" s="8">
        <v>0</v>
      </c>
      <c r="BD139" s="8">
        <v>1</v>
      </c>
      <c r="BE139" s="8">
        <v>0</v>
      </c>
      <c r="BF139" s="8">
        <v>0</v>
      </c>
      <c r="BG139" s="8">
        <v>0</v>
      </c>
      <c r="BH139" s="8">
        <v>1</v>
      </c>
      <c r="BI139" s="8">
        <v>0</v>
      </c>
      <c r="BJ139" s="8">
        <v>1</v>
      </c>
      <c r="BK139" s="8">
        <v>1</v>
      </c>
      <c r="BL139" s="8">
        <v>1</v>
      </c>
      <c r="BM139" s="8">
        <v>0</v>
      </c>
      <c r="BN139" s="8">
        <v>0</v>
      </c>
      <c r="BO139" s="8">
        <v>0</v>
      </c>
      <c r="BP139" s="8">
        <v>0</v>
      </c>
      <c r="BQ139" s="8">
        <v>1</v>
      </c>
      <c r="BR139" s="8">
        <v>0</v>
      </c>
      <c r="BS139" s="8">
        <v>1</v>
      </c>
      <c r="BT139" s="8">
        <v>0</v>
      </c>
      <c r="BU139" s="8">
        <v>0</v>
      </c>
      <c r="BV139" s="23">
        <v>1</v>
      </c>
      <c r="BW139" s="4"/>
      <c r="BX139" s="4"/>
      <c r="BY139" s="4"/>
      <c r="BZ139" s="4"/>
      <c r="CA139" s="4"/>
      <c r="CB139" s="4"/>
      <c r="CC139" s="4"/>
      <c r="CD139" s="4"/>
    </row>
    <row r="140" spans="1:82" x14ac:dyDescent="0.25">
      <c r="A140" s="2" t="s">
        <v>9</v>
      </c>
      <c r="B140" s="8">
        <f t="shared" si="43"/>
        <v>0.27536231884057971</v>
      </c>
      <c r="C140" s="8">
        <f t="shared" si="44"/>
        <v>0.3</v>
      </c>
      <c r="D140" s="10" t="s">
        <v>52</v>
      </c>
      <c r="E140" s="8">
        <v>0</v>
      </c>
      <c r="F140" s="8">
        <v>0</v>
      </c>
      <c r="G140" s="8">
        <v>1</v>
      </c>
      <c r="H140" s="8">
        <v>0</v>
      </c>
      <c r="I140" s="8">
        <v>1</v>
      </c>
      <c r="J140" s="8">
        <v>0</v>
      </c>
      <c r="K140" s="8">
        <v>0</v>
      </c>
      <c r="L140" s="8">
        <v>0</v>
      </c>
      <c r="M140" s="8">
        <v>1</v>
      </c>
      <c r="N140" s="8">
        <v>0</v>
      </c>
      <c r="O140" s="8">
        <v>0</v>
      </c>
      <c r="P140" s="8">
        <v>0</v>
      </c>
      <c r="Q140" s="8">
        <v>0</v>
      </c>
      <c r="R140" s="8">
        <v>0</v>
      </c>
      <c r="S140" s="8">
        <v>0</v>
      </c>
      <c r="T140" s="8">
        <v>0</v>
      </c>
      <c r="U140" s="8">
        <v>0</v>
      </c>
      <c r="V140" s="8">
        <v>1</v>
      </c>
      <c r="W140" s="8">
        <v>1</v>
      </c>
      <c r="X140" s="8">
        <v>0</v>
      </c>
      <c r="Y140" s="8">
        <v>1</v>
      </c>
      <c r="Z140" s="8">
        <v>0</v>
      </c>
      <c r="AA140" s="8">
        <v>0</v>
      </c>
      <c r="AB140" s="8">
        <v>1</v>
      </c>
      <c r="AC140" s="8">
        <v>0</v>
      </c>
      <c r="AD140" s="8">
        <v>0</v>
      </c>
      <c r="AE140" s="8">
        <v>0</v>
      </c>
      <c r="AF140" s="8">
        <v>0</v>
      </c>
      <c r="AG140" s="8">
        <v>0</v>
      </c>
      <c r="AH140" s="8">
        <v>0</v>
      </c>
      <c r="AI140" s="8">
        <v>0</v>
      </c>
      <c r="AJ140" s="8">
        <v>0</v>
      </c>
      <c r="AK140" s="8">
        <v>1</v>
      </c>
      <c r="AL140" s="8">
        <v>1</v>
      </c>
      <c r="AM140" s="8">
        <v>0</v>
      </c>
      <c r="AN140" s="8">
        <v>1</v>
      </c>
      <c r="AO140" s="8">
        <v>0</v>
      </c>
      <c r="AP140" s="8">
        <v>0</v>
      </c>
      <c r="AQ140" s="8">
        <v>0</v>
      </c>
      <c r="AR140" s="8">
        <v>0</v>
      </c>
      <c r="AS140" s="8">
        <v>0</v>
      </c>
      <c r="AT140" s="8">
        <v>0</v>
      </c>
      <c r="AU140" s="8">
        <v>0</v>
      </c>
      <c r="AV140" s="8">
        <v>0</v>
      </c>
      <c r="AW140" s="8">
        <v>0</v>
      </c>
      <c r="AX140" s="8">
        <v>0</v>
      </c>
      <c r="AY140" s="8">
        <v>1</v>
      </c>
      <c r="AZ140" s="8">
        <v>0</v>
      </c>
      <c r="BA140" s="8">
        <v>1</v>
      </c>
      <c r="BB140" s="8">
        <v>0</v>
      </c>
      <c r="BC140" s="8">
        <v>1</v>
      </c>
      <c r="BD140" s="8">
        <v>0</v>
      </c>
      <c r="BE140" s="8">
        <v>0</v>
      </c>
      <c r="BF140" s="8">
        <v>1</v>
      </c>
      <c r="BG140" s="8">
        <v>1</v>
      </c>
      <c r="BH140" s="8">
        <v>1</v>
      </c>
      <c r="BI140" s="8">
        <v>0</v>
      </c>
      <c r="BJ140" s="8">
        <v>0</v>
      </c>
      <c r="BK140" s="8">
        <v>0</v>
      </c>
      <c r="BL140" s="8">
        <v>0</v>
      </c>
      <c r="BM140" s="8">
        <v>0</v>
      </c>
      <c r="BN140" s="8">
        <v>1</v>
      </c>
      <c r="BO140" s="8">
        <v>0</v>
      </c>
      <c r="BP140" s="8">
        <v>1</v>
      </c>
      <c r="BQ140" s="8">
        <v>0</v>
      </c>
      <c r="BR140" s="8">
        <v>0</v>
      </c>
      <c r="BS140" s="8">
        <v>0</v>
      </c>
      <c r="BT140" s="8">
        <v>0</v>
      </c>
      <c r="BU140" s="8">
        <v>1</v>
      </c>
      <c r="BV140" s="23">
        <v>0</v>
      </c>
      <c r="BW140" s="4"/>
      <c r="BX140" s="4"/>
      <c r="BY140" s="4"/>
      <c r="BZ140" s="4"/>
      <c r="CA140" s="4"/>
      <c r="CB140" s="4"/>
      <c r="CC140" s="4"/>
      <c r="CD140" s="4"/>
    </row>
    <row r="141" spans="1:82" x14ac:dyDescent="0.25">
      <c r="A141" s="2" t="s">
        <v>10</v>
      </c>
      <c r="B141" s="8">
        <f t="shared" si="43"/>
        <v>5.7971014492753624E-2</v>
      </c>
      <c r="C141" s="8">
        <f t="shared" si="44"/>
        <v>3.3333333333333333E-2</v>
      </c>
      <c r="D141" s="10" t="s">
        <v>52</v>
      </c>
      <c r="E141" s="8">
        <v>0</v>
      </c>
      <c r="F141" s="8">
        <v>0</v>
      </c>
      <c r="G141" s="8">
        <v>0</v>
      </c>
      <c r="H141" s="8">
        <v>0</v>
      </c>
      <c r="I141" s="8">
        <v>0</v>
      </c>
      <c r="J141" s="8">
        <v>0</v>
      </c>
      <c r="K141" s="8">
        <v>0</v>
      </c>
      <c r="L141" s="8">
        <v>0</v>
      </c>
      <c r="M141" s="8">
        <v>0</v>
      </c>
      <c r="N141" s="8">
        <v>0</v>
      </c>
      <c r="O141" s="8">
        <v>1</v>
      </c>
      <c r="P141" s="8">
        <v>0</v>
      </c>
      <c r="Q141" s="8">
        <v>0</v>
      </c>
      <c r="R141" s="8">
        <v>0</v>
      </c>
      <c r="S141" s="8">
        <v>0</v>
      </c>
      <c r="T141" s="8">
        <v>0</v>
      </c>
      <c r="U141" s="8">
        <v>0</v>
      </c>
      <c r="V141" s="8">
        <v>0</v>
      </c>
      <c r="W141" s="8">
        <v>0</v>
      </c>
      <c r="X141" s="8">
        <v>0</v>
      </c>
      <c r="Y141" s="8">
        <v>0</v>
      </c>
      <c r="Z141" s="8">
        <v>0</v>
      </c>
      <c r="AA141" s="8">
        <v>0</v>
      </c>
      <c r="AB141" s="8">
        <v>0</v>
      </c>
      <c r="AC141" s="8">
        <v>0</v>
      </c>
      <c r="AD141" s="8">
        <v>1</v>
      </c>
      <c r="AE141" s="8">
        <v>0</v>
      </c>
      <c r="AF141" s="8">
        <v>0</v>
      </c>
      <c r="AG141" s="8">
        <v>0</v>
      </c>
      <c r="AH141" s="8">
        <v>0</v>
      </c>
      <c r="AI141" s="8">
        <v>0</v>
      </c>
      <c r="AJ141" s="8">
        <v>0</v>
      </c>
      <c r="AK141" s="8">
        <v>0</v>
      </c>
      <c r="AL141" s="8">
        <v>0</v>
      </c>
      <c r="AM141" s="8">
        <v>0</v>
      </c>
      <c r="AN141" s="8">
        <v>0</v>
      </c>
      <c r="AO141" s="8">
        <v>0</v>
      </c>
      <c r="AP141" s="8">
        <v>0</v>
      </c>
      <c r="AQ141" s="8">
        <v>0</v>
      </c>
      <c r="AR141" s="8">
        <v>0</v>
      </c>
      <c r="AS141" s="8">
        <v>0</v>
      </c>
      <c r="AT141" s="8">
        <v>0</v>
      </c>
      <c r="AU141" s="8">
        <v>0</v>
      </c>
      <c r="AV141" s="8">
        <v>0</v>
      </c>
      <c r="AW141" s="8">
        <v>0</v>
      </c>
      <c r="AX141" s="8">
        <v>0</v>
      </c>
      <c r="AY141" s="8">
        <v>0</v>
      </c>
      <c r="AZ141" s="8">
        <v>1</v>
      </c>
      <c r="BA141" s="8">
        <v>0</v>
      </c>
      <c r="BB141" s="8">
        <v>0</v>
      </c>
      <c r="BC141" s="8">
        <v>0</v>
      </c>
      <c r="BD141" s="8">
        <v>0</v>
      </c>
      <c r="BE141" s="8">
        <v>0</v>
      </c>
      <c r="BF141" s="8">
        <v>0</v>
      </c>
      <c r="BG141" s="8">
        <v>0</v>
      </c>
      <c r="BH141" s="8">
        <v>0</v>
      </c>
      <c r="BI141" s="8">
        <v>0</v>
      </c>
      <c r="BJ141" s="8">
        <v>0</v>
      </c>
      <c r="BK141" s="8">
        <v>0</v>
      </c>
      <c r="BL141" s="8">
        <v>0</v>
      </c>
      <c r="BM141" s="8">
        <v>0</v>
      </c>
      <c r="BN141" s="8">
        <v>0</v>
      </c>
      <c r="BO141" s="8">
        <v>0</v>
      </c>
      <c r="BP141" s="8">
        <v>0</v>
      </c>
      <c r="BQ141" s="8">
        <v>0</v>
      </c>
      <c r="BR141" s="8">
        <v>0</v>
      </c>
      <c r="BS141" s="8">
        <v>0</v>
      </c>
      <c r="BT141" s="8">
        <v>1</v>
      </c>
      <c r="BU141" s="8">
        <v>0</v>
      </c>
      <c r="BV141" s="23">
        <v>0</v>
      </c>
      <c r="BW141" s="4"/>
      <c r="BX141" s="4"/>
      <c r="BY141" s="4"/>
      <c r="BZ141" s="4"/>
      <c r="CA141" s="4"/>
      <c r="CB141" s="4"/>
      <c r="CC141" s="4"/>
      <c r="CD141" s="4"/>
    </row>
    <row r="142" spans="1:82" x14ac:dyDescent="0.25">
      <c r="A142" s="2" t="s">
        <v>11</v>
      </c>
      <c r="B142" s="8">
        <f t="shared" si="43"/>
        <v>4.3478260869565216E-2</v>
      </c>
      <c r="C142" s="8">
        <f t="shared" si="44"/>
        <v>0</v>
      </c>
      <c r="D142" s="10" t="s">
        <v>52</v>
      </c>
      <c r="E142" s="8">
        <v>0</v>
      </c>
      <c r="F142" s="8">
        <v>0</v>
      </c>
      <c r="G142" s="8">
        <v>0</v>
      </c>
      <c r="H142" s="8">
        <v>0</v>
      </c>
      <c r="I142" s="8">
        <v>0</v>
      </c>
      <c r="J142" s="8">
        <v>0</v>
      </c>
      <c r="K142" s="8">
        <v>0</v>
      </c>
      <c r="L142" s="8">
        <v>0</v>
      </c>
      <c r="M142" s="8">
        <v>0</v>
      </c>
      <c r="N142" s="8">
        <v>0</v>
      </c>
      <c r="O142" s="8">
        <v>0</v>
      </c>
      <c r="P142" s="8">
        <v>0</v>
      </c>
      <c r="Q142" s="8">
        <v>0</v>
      </c>
      <c r="R142" s="8">
        <v>0</v>
      </c>
      <c r="S142" s="8">
        <v>0</v>
      </c>
      <c r="T142" s="8">
        <v>0</v>
      </c>
      <c r="U142" s="8">
        <v>0</v>
      </c>
      <c r="V142" s="8">
        <v>0</v>
      </c>
      <c r="W142" s="8">
        <v>0</v>
      </c>
      <c r="X142" s="8">
        <v>1</v>
      </c>
      <c r="Y142" s="8">
        <v>0</v>
      </c>
      <c r="Z142" s="8">
        <v>0</v>
      </c>
      <c r="AA142" s="8">
        <v>0</v>
      </c>
      <c r="AB142" s="8">
        <v>0</v>
      </c>
      <c r="AC142" s="8">
        <v>0</v>
      </c>
      <c r="AD142" s="8">
        <v>0</v>
      </c>
      <c r="AE142" s="8">
        <v>0</v>
      </c>
      <c r="AF142" s="8">
        <v>1</v>
      </c>
      <c r="AG142" s="8">
        <v>0</v>
      </c>
      <c r="AH142" s="8">
        <v>0</v>
      </c>
      <c r="AI142" s="8">
        <v>0</v>
      </c>
      <c r="AJ142" s="8">
        <v>0</v>
      </c>
      <c r="AK142" s="8">
        <v>0</v>
      </c>
      <c r="AL142" s="8">
        <v>0</v>
      </c>
      <c r="AM142" s="8">
        <v>0</v>
      </c>
      <c r="AN142" s="8">
        <v>0</v>
      </c>
      <c r="AO142" s="8">
        <v>0</v>
      </c>
      <c r="AP142" s="8">
        <v>0</v>
      </c>
      <c r="AQ142" s="8">
        <v>0</v>
      </c>
      <c r="AR142" s="8">
        <v>0</v>
      </c>
      <c r="AS142" s="8">
        <v>0</v>
      </c>
      <c r="AT142" s="8">
        <v>0</v>
      </c>
      <c r="AU142" s="8">
        <v>0</v>
      </c>
      <c r="AV142" s="8">
        <v>0</v>
      </c>
      <c r="AW142" s="8">
        <v>0</v>
      </c>
      <c r="AX142" s="8">
        <v>0</v>
      </c>
      <c r="AY142" s="8">
        <v>0</v>
      </c>
      <c r="AZ142" s="8">
        <v>0</v>
      </c>
      <c r="BA142" s="8">
        <v>0</v>
      </c>
      <c r="BB142" s="8">
        <v>0</v>
      </c>
      <c r="BC142" s="8">
        <v>0</v>
      </c>
      <c r="BD142" s="8">
        <v>0</v>
      </c>
      <c r="BE142" s="8">
        <v>0</v>
      </c>
      <c r="BF142" s="8">
        <v>0</v>
      </c>
      <c r="BG142" s="8">
        <v>0</v>
      </c>
      <c r="BH142" s="8">
        <v>0</v>
      </c>
      <c r="BI142" s="8">
        <v>0</v>
      </c>
      <c r="BJ142" s="8">
        <v>0</v>
      </c>
      <c r="BK142" s="8">
        <v>0</v>
      </c>
      <c r="BL142" s="8">
        <v>0</v>
      </c>
      <c r="BM142" s="8">
        <v>0</v>
      </c>
      <c r="BN142" s="8">
        <v>0</v>
      </c>
      <c r="BO142" s="8">
        <v>0</v>
      </c>
      <c r="BP142" s="8">
        <v>0</v>
      </c>
      <c r="BQ142" s="8">
        <v>0</v>
      </c>
      <c r="BR142" s="8">
        <v>0</v>
      </c>
      <c r="BS142" s="8">
        <v>0</v>
      </c>
      <c r="BT142" s="8">
        <v>1</v>
      </c>
      <c r="BU142" s="8">
        <v>0</v>
      </c>
      <c r="BV142" s="23">
        <v>0</v>
      </c>
      <c r="BW142" s="4"/>
      <c r="BX142" s="4"/>
      <c r="BY142" s="4"/>
      <c r="BZ142" s="4"/>
      <c r="CA142" s="4"/>
      <c r="CB142" s="4"/>
      <c r="CC142" s="4"/>
      <c r="CD142" s="4"/>
    </row>
    <row r="143" spans="1:82" ht="15.75" thickBot="1" x14ac:dyDescent="0.3">
      <c r="A143" s="2" t="s">
        <v>12</v>
      </c>
      <c r="B143" s="8">
        <f t="shared" si="43"/>
        <v>0</v>
      </c>
      <c r="C143" s="8">
        <f t="shared" si="44"/>
        <v>0</v>
      </c>
      <c r="D143" s="10" t="s">
        <v>52</v>
      </c>
      <c r="E143" s="23">
        <v>0</v>
      </c>
      <c r="F143" s="23">
        <v>0</v>
      </c>
      <c r="G143" s="23">
        <v>0</v>
      </c>
      <c r="H143" s="23">
        <v>0</v>
      </c>
      <c r="I143" s="23">
        <v>0</v>
      </c>
      <c r="J143" s="23">
        <v>0</v>
      </c>
      <c r="K143" s="23">
        <v>0</v>
      </c>
      <c r="L143" s="23">
        <v>0</v>
      </c>
      <c r="M143" s="23">
        <v>0</v>
      </c>
      <c r="N143" s="23">
        <v>0</v>
      </c>
      <c r="O143" s="23">
        <v>0</v>
      </c>
      <c r="P143" s="23">
        <v>0</v>
      </c>
      <c r="Q143" s="23">
        <v>0</v>
      </c>
      <c r="R143" s="23">
        <v>0</v>
      </c>
      <c r="S143" s="23">
        <v>0</v>
      </c>
      <c r="T143" s="23">
        <v>0</v>
      </c>
      <c r="U143" s="23">
        <v>0</v>
      </c>
      <c r="V143" s="23">
        <v>0</v>
      </c>
      <c r="W143" s="23">
        <v>0</v>
      </c>
      <c r="X143" s="23">
        <v>0</v>
      </c>
      <c r="Y143" s="23">
        <v>0</v>
      </c>
      <c r="Z143" s="23">
        <v>0</v>
      </c>
      <c r="AA143" s="23">
        <v>0</v>
      </c>
      <c r="AB143" s="23">
        <v>0</v>
      </c>
      <c r="AC143" s="23">
        <v>0</v>
      </c>
      <c r="AD143" s="23">
        <v>0</v>
      </c>
      <c r="AE143" s="23">
        <v>0</v>
      </c>
      <c r="AF143" s="23">
        <v>0</v>
      </c>
      <c r="AG143" s="23">
        <v>0</v>
      </c>
      <c r="AH143" s="23">
        <v>0</v>
      </c>
      <c r="AI143" s="23">
        <v>0</v>
      </c>
      <c r="AJ143" s="23">
        <v>0</v>
      </c>
      <c r="AK143" s="23">
        <v>0</v>
      </c>
      <c r="AL143" s="23">
        <v>0</v>
      </c>
      <c r="AM143" s="23">
        <v>0</v>
      </c>
      <c r="AN143" s="23">
        <v>0</v>
      </c>
      <c r="AO143" s="23">
        <v>0</v>
      </c>
      <c r="AP143" s="23">
        <v>0</v>
      </c>
      <c r="AQ143" s="23">
        <v>0</v>
      </c>
      <c r="AR143" s="23">
        <v>0</v>
      </c>
      <c r="AS143" s="23">
        <v>0</v>
      </c>
      <c r="AT143" s="23">
        <v>0</v>
      </c>
      <c r="AU143" s="23">
        <v>0</v>
      </c>
      <c r="AV143" s="23">
        <v>0</v>
      </c>
      <c r="AW143" s="23">
        <v>0</v>
      </c>
      <c r="AX143" s="23">
        <v>0</v>
      </c>
      <c r="AY143" s="23">
        <v>0</v>
      </c>
      <c r="AZ143" s="23">
        <v>0</v>
      </c>
      <c r="BA143" s="23">
        <v>0</v>
      </c>
      <c r="BB143" s="23">
        <v>0</v>
      </c>
      <c r="BC143" s="23">
        <v>0</v>
      </c>
      <c r="BD143" s="23">
        <v>0</v>
      </c>
      <c r="BE143" s="23">
        <v>0</v>
      </c>
      <c r="BF143" s="23">
        <v>0</v>
      </c>
      <c r="BG143" s="23">
        <v>0</v>
      </c>
      <c r="BH143" s="23">
        <v>0</v>
      </c>
      <c r="BI143" s="23">
        <v>0</v>
      </c>
      <c r="BJ143" s="23">
        <v>0</v>
      </c>
      <c r="BK143" s="23">
        <v>0</v>
      </c>
      <c r="BL143" s="23">
        <v>0</v>
      </c>
      <c r="BM143" s="23">
        <v>0</v>
      </c>
      <c r="BN143" s="23">
        <v>0</v>
      </c>
      <c r="BO143" s="23">
        <v>0</v>
      </c>
      <c r="BP143" s="23">
        <v>0</v>
      </c>
      <c r="BQ143" s="23">
        <v>0</v>
      </c>
      <c r="BR143" s="23">
        <v>0</v>
      </c>
      <c r="BS143" s="23">
        <v>0</v>
      </c>
      <c r="BT143" s="23">
        <v>0</v>
      </c>
      <c r="BU143" s="23">
        <v>0</v>
      </c>
      <c r="BV143" s="23"/>
      <c r="BW143" s="4"/>
      <c r="BX143" s="4"/>
      <c r="BY143" s="4"/>
      <c r="BZ143" s="4"/>
      <c r="CA143" s="4"/>
      <c r="CB143" s="4"/>
      <c r="CC143" s="4"/>
      <c r="CD143" s="4"/>
    </row>
    <row r="144" spans="1:82" s="37" customFormat="1" x14ac:dyDescent="0.25">
      <c r="A144" s="33" t="s">
        <v>19</v>
      </c>
      <c r="B144" s="56">
        <f t="shared" si="43"/>
        <v>1.0579710144927537</v>
      </c>
      <c r="C144" s="56">
        <f t="shared" si="44"/>
        <v>1.3333333333333333</v>
      </c>
      <c r="D144" s="35" t="s">
        <v>52</v>
      </c>
      <c r="E144" s="56">
        <f>SUM(E132:E143)</f>
        <v>0</v>
      </c>
      <c r="F144" s="56">
        <f t="shared" ref="F144:BQ144" si="45">SUM(F132:F143)</f>
        <v>0</v>
      </c>
      <c r="G144" s="56">
        <f t="shared" si="45"/>
        <v>3</v>
      </c>
      <c r="H144" s="56">
        <f t="shared" si="45"/>
        <v>0</v>
      </c>
      <c r="I144" s="56">
        <f t="shared" si="45"/>
        <v>1</v>
      </c>
      <c r="J144" s="56">
        <f t="shared" si="45"/>
        <v>2</v>
      </c>
      <c r="K144" s="56">
        <f t="shared" si="45"/>
        <v>1</v>
      </c>
      <c r="L144" s="56">
        <f t="shared" si="45"/>
        <v>1</v>
      </c>
      <c r="M144" s="56">
        <f t="shared" si="45"/>
        <v>1</v>
      </c>
      <c r="N144" s="56">
        <f t="shared" si="45"/>
        <v>0</v>
      </c>
      <c r="O144" s="56">
        <f t="shared" si="45"/>
        <v>1</v>
      </c>
      <c r="P144" s="56">
        <f t="shared" si="45"/>
        <v>0</v>
      </c>
      <c r="Q144" s="56">
        <f t="shared" si="45"/>
        <v>1</v>
      </c>
      <c r="R144" s="56">
        <f t="shared" si="45"/>
        <v>0</v>
      </c>
      <c r="S144" s="56">
        <f t="shared" si="45"/>
        <v>0</v>
      </c>
      <c r="T144" s="56">
        <f t="shared" si="45"/>
        <v>0</v>
      </c>
      <c r="U144" s="56">
        <f t="shared" si="45"/>
        <v>0</v>
      </c>
      <c r="V144" s="56">
        <f t="shared" si="45"/>
        <v>1</v>
      </c>
      <c r="W144" s="56">
        <f t="shared" si="45"/>
        <v>1</v>
      </c>
      <c r="X144" s="56">
        <f t="shared" si="45"/>
        <v>2</v>
      </c>
      <c r="Y144" s="56">
        <f t="shared" si="45"/>
        <v>2</v>
      </c>
      <c r="Z144" s="56">
        <f t="shared" si="45"/>
        <v>1</v>
      </c>
      <c r="AA144" s="56">
        <f t="shared" si="45"/>
        <v>0</v>
      </c>
      <c r="AB144" s="56">
        <f t="shared" si="45"/>
        <v>1</v>
      </c>
      <c r="AC144" s="56">
        <f t="shared" si="45"/>
        <v>0</v>
      </c>
      <c r="AD144" s="56">
        <f t="shared" si="45"/>
        <v>3</v>
      </c>
      <c r="AE144" s="56">
        <f t="shared" si="45"/>
        <v>0</v>
      </c>
      <c r="AF144" s="56">
        <f t="shared" si="45"/>
        <v>1</v>
      </c>
      <c r="AG144" s="56">
        <f t="shared" si="45"/>
        <v>1</v>
      </c>
      <c r="AH144" s="56">
        <f t="shared" si="45"/>
        <v>1</v>
      </c>
      <c r="AI144" s="56">
        <f t="shared" si="45"/>
        <v>1</v>
      </c>
      <c r="AJ144" s="56">
        <f t="shared" si="45"/>
        <v>1</v>
      </c>
      <c r="AK144" s="56">
        <f t="shared" si="45"/>
        <v>2</v>
      </c>
      <c r="AL144" s="56">
        <f t="shared" si="45"/>
        <v>2</v>
      </c>
      <c r="AM144" s="56">
        <f t="shared" si="45"/>
        <v>0</v>
      </c>
      <c r="AN144" s="56">
        <f t="shared" si="45"/>
        <v>5</v>
      </c>
      <c r="AO144" s="56">
        <f t="shared" si="45"/>
        <v>1</v>
      </c>
      <c r="AP144" s="56">
        <f t="shared" si="45"/>
        <v>0</v>
      </c>
      <c r="AQ144" s="56">
        <f t="shared" si="45"/>
        <v>0</v>
      </c>
      <c r="AR144" s="56">
        <f t="shared" si="45"/>
        <v>1</v>
      </c>
      <c r="AS144" s="56">
        <f t="shared" si="45"/>
        <v>2</v>
      </c>
      <c r="AT144" s="56">
        <f t="shared" si="45"/>
        <v>0</v>
      </c>
      <c r="AU144" s="56">
        <f t="shared" si="45"/>
        <v>1</v>
      </c>
      <c r="AV144" s="56">
        <f t="shared" si="45"/>
        <v>0</v>
      </c>
      <c r="AW144" s="56">
        <f t="shared" si="45"/>
        <v>3</v>
      </c>
      <c r="AX144" s="56">
        <f t="shared" si="45"/>
        <v>1</v>
      </c>
      <c r="AY144" s="56">
        <f t="shared" si="45"/>
        <v>4</v>
      </c>
      <c r="AZ144" s="56">
        <f t="shared" si="45"/>
        <v>1</v>
      </c>
      <c r="BA144" s="56">
        <f t="shared" si="45"/>
        <v>1</v>
      </c>
      <c r="BB144" s="56">
        <f t="shared" si="45"/>
        <v>2</v>
      </c>
      <c r="BC144" s="56">
        <f t="shared" si="45"/>
        <v>2</v>
      </c>
      <c r="BD144" s="56">
        <f t="shared" si="45"/>
        <v>1</v>
      </c>
      <c r="BE144" s="56">
        <f t="shared" si="45"/>
        <v>1</v>
      </c>
      <c r="BF144" s="56">
        <f t="shared" si="45"/>
        <v>1</v>
      </c>
      <c r="BG144" s="56">
        <f t="shared" si="45"/>
        <v>1</v>
      </c>
      <c r="BH144" s="56">
        <f t="shared" si="45"/>
        <v>2</v>
      </c>
      <c r="BI144" s="56">
        <f t="shared" si="45"/>
        <v>1</v>
      </c>
      <c r="BJ144" s="56">
        <f t="shared" si="45"/>
        <v>1</v>
      </c>
      <c r="BK144" s="56">
        <f t="shared" si="45"/>
        <v>1</v>
      </c>
      <c r="BL144" s="56">
        <f t="shared" si="45"/>
        <v>1</v>
      </c>
      <c r="BM144" s="56">
        <f t="shared" si="45"/>
        <v>1</v>
      </c>
      <c r="BN144" s="56">
        <f t="shared" si="45"/>
        <v>1</v>
      </c>
      <c r="BO144" s="56">
        <f t="shared" si="45"/>
        <v>0</v>
      </c>
      <c r="BP144" s="56">
        <f t="shared" si="45"/>
        <v>1</v>
      </c>
      <c r="BQ144" s="56">
        <f t="shared" si="45"/>
        <v>1</v>
      </c>
      <c r="BR144" s="56">
        <f t="shared" ref="BR144:BV144" si="46">SUM(BR132:BR143)</f>
        <v>0</v>
      </c>
      <c r="BS144" s="56">
        <f t="shared" si="46"/>
        <v>1</v>
      </c>
      <c r="BT144" s="56">
        <f t="shared" si="46"/>
        <v>2</v>
      </c>
      <c r="BU144" s="56">
        <f t="shared" si="46"/>
        <v>1</v>
      </c>
      <c r="BV144" s="56">
        <f t="shared" si="46"/>
        <v>1</v>
      </c>
      <c r="BW144" s="36"/>
      <c r="BX144" s="36"/>
      <c r="BY144" s="36"/>
      <c r="BZ144" s="36"/>
      <c r="CA144" s="36"/>
      <c r="CB144" s="36"/>
      <c r="CC144" s="36"/>
      <c r="CD144" s="36"/>
    </row>
    <row r="145" spans="1:82" ht="15.75" thickBot="1" x14ac:dyDescent="0.3">
      <c r="A145" s="2"/>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8"/>
      <c r="AT145" s="8"/>
      <c r="AU145" s="8"/>
      <c r="AV145" s="8"/>
      <c r="AW145" s="8"/>
      <c r="AX145" s="8"/>
      <c r="AY145" s="8"/>
      <c r="AZ145" s="8"/>
      <c r="BA145" s="8"/>
      <c r="BB145" s="8"/>
      <c r="BC145" s="8"/>
      <c r="BD145" s="8"/>
      <c r="BE145" s="8"/>
      <c r="BF145" s="8"/>
      <c r="BG145" s="8"/>
      <c r="BH145" s="8"/>
      <c r="BI145" s="8"/>
      <c r="BJ145" s="8"/>
      <c r="BK145" s="8"/>
      <c r="BL145" s="8"/>
      <c r="BM145" s="8"/>
      <c r="BN145" s="8"/>
      <c r="BO145" s="8"/>
      <c r="BP145" s="8"/>
      <c r="BQ145" s="4"/>
      <c r="BR145" s="4"/>
      <c r="BS145" s="4"/>
      <c r="BT145" s="4"/>
      <c r="BU145" s="4"/>
      <c r="BV145" s="4"/>
      <c r="BW145" s="4"/>
      <c r="BX145" s="4"/>
      <c r="BY145" s="4"/>
      <c r="BZ145" s="4"/>
      <c r="CA145" s="4"/>
      <c r="CB145" s="4"/>
      <c r="CC145" s="4"/>
      <c r="CD145" s="4"/>
    </row>
    <row r="146" spans="1:82" s="54" customFormat="1" ht="30" customHeight="1" thickBot="1" x14ac:dyDescent="0.3">
      <c r="A146" s="53" t="s">
        <v>24</v>
      </c>
      <c r="B146" s="50" t="s">
        <v>118</v>
      </c>
      <c r="C146" s="50" t="s">
        <v>33</v>
      </c>
      <c r="D146" s="51" t="s">
        <v>34</v>
      </c>
      <c r="E146" s="52">
        <v>1950</v>
      </c>
      <c r="F146" s="52">
        <v>1951</v>
      </c>
      <c r="G146" s="52">
        <v>1952</v>
      </c>
      <c r="H146" s="52">
        <v>1953</v>
      </c>
      <c r="I146" s="52">
        <v>1954</v>
      </c>
      <c r="J146" s="52">
        <v>1955</v>
      </c>
      <c r="K146" s="52">
        <v>1956</v>
      </c>
      <c r="L146" s="52">
        <v>1957</v>
      </c>
      <c r="M146" s="52">
        <v>1958</v>
      </c>
      <c r="N146" s="52">
        <v>1959</v>
      </c>
      <c r="O146" s="52">
        <v>1960</v>
      </c>
      <c r="P146" s="52">
        <v>1961</v>
      </c>
      <c r="Q146" s="52">
        <v>1962</v>
      </c>
      <c r="R146" s="52">
        <v>1963</v>
      </c>
      <c r="S146" s="52">
        <v>1964</v>
      </c>
      <c r="T146" s="52">
        <v>1965</v>
      </c>
      <c r="U146" s="52">
        <v>1966</v>
      </c>
      <c r="V146" s="52">
        <v>1967</v>
      </c>
      <c r="W146" s="52">
        <v>1968</v>
      </c>
      <c r="X146" s="52">
        <v>1969</v>
      </c>
      <c r="Y146" s="52">
        <v>1970</v>
      </c>
      <c r="Z146" s="52">
        <v>1971</v>
      </c>
      <c r="AA146" s="52">
        <v>1972</v>
      </c>
      <c r="AB146" s="52">
        <v>1973</v>
      </c>
      <c r="AC146" s="52">
        <v>1974</v>
      </c>
      <c r="AD146" s="52">
        <v>1975</v>
      </c>
      <c r="AE146" s="52">
        <v>1976</v>
      </c>
      <c r="AF146" s="52">
        <v>1977</v>
      </c>
      <c r="AG146" s="52">
        <v>1978</v>
      </c>
      <c r="AH146" s="52">
        <v>1979</v>
      </c>
      <c r="AI146" s="52">
        <v>1980</v>
      </c>
      <c r="AJ146" s="52">
        <v>1981</v>
      </c>
      <c r="AK146" s="52">
        <v>1982</v>
      </c>
      <c r="AL146" s="52">
        <v>1983</v>
      </c>
      <c r="AM146" s="52">
        <v>1984</v>
      </c>
      <c r="AN146" s="52">
        <v>1985</v>
      </c>
      <c r="AO146" s="52">
        <v>1986</v>
      </c>
      <c r="AP146" s="52">
        <v>1987</v>
      </c>
      <c r="AQ146" s="52">
        <v>1988</v>
      </c>
      <c r="AR146" s="52">
        <v>1989</v>
      </c>
      <c r="AS146" s="52">
        <v>1990</v>
      </c>
      <c r="AT146" s="52">
        <v>1991</v>
      </c>
      <c r="AU146" s="52">
        <v>1992</v>
      </c>
      <c r="AV146" s="52">
        <v>1993</v>
      </c>
      <c r="AW146" s="52">
        <v>1994</v>
      </c>
      <c r="AX146" s="52">
        <v>1995</v>
      </c>
      <c r="AY146" s="52">
        <v>1996</v>
      </c>
      <c r="AZ146" s="52">
        <v>1997</v>
      </c>
      <c r="BA146" s="52">
        <v>1998</v>
      </c>
      <c r="BB146" s="52">
        <v>1999</v>
      </c>
      <c r="BC146" s="52">
        <v>2000</v>
      </c>
      <c r="BD146" s="52">
        <v>2001</v>
      </c>
      <c r="BE146" s="52">
        <v>2002</v>
      </c>
      <c r="BF146" s="52">
        <v>2003</v>
      </c>
      <c r="BG146" s="52">
        <v>2004</v>
      </c>
      <c r="BH146" s="52">
        <v>2005</v>
      </c>
      <c r="BI146" s="52">
        <v>2006</v>
      </c>
      <c r="BJ146" s="52">
        <v>2007</v>
      </c>
      <c r="BK146" s="52">
        <v>2008</v>
      </c>
      <c r="BL146" s="52">
        <v>2009</v>
      </c>
      <c r="BM146" s="52">
        <v>2010</v>
      </c>
      <c r="BN146" s="52">
        <v>2011</v>
      </c>
      <c r="BO146" s="52">
        <v>2012</v>
      </c>
      <c r="BP146" s="52">
        <v>2013</v>
      </c>
      <c r="BQ146" s="53">
        <v>2014</v>
      </c>
      <c r="BR146" s="53">
        <v>2015</v>
      </c>
      <c r="BS146" s="53">
        <v>2016</v>
      </c>
      <c r="BT146" s="53">
        <v>2017</v>
      </c>
      <c r="BU146" s="53">
        <v>2018</v>
      </c>
      <c r="BV146" s="53">
        <v>2019</v>
      </c>
      <c r="BW146" s="53"/>
      <c r="BX146" s="53"/>
      <c r="BY146" s="53"/>
      <c r="BZ146" s="53"/>
      <c r="CA146" s="53"/>
      <c r="CB146" s="53"/>
      <c r="CC146" s="53"/>
      <c r="CD146" s="53"/>
    </row>
    <row r="147" spans="1:82" x14ac:dyDescent="0.25">
      <c r="A147" s="2" t="s">
        <v>1</v>
      </c>
      <c r="B147" s="8">
        <f>AVERAGE(E147:BU147)</f>
        <v>35.852941176470587</v>
      </c>
      <c r="C147" s="8">
        <f>AVERAGE(AJ147:BM147)</f>
        <v>33.866666666666667</v>
      </c>
      <c r="D147" s="10" t="s">
        <v>47</v>
      </c>
      <c r="E147" s="8">
        <v>30</v>
      </c>
      <c r="F147" s="8" t="s">
        <v>29</v>
      </c>
      <c r="G147" s="24">
        <v>33</v>
      </c>
      <c r="H147" s="8">
        <v>33</v>
      </c>
      <c r="I147" s="8">
        <v>25</v>
      </c>
      <c r="J147" s="8">
        <v>18</v>
      </c>
      <c r="K147" s="8">
        <v>48</v>
      </c>
      <c r="L147" s="8">
        <v>18</v>
      </c>
      <c r="M147" s="8">
        <v>20</v>
      </c>
      <c r="N147" s="8">
        <v>23</v>
      </c>
      <c r="O147" s="8">
        <v>48</v>
      </c>
      <c r="P147" s="8">
        <v>25</v>
      </c>
      <c r="Q147" s="8">
        <v>71</v>
      </c>
      <c r="R147" s="8">
        <v>13</v>
      </c>
      <c r="S147" s="8">
        <v>18</v>
      </c>
      <c r="T147" s="8">
        <v>51</v>
      </c>
      <c r="U147" s="8">
        <v>33</v>
      </c>
      <c r="V147" s="8">
        <v>28</v>
      </c>
      <c r="W147" s="8">
        <v>25</v>
      </c>
      <c r="X147" s="8">
        <v>25</v>
      </c>
      <c r="Y147" s="8">
        <v>33</v>
      </c>
      <c r="Z147" s="8">
        <v>18</v>
      </c>
      <c r="AA147" s="8">
        <v>28</v>
      </c>
      <c r="AB147" s="8">
        <v>25</v>
      </c>
      <c r="AC147" s="8">
        <v>36</v>
      </c>
      <c r="AD147" s="24">
        <v>76</v>
      </c>
      <c r="AE147" s="8">
        <v>61</v>
      </c>
      <c r="AF147" s="8">
        <v>57</v>
      </c>
      <c r="AG147" s="8">
        <v>88</v>
      </c>
      <c r="AH147" s="8">
        <v>46</v>
      </c>
      <c r="AI147" s="8">
        <v>89</v>
      </c>
      <c r="AJ147" s="8">
        <v>33</v>
      </c>
      <c r="AK147" s="8">
        <v>39</v>
      </c>
      <c r="AL147" s="8">
        <v>58</v>
      </c>
      <c r="AM147" s="8">
        <v>31</v>
      </c>
      <c r="AN147" s="8">
        <v>36</v>
      </c>
      <c r="AO147" s="8">
        <v>25</v>
      </c>
      <c r="AP147" s="8">
        <v>60</v>
      </c>
      <c r="AQ147" s="8">
        <v>70</v>
      </c>
      <c r="AR147" s="24">
        <v>54</v>
      </c>
      <c r="AS147" s="8">
        <v>30</v>
      </c>
      <c r="AT147" s="8">
        <v>19</v>
      </c>
      <c r="AU147" s="8">
        <v>30</v>
      </c>
      <c r="AV147" s="8">
        <v>75</v>
      </c>
      <c r="AW147" s="8">
        <v>27</v>
      </c>
      <c r="AX147" s="8">
        <v>25</v>
      </c>
      <c r="AY147" s="8">
        <v>18</v>
      </c>
      <c r="AZ147" s="8">
        <v>24</v>
      </c>
      <c r="BA147" s="8">
        <v>32</v>
      </c>
      <c r="BB147" s="8">
        <v>21</v>
      </c>
      <c r="BC147" s="8">
        <v>38</v>
      </c>
      <c r="BD147" s="8">
        <v>31</v>
      </c>
      <c r="BE147" s="8">
        <v>30</v>
      </c>
      <c r="BF147" s="8">
        <v>21</v>
      </c>
      <c r="BG147" s="8">
        <v>32</v>
      </c>
      <c r="BH147" s="8">
        <v>18</v>
      </c>
      <c r="BI147" s="8">
        <v>27</v>
      </c>
      <c r="BJ147" s="8">
        <v>34</v>
      </c>
      <c r="BK147" s="8">
        <v>22</v>
      </c>
      <c r="BL147" s="8">
        <v>25</v>
      </c>
      <c r="BM147" s="8">
        <v>31</v>
      </c>
      <c r="BN147" s="8">
        <v>30</v>
      </c>
      <c r="BO147" s="8">
        <v>46</v>
      </c>
      <c r="BP147" s="8">
        <v>26</v>
      </c>
      <c r="BQ147" s="4">
        <v>14</v>
      </c>
      <c r="BR147" s="4">
        <v>49</v>
      </c>
      <c r="BS147" s="4">
        <v>51</v>
      </c>
      <c r="BT147" s="4">
        <v>46</v>
      </c>
      <c r="BU147" s="4">
        <v>18</v>
      </c>
      <c r="BV147" s="4">
        <v>20</v>
      </c>
      <c r="BW147" s="4"/>
      <c r="BX147" s="4"/>
      <c r="BY147" s="4"/>
      <c r="BZ147" s="4"/>
      <c r="CA147" s="4"/>
      <c r="CB147" s="4"/>
      <c r="CC147" s="4"/>
      <c r="CD147" s="4"/>
    </row>
    <row r="148" spans="1:82" x14ac:dyDescent="0.25">
      <c r="A148" s="2" t="s">
        <v>2</v>
      </c>
      <c r="B148" s="8">
        <f t="shared" ref="B148:B159" si="47">AVERAGE(E148:BU148)</f>
        <v>39.521739130434781</v>
      </c>
      <c r="C148" s="8">
        <f t="shared" ref="C148:C159" si="48">AVERAGE(AJ148:BM148)</f>
        <v>38.866666666666667</v>
      </c>
      <c r="D148" s="10" t="s">
        <v>48</v>
      </c>
      <c r="E148" s="8">
        <v>36</v>
      </c>
      <c r="F148" s="8">
        <v>23</v>
      </c>
      <c r="G148" s="24">
        <v>33</v>
      </c>
      <c r="H148" s="8">
        <v>43</v>
      </c>
      <c r="I148" s="8">
        <v>38</v>
      </c>
      <c r="J148" s="8">
        <v>20</v>
      </c>
      <c r="K148" s="8">
        <v>51</v>
      </c>
      <c r="L148" s="8">
        <v>23</v>
      </c>
      <c r="M148" s="8">
        <v>20</v>
      </c>
      <c r="N148" s="8">
        <v>25</v>
      </c>
      <c r="O148" s="8">
        <v>51</v>
      </c>
      <c r="P148" s="8">
        <v>41</v>
      </c>
      <c r="Q148" s="8">
        <v>74</v>
      </c>
      <c r="R148" s="8">
        <v>15</v>
      </c>
      <c r="S148" s="8">
        <v>18</v>
      </c>
      <c r="T148" s="8">
        <v>51</v>
      </c>
      <c r="U148" s="8">
        <v>36</v>
      </c>
      <c r="V148" s="8">
        <v>28</v>
      </c>
      <c r="W148" s="8">
        <v>33</v>
      </c>
      <c r="X148" s="8">
        <v>30</v>
      </c>
      <c r="Y148" s="8">
        <v>36</v>
      </c>
      <c r="Z148" s="8">
        <v>23</v>
      </c>
      <c r="AA148" s="8">
        <v>30</v>
      </c>
      <c r="AB148" s="8">
        <v>28</v>
      </c>
      <c r="AC148" s="8">
        <v>28</v>
      </c>
      <c r="AD148" s="8">
        <v>66</v>
      </c>
      <c r="AE148" s="8">
        <v>64</v>
      </c>
      <c r="AF148" s="8">
        <v>59</v>
      </c>
      <c r="AG148" s="8">
        <v>96</v>
      </c>
      <c r="AH148" s="8">
        <v>47</v>
      </c>
      <c r="AI148" s="8">
        <v>91</v>
      </c>
      <c r="AJ148" s="8">
        <v>48</v>
      </c>
      <c r="AK148" s="8">
        <v>46</v>
      </c>
      <c r="AL148" s="8">
        <v>66</v>
      </c>
      <c r="AM148" s="8">
        <v>50</v>
      </c>
      <c r="AN148" s="8">
        <v>47</v>
      </c>
      <c r="AO148" s="8">
        <v>32</v>
      </c>
      <c r="AP148" s="8">
        <v>70</v>
      </c>
      <c r="AQ148" s="8">
        <v>72</v>
      </c>
      <c r="AR148" s="24">
        <v>54</v>
      </c>
      <c r="AS148" s="8">
        <v>31</v>
      </c>
      <c r="AT148" s="8">
        <v>21</v>
      </c>
      <c r="AU148" s="8">
        <v>35</v>
      </c>
      <c r="AV148" s="8">
        <v>80</v>
      </c>
      <c r="AW148" s="8">
        <v>28</v>
      </c>
      <c r="AX148" s="8">
        <v>24</v>
      </c>
      <c r="AY148" s="8">
        <v>22</v>
      </c>
      <c r="AZ148" s="8">
        <v>33</v>
      </c>
      <c r="BA148" s="8">
        <v>51</v>
      </c>
      <c r="BB148" s="8">
        <v>30</v>
      </c>
      <c r="BC148" s="8">
        <v>38</v>
      </c>
      <c r="BD148" s="8">
        <v>30</v>
      </c>
      <c r="BE148" s="8">
        <v>33</v>
      </c>
      <c r="BF148" s="8">
        <v>22</v>
      </c>
      <c r="BG148" s="8">
        <v>35</v>
      </c>
      <c r="BH148" s="8">
        <v>21</v>
      </c>
      <c r="BI148" s="8">
        <v>32</v>
      </c>
      <c r="BJ148" s="8">
        <v>36</v>
      </c>
      <c r="BK148" s="24">
        <v>24</v>
      </c>
      <c r="BL148" s="8">
        <v>26</v>
      </c>
      <c r="BM148" s="8">
        <v>29</v>
      </c>
      <c r="BN148" s="8">
        <v>32</v>
      </c>
      <c r="BO148" s="8">
        <v>52</v>
      </c>
      <c r="BP148" s="8">
        <v>31</v>
      </c>
      <c r="BQ148" s="4">
        <v>16</v>
      </c>
      <c r="BR148" s="26">
        <v>54</v>
      </c>
      <c r="BS148" s="4">
        <v>53</v>
      </c>
      <c r="BT148" s="4">
        <v>47</v>
      </c>
      <c r="BU148" s="4">
        <v>19</v>
      </c>
      <c r="BV148" s="4">
        <v>21</v>
      </c>
      <c r="BW148" s="4"/>
      <c r="BX148" s="4"/>
      <c r="BY148" s="4"/>
      <c r="BZ148" s="4"/>
      <c r="CA148" s="4"/>
      <c r="CB148" s="4"/>
      <c r="CC148" s="4"/>
      <c r="CD148" s="4"/>
    </row>
    <row r="149" spans="1:82" x14ac:dyDescent="0.25">
      <c r="A149" s="2" t="s">
        <v>3</v>
      </c>
      <c r="B149" s="8">
        <f t="shared" si="47"/>
        <v>44.94202898550725</v>
      </c>
      <c r="C149" s="8">
        <f t="shared" si="48"/>
        <v>45.633333333333333</v>
      </c>
      <c r="D149" s="10" t="s">
        <v>49</v>
      </c>
      <c r="E149" s="8">
        <v>41</v>
      </c>
      <c r="F149" s="8">
        <v>25</v>
      </c>
      <c r="G149" s="8">
        <v>0</v>
      </c>
      <c r="H149" s="8">
        <v>51</v>
      </c>
      <c r="I149" s="8">
        <v>41</v>
      </c>
      <c r="J149" s="8">
        <v>23</v>
      </c>
      <c r="K149" s="8">
        <v>53</v>
      </c>
      <c r="L149" s="8">
        <v>28</v>
      </c>
      <c r="M149" s="8">
        <v>23</v>
      </c>
      <c r="N149" s="8">
        <v>30</v>
      </c>
      <c r="O149" s="8">
        <v>56</v>
      </c>
      <c r="P149" s="8">
        <v>51</v>
      </c>
      <c r="Q149" s="8">
        <v>91</v>
      </c>
      <c r="R149" s="8">
        <v>15</v>
      </c>
      <c r="S149" s="8">
        <v>18</v>
      </c>
      <c r="T149" s="8">
        <v>56</v>
      </c>
      <c r="U149" s="8">
        <v>51</v>
      </c>
      <c r="V149" s="24">
        <v>46</v>
      </c>
      <c r="W149" s="8">
        <v>46</v>
      </c>
      <c r="X149" s="8">
        <v>36</v>
      </c>
      <c r="Y149" s="24">
        <v>46</v>
      </c>
      <c r="Z149" s="8">
        <v>23</v>
      </c>
      <c r="AA149" s="8">
        <v>30</v>
      </c>
      <c r="AB149" s="24">
        <v>36</v>
      </c>
      <c r="AC149" s="8">
        <v>28</v>
      </c>
      <c r="AD149" s="8">
        <v>66</v>
      </c>
      <c r="AE149" s="8">
        <v>66</v>
      </c>
      <c r="AF149" s="8">
        <v>72</v>
      </c>
      <c r="AG149" s="8">
        <v>104</v>
      </c>
      <c r="AH149" s="8">
        <v>51</v>
      </c>
      <c r="AI149" s="24">
        <v>100</v>
      </c>
      <c r="AJ149" s="8">
        <v>59</v>
      </c>
      <c r="AK149" s="8">
        <v>54</v>
      </c>
      <c r="AL149" s="8">
        <v>75</v>
      </c>
      <c r="AM149" s="8">
        <v>59</v>
      </c>
      <c r="AN149" s="8">
        <v>67</v>
      </c>
      <c r="AO149" s="8">
        <v>37</v>
      </c>
      <c r="AP149" s="8">
        <v>82</v>
      </c>
      <c r="AQ149" s="24">
        <v>79</v>
      </c>
      <c r="AR149" s="8">
        <v>48</v>
      </c>
      <c r="AS149" s="24">
        <v>66</v>
      </c>
      <c r="AT149" s="8">
        <v>33</v>
      </c>
      <c r="AU149" s="8">
        <v>41</v>
      </c>
      <c r="AV149" s="24">
        <v>84</v>
      </c>
      <c r="AW149" s="8">
        <v>34</v>
      </c>
      <c r="AX149" s="24">
        <v>31</v>
      </c>
      <c r="AY149" s="24">
        <v>26</v>
      </c>
      <c r="AZ149" s="24">
        <v>35</v>
      </c>
      <c r="BA149" s="8">
        <v>51</v>
      </c>
      <c r="BB149" s="8">
        <v>30</v>
      </c>
      <c r="BC149" s="24">
        <v>46</v>
      </c>
      <c r="BD149" s="24">
        <v>39</v>
      </c>
      <c r="BE149" s="8">
        <v>36</v>
      </c>
      <c r="BF149" s="8">
        <v>27</v>
      </c>
      <c r="BG149" s="24">
        <v>36</v>
      </c>
      <c r="BH149" s="8">
        <v>36</v>
      </c>
      <c r="BI149" s="8">
        <v>32</v>
      </c>
      <c r="BJ149" s="8">
        <v>36</v>
      </c>
      <c r="BK149" s="8">
        <v>28</v>
      </c>
      <c r="BL149" s="24">
        <v>29</v>
      </c>
      <c r="BM149" s="24">
        <v>33</v>
      </c>
      <c r="BN149" s="8">
        <v>31</v>
      </c>
      <c r="BO149" s="24">
        <v>55</v>
      </c>
      <c r="BP149" s="8">
        <v>36</v>
      </c>
      <c r="BQ149" s="4">
        <v>17</v>
      </c>
      <c r="BR149" s="4">
        <v>53</v>
      </c>
      <c r="BS149" s="26">
        <v>55</v>
      </c>
      <c r="BT149" s="4">
        <v>50</v>
      </c>
      <c r="BU149" s="26">
        <v>32</v>
      </c>
      <c r="BV149" s="4">
        <v>29</v>
      </c>
      <c r="BW149" s="4"/>
      <c r="BX149" s="4"/>
      <c r="BY149" s="4"/>
      <c r="BZ149" s="4"/>
      <c r="CA149" s="4"/>
      <c r="CB149" s="4"/>
      <c r="CC149" s="4"/>
      <c r="CD149" s="4"/>
    </row>
    <row r="150" spans="1:82" x14ac:dyDescent="0.25">
      <c r="A150" s="2" t="s">
        <v>4</v>
      </c>
      <c r="B150" s="8">
        <f t="shared" si="47"/>
        <v>46.347826086956523</v>
      </c>
      <c r="C150" s="8">
        <f t="shared" si="48"/>
        <v>46.366666666666667</v>
      </c>
      <c r="D150" s="10" t="s">
        <v>52</v>
      </c>
      <c r="E150" s="24">
        <v>43</v>
      </c>
      <c r="F150" s="24">
        <v>28</v>
      </c>
      <c r="G150" s="8">
        <v>0</v>
      </c>
      <c r="H150" s="24">
        <v>61</v>
      </c>
      <c r="I150" s="24">
        <v>46</v>
      </c>
      <c r="J150" s="24">
        <v>43</v>
      </c>
      <c r="K150" s="8">
        <v>58</v>
      </c>
      <c r="L150" s="8">
        <v>38</v>
      </c>
      <c r="M150" s="24">
        <v>25</v>
      </c>
      <c r="N150" s="8">
        <v>33</v>
      </c>
      <c r="O150" s="24">
        <v>64</v>
      </c>
      <c r="P150" s="8">
        <v>58</v>
      </c>
      <c r="Q150" s="24">
        <v>99</v>
      </c>
      <c r="R150" s="8">
        <v>13</v>
      </c>
      <c r="S150" s="8">
        <v>23</v>
      </c>
      <c r="T150" s="24">
        <v>89</v>
      </c>
      <c r="U150" s="24">
        <v>56</v>
      </c>
      <c r="V150" s="8">
        <v>33</v>
      </c>
      <c r="W150" s="24">
        <v>48</v>
      </c>
      <c r="X150" s="24">
        <v>38</v>
      </c>
      <c r="Y150" s="8">
        <v>41</v>
      </c>
      <c r="Z150" s="8">
        <v>25</v>
      </c>
      <c r="AA150" s="24">
        <v>38</v>
      </c>
      <c r="AB150" s="8">
        <v>33</v>
      </c>
      <c r="AC150" s="8">
        <v>28</v>
      </c>
      <c r="AD150" s="8">
        <v>43</v>
      </c>
      <c r="AE150" s="24">
        <v>79</v>
      </c>
      <c r="AF150" s="24">
        <v>90</v>
      </c>
      <c r="AG150" s="24">
        <v>117</v>
      </c>
      <c r="AH150" s="8">
        <v>59</v>
      </c>
      <c r="AI150" s="8">
        <v>44</v>
      </c>
      <c r="AJ150" s="24">
        <v>63</v>
      </c>
      <c r="AK150" s="24">
        <v>56</v>
      </c>
      <c r="AL150" s="24">
        <v>86</v>
      </c>
      <c r="AM150" s="24">
        <v>69</v>
      </c>
      <c r="AN150" s="24">
        <v>81</v>
      </c>
      <c r="AO150" s="8">
        <v>40</v>
      </c>
      <c r="AP150" s="24">
        <v>85</v>
      </c>
      <c r="AQ150" s="8">
        <v>75</v>
      </c>
      <c r="AR150" s="8">
        <v>44</v>
      </c>
      <c r="AS150" s="8">
        <v>31</v>
      </c>
      <c r="AT150" s="24">
        <v>40</v>
      </c>
      <c r="AU150" s="8">
        <v>44</v>
      </c>
      <c r="AV150" s="8">
        <v>76</v>
      </c>
      <c r="AW150" s="24">
        <v>38</v>
      </c>
      <c r="AX150" s="8">
        <v>28</v>
      </c>
      <c r="AY150" s="8">
        <v>30</v>
      </c>
      <c r="AZ150" s="24">
        <v>35</v>
      </c>
      <c r="BA150" s="24">
        <v>54</v>
      </c>
      <c r="BB150" s="8">
        <v>24</v>
      </c>
      <c r="BC150" s="8">
        <v>43</v>
      </c>
      <c r="BD150" s="8">
        <v>37</v>
      </c>
      <c r="BE150" s="24">
        <v>42</v>
      </c>
      <c r="BF150" s="8">
        <v>28</v>
      </c>
      <c r="BG150" s="8">
        <v>34</v>
      </c>
      <c r="BH150" s="24">
        <v>39</v>
      </c>
      <c r="BI150" s="24">
        <v>66</v>
      </c>
      <c r="BJ150" s="24">
        <v>41</v>
      </c>
      <c r="BK150" s="8">
        <v>18</v>
      </c>
      <c r="BL150" s="8">
        <v>28</v>
      </c>
      <c r="BM150" s="8">
        <v>16</v>
      </c>
      <c r="BN150" s="8">
        <v>29</v>
      </c>
      <c r="BO150" s="8">
        <v>31</v>
      </c>
      <c r="BP150" s="24">
        <v>45</v>
      </c>
      <c r="BQ150" s="4">
        <v>15</v>
      </c>
      <c r="BR150" s="4">
        <v>50</v>
      </c>
      <c r="BS150" s="4">
        <v>48</v>
      </c>
      <c r="BT150" s="26">
        <v>68</v>
      </c>
      <c r="BU150" s="4">
        <v>28</v>
      </c>
      <c r="BV150" s="4">
        <v>28</v>
      </c>
      <c r="BW150" s="4"/>
      <c r="BX150" s="4"/>
      <c r="BY150" s="4"/>
      <c r="BZ150" s="4"/>
      <c r="CA150" s="4"/>
      <c r="CB150" s="4"/>
      <c r="CC150" s="4"/>
      <c r="CD150" s="4"/>
    </row>
    <row r="151" spans="1:82" x14ac:dyDescent="0.25">
      <c r="A151" s="2" t="s">
        <v>5</v>
      </c>
      <c r="B151" s="8">
        <f t="shared" si="47"/>
        <v>22.89855072463768</v>
      </c>
      <c r="C151" s="8">
        <f t="shared" si="48"/>
        <v>18.5</v>
      </c>
      <c r="D151" s="10" t="s">
        <v>50</v>
      </c>
      <c r="E151" s="8">
        <v>28</v>
      </c>
      <c r="F151" s="8">
        <v>3</v>
      </c>
      <c r="G151" s="8">
        <v>0</v>
      </c>
      <c r="H151" s="8">
        <v>46</v>
      </c>
      <c r="I151" s="8">
        <v>30</v>
      </c>
      <c r="J151" s="8">
        <v>15</v>
      </c>
      <c r="K151" s="24">
        <v>66</v>
      </c>
      <c r="L151" s="24">
        <v>41</v>
      </c>
      <c r="M151" s="8">
        <v>20</v>
      </c>
      <c r="N151" s="24">
        <v>48</v>
      </c>
      <c r="O151" s="8">
        <v>30</v>
      </c>
      <c r="P151" s="8">
        <v>36</v>
      </c>
      <c r="Q151" s="8">
        <v>94</v>
      </c>
      <c r="R151" s="8">
        <v>13</v>
      </c>
      <c r="S151" s="8">
        <v>18</v>
      </c>
      <c r="T151" s="8">
        <v>81</v>
      </c>
      <c r="U151" s="8">
        <v>28</v>
      </c>
      <c r="V151" s="8">
        <v>5</v>
      </c>
      <c r="W151" s="8">
        <v>20</v>
      </c>
      <c r="X151" s="8">
        <v>20</v>
      </c>
      <c r="Y151" s="8">
        <v>23</v>
      </c>
      <c r="Z151" s="8">
        <v>8</v>
      </c>
      <c r="AA151" s="8">
        <v>25</v>
      </c>
      <c r="AB151" s="8">
        <v>5</v>
      </c>
      <c r="AC151" s="8">
        <v>3</v>
      </c>
      <c r="AD151" s="8">
        <v>13</v>
      </c>
      <c r="AE151" s="8">
        <v>41</v>
      </c>
      <c r="AF151" s="8">
        <v>17</v>
      </c>
      <c r="AG151" s="8">
        <v>91</v>
      </c>
      <c r="AH151" s="8">
        <v>17</v>
      </c>
      <c r="AI151" s="8">
        <v>12</v>
      </c>
      <c r="AJ151" s="8">
        <v>32</v>
      </c>
      <c r="AK151" s="8">
        <v>24</v>
      </c>
      <c r="AL151" s="8">
        <v>53</v>
      </c>
      <c r="AM151" s="8">
        <v>8</v>
      </c>
      <c r="AN151" s="8">
        <v>10</v>
      </c>
      <c r="AO151" s="8">
        <v>2</v>
      </c>
      <c r="AP151" s="8">
        <v>17</v>
      </c>
      <c r="AQ151" s="8">
        <v>42</v>
      </c>
      <c r="AR151" s="8">
        <v>37</v>
      </c>
      <c r="AS151" s="8">
        <v>5</v>
      </c>
      <c r="AT151" s="8">
        <v>13</v>
      </c>
      <c r="AU151" s="8">
        <v>26</v>
      </c>
      <c r="AV151" s="8">
        <v>28</v>
      </c>
      <c r="AW151" s="8">
        <v>24</v>
      </c>
      <c r="AX151" s="8">
        <v>18</v>
      </c>
      <c r="AY151" s="8">
        <v>1</v>
      </c>
      <c r="AZ151" s="8">
        <v>1</v>
      </c>
      <c r="BA151" s="8">
        <v>27</v>
      </c>
      <c r="BB151" s="8">
        <v>20</v>
      </c>
      <c r="BC151" s="8">
        <v>29</v>
      </c>
      <c r="BD151" s="8">
        <v>8</v>
      </c>
      <c r="BE151" s="8">
        <v>28</v>
      </c>
      <c r="BF151" s="8">
        <v>6</v>
      </c>
      <c r="BG151" s="8">
        <v>31</v>
      </c>
      <c r="BH151" s="8">
        <v>3</v>
      </c>
      <c r="BI151" s="8">
        <v>16</v>
      </c>
      <c r="BJ151" s="8">
        <v>10</v>
      </c>
      <c r="BK151" s="8">
        <v>3</v>
      </c>
      <c r="BL151" s="8">
        <v>17</v>
      </c>
      <c r="BM151" s="8">
        <v>16</v>
      </c>
      <c r="BN151" s="8">
        <v>8</v>
      </c>
      <c r="BO151" s="8">
        <v>9</v>
      </c>
      <c r="BP151" s="8">
        <v>32</v>
      </c>
      <c r="BQ151" s="4">
        <v>2</v>
      </c>
      <c r="BR151" s="4">
        <v>25</v>
      </c>
      <c r="BS151" s="4">
        <v>10</v>
      </c>
      <c r="BT151" s="4">
        <v>15</v>
      </c>
      <c r="BU151" s="4">
        <v>27</v>
      </c>
      <c r="BV151" s="4">
        <v>13</v>
      </c>
      <c r="BW151" s="4"/>
      <c r="BX151" s="4"/>
      <c r="BY151" s="4"/>
      <c r="BZ151" s="4"/>
      <c r="CA151" s="4"/>
      <c r="CB151" s="4"/>
      <c r="CC151" s="4"/>
      <c r="CD151" s="4"/>
    </row>
    <row r="152" spans="1:82" x14ac:dyDescent="0.25">
      <c r="A152" s="2" t="s">
        <v>6</v>
      </c>
      <c r="B152" s="8">
        <f t="shared" si="47"/>
        <v>0.24637681159420291</v>
      </c>
      <c r="C152" s="8">
        <f t="shared" si="48"/>
        <v>0.13333333333333333</v>
      </c>
      <c r="D152" s="10" t="s">
        <v>53</v>
      </c>
      <c r="E152" s="8">
        <v>0</v>
      </c>
      <c r="F152" s="8">
        <v>0</v>
      </c>
      <c r="G152" s="8">
        <v>0</v>
      </c>
      <c r="H152" s="8">
        <v>0</v>
      </c>
      <c r="I152" s="8">
        <v>0</v>
      </c>
      <c r="J152" s="8">
        <v>0</v>
      </c>
      <c r="K152" s="8">
        <v>0</v>
      </c>
      <c r="L152" s="8">
        <v>8</v>
      </c>
      <c r="M152" s="8">
        <v>3</v>
      </c>
      <c r="N152" s="8">
        <v>0</v>
      </c>
      <c r="O152" s="8">
        <v>0</v>
      </c>
      <c r="P152" s="8">
        <v>0</v>
      </c>
      <c r="Q152" s="8">
        <v>0</v>
      </c>
      <c r="R152" s="8">
        <v>0</v>
      </c>
      <c r="S152" s="8">
        <v>0</v>
      </c>
      <c r="T152" s="8">
        <v>0</v>
      </c>
      <c r="U152" s="8">
        <v>0</v>
      </c>
      <c r="V152" s="8">
        <v>0</v>
      </c>
      <c r="W152" s="8">
        <v>0</v>
      </c>
      <c r="X152" s="8">
        <v>0</v>
      </c>
      <c r="Y152" s="8">
        <v>0</v>
      </c>
      <c r="Z152" s="8">
        <v>0</v>
      </c>
      <c r="AA152" s="8">
        <v>0</v>
      </c>
      <c r="AB152" s="8">
        <v>0</v>
      </c>
      <c r="AC152" s="8">
        <v>0</v>
      </c>
      <c r="AD152" s="8">
        <v>0</v>
      </c>
      <c r="AE152" s="8">
        <v>0</v>
      </c>
      <c r="AF152" s="8">
        <v>0</v>
      </c>
      <c r="AG152" s="8">
        <v>2</v>
      </c>
      <c r="AH152" s="8">
        <v>0</v>
      </c>
      <c r="AI152" s="8">
        <v>0</v>
      </c>
      <c r="AJ152" s="8">
        <v>0</v>
      </c>
      <c r="AK152" s="8">
        <v>0</v>
      </c>
      <c r="AL152" s="8">
        <v>0</v>
      </c>
      <c r="AM152" s="8">
        <v>0</v>
      </c>
      <c r="AN152" s="8">
        <v>0</v>
      </c>
      <c r="AO152" s="8">
        <v>0</v>
      </c>
      <c r="AP152" s="8">
        <v>0</v>
      </c>
      <c r="AQ152" s="8">
        <v>0</v>
      </c>
      <c r="AR152" s="8">
        <v>0</v>
      </c>
      <c r="AS152" s="8">
        <v>0</v>
      </c>
      <c r="AT152" s="8">
        <v>0</v>
      </c>
      <c r="AU152" s="8">
        <v>4</v>
      </c>
      <c r="AV152" s="8">
        <v>0</v>
      </c>
      <c r="AW152" s="8">
        <v>0</v>
      </c>
      <c r="AX152" s="8">
        <v>0</v>
      </c>
      <c r="AY152" s="8">
        <v>0</v>
      </c>
      <c r="AZ152" s="8">
        <v>0</v>
      </c>
      <c r="BA152" s="8">
        <v>0</v>
      </c>
      <c r="BB152" s="8">
        <v>0</v>
      </c>
      <c r="BC152" s="8">
        <v>0</v>
      </c>
      <c r="BD152" s="8">
        <v>0</v>
      </c>
      <c r="BE152" s="8">
        <v>0</v>
      </c>
      <c r="BF152" s="8">
        <v>0</v>
      </c>
      <c r="BG152" s="8">
        <v>0</v>
      </c>
      <c r="BH152" s="8">
        <v>0</v>
      </c>
      <c r="BI152" s="8">
        <v>0</v>
      </c>
      <c r="BJ152" s="8">
        <v>0</v>
      </c>
      <c r="BK152" s="8">
        <v>0</v>
      </c>
      <c r="BL152" s="8">
        <v>0</v>
      </c>
      <c r="BM152" s="8">
        <v>0</v>
      </c>
      <c r="BN152" s="8">
        <v>0</v>
      </c>
      <c r="BO152" s="8">
        <v>0</v>
      </c>
      <c r="BP152" s="8">
        <v>0</v>
      </c>
      <c r="BQ152" s="4">
        <v>0</v>
      </c>
      <c r="BR152" s="4">
        <v>0</v>
      </c>
      <c r="BS152" s="4">
        <v>0</v>
      </c>
      <c r="BT152" s="4">
        <v>0</v>
      </c>
      <c r="BU152" s="4">
        <v>0</v>
      </c>
      <c r="BV152" s="4">
        <v>0</v>
      </c>
      <c r="BW152" s="4"/>
      <c r="BX152" s="4"/>
      <c r="BY152" s="4"/>
      <c r="BZ152" s="4"/>
      <c r="CA152" s="4"/>
      <c r="CB152" s="4"/>
      <c r="CC152" s="4"/>
      <c r="CD152" s="4"/>
    </row>
    <row r="153" spans="1:82" x14ac:dyDescent="0.25">
      <c r="A153" s="2" t="s">
        <v>7</v>
      </c>
      <c r="B153" s="8">
        <f t="shared" si="47"/>
        <v>0</v>
      </c>
      <c r="C153" s="8">
        <f t="shared" si="48"/>
        <v>0</v>
      </c>
      <c r="D153" s="10" t="s">
        <v>52</v>
      </c>
      <c r="E153" s="23">
        <v>0</v>
      </c>
      <c r="F153" s="23">
        <v>0</v>
      </c>
      <c r="G153" s="23">
        <v>0</v>
      </c>
      <c r="H153" s="23">
        <v>0</v>
      </c>
      <c r="I153" s="23">
        <v>0</v>
      </c>
      <c r="J153" s="23">
        <v>0</v>
      </c>
      <c r="K153" s="23">
        <v>0</v>
      </c>
      <c r="L153" s="23">
        <v>0</v>
      </c>
      <c r="M153" s="23">
        <v>0</v>
      </c>
      <c r="N153" s="23">
        <v>0</v>
      </c>
      <c r="O153" s="23">
        <v>0</v>
      </c>
      <c r="P153" s="23">
        <v>0</v>
      </c>
      <c r="Q153" s="23">
        <v>0</v>
      </c>
      <c r="R153" s="23">
        <v>0</v>
      </c>
      <c r="S153" s="23">
        <v>0</v>
      </c>
      <c r="T153" s="23">
        <v>0</v>
      </c>
      <c r="U153" s="23">
        <v>0</v>
      </c>
      <c r="V153" s="23">
        <v>0</v>
      </c>
      <c r="W153" s="23">
        <v>0</v>
      </c>
      <c r="X153" s="23">
        <v>0</v>
      </c>
      <c r="Y153" s="23">
        <v>0</v>
      </c>
      <c r="Z153" s="23">
        <v>0</v>
      </c>
      <c r="AA153" s="23">
        <v>0</v>
      </c>
      <c r="AB153" s="23">
        <v>0</v>
      </c>
      <c r="AC153" s="23">
        <v>0</v>
      </c>
      <c r="AD153" s="23">
        <v>0</v>
      </c>
      <c r="AE153" s="23">
        <v>0</v>
      </c>
      <c r="AF153" s="23">
        <v>0</v>
      </c>
      <c r="AG153" s="23">
        <v>0</v>
      </c>
      <c r="AH153" s="23">
        <v>0</v>
      </c>
      <c r="AI153" s="23">
        <v>0</v>
      </c>
      <c r="AJ153" s="23">
        <v>0</v>
      </c>
      <c r="AK153" s="23">
        <v>0</v>
      </c>
      <c r="AL153" s="23">
        <v>0</v>
      </c>
      <c r="AM153" s="23">
        <v>0</v>
      </c>
      <c r="AN153" s="23">
        <v>0</v>
      </c>
      <c r="AO153" s="23">
        <v>0</v>
      </c>
      <c r="AP153" s="23">
        <v>0</v>
      </c>
      <c r="AQ153" s="23">
        <v>0</v>
      </c>
      <c r="AR153" s="23">
        <v>0</v>
      </c>
      <c r="AS153" s="23">
        <v>0</v>
      </c>
      <c r="AT153" s="23">
        <v>0</v>
      </c>
      <c r="AU153" s="23">
        <v>0</v>
      </c>
      <c r="AV153" s="23">
        <v>0</v>
      </c>
      <c r="AW153" s="23">
        <v>0</v>
      </c>
      <c r="AX153" s="23">
        <v>0</v>
      </c>
      <c r="AY153" s="23">
        <v>0</v>
      </c>
      <c r="AZ153" s="23">
        <v>0</v>
      </c>
      <c r="BA153" s="23">
        <v>0</v>
      </c>
      <c r="BB153" s="23">
        <v>0</v>
      </c>
      <c r="BC153" s="23">
        <v>0</v>
      </c>
      <c r="BD153" s="23">
        <v>0</v>
      </c>
      <c r="BE153" s="23">
        <v>0</v>
      </c>
      <c r="BF153" s="23">
        <v>0</v>
      </c>
      <c r="BG153" s="23">
        <v>0</v>
      </c>
      <c r="BH153" s="23">
        <v>0</v>
      </c>
      <c r="BI153" s="23">
        <v>0</v>
      </c>
      <c r="BJ153" s="23">
        <v>0</v>
      </c>
      <c r="BK153" s="23">
        <v>0</v>
      </c>
      <c r="BL153" s="23">
        <v>0</v>
      </c>
      <c r="BM153" s="23">
        <v>0</v>
      </c>
      <c r="BN153" s="23">
        <v>0</v>
      </c>
      <c r="BO153" s="23">
        <v>0</v>
      </c>
      <c r="BP153" s="23">
        <v>0</v>
      </c>
      <c r="BQ153" s="27">
        <v>0</v>
      </c>
      <c r="BR153" s="27">
        <v>0</v>
      </c>
      <c r="BS153" s="27">
        <v>0</v>
      </c>
      <c r="BT153" s="27">
        <v>0</v>
      </c>
      <c r="BU153" s="27">
        <v>0</v>
      </c>
      <c r="BV153" s="4">
        <v>0</v>
      </c>
      <c r="BW153" s="4"/>
      <c r="BX153" s="4"/>
      <c r="BY153" s="4"/>
      <c r="BZ153" s="4"/>
      <c r="CA153" s="4"/>
      <c r="CB153" s="4"/>
      <c r="CC153" s="4"/>
      <c r="CD153" s="4"/>
    </row>
    <row r="154" spans="1:82" x14ac:dyDescent="0.25">
      <c r="A154" s="2" t="s">
        <v>8</v>
      </c>
      <c r="B154" s="8">
        <f t="shared" si="47"/>
        <v>0</v>
      </c>
      <c r="C154" s="8">
        <f t="shared" si="48"/>
        <v>0</v>
      </c>
      <c r="D154" s="10" t="s">
        <v>52</v>
      </c>
      <c r="E154" s="23">
        <v>0</v>
      </c>
      <c r="F154" s="23">
        <v>0</v>
      </c>
      <c r="G154" s="23">
        <v>0</v>
      </c>
      <c r="H154" s="23">
        <v>0</v>
      </c>
      <c r="I154" s="23">
        <v>0</v>
      </c>
      <c r="J154" s="23">
        <v>0</v>
      </c>
      <c r="K154" s="23">
        <v>0</v>
      </c>
      <c r="L154" s="23">
        <v>0</v>
      </c>
      <c r="M154" s="23">
        <v>0</v>
      </c>
      <c r="N154" s="23">
        <v>0</v>
      </c>
      <c r="O154" s="23">
        <v>0</v>
      </c>
      <c r="P154" s="23">
        <v>0</v>
      </c>
      <c r="Q154" s="23">
        <v>0</v>
      </c>
      <c r="R154" s="23">
        <v>0</v>
      </c>
      <c r="S154" s="23">
        <v>0</v>
      </c>
      <c r="T154" s="23">
        <v>0</v>
      </c>
      <c r="U154" s="23">
        <v>0</v>
      </c>
      <c r="V154" s="23">
        <v>0</v>
      </c>
      <c r="W154" s="23">
        <v>0</v>
      </c>
      <c r="X154" s="23">
        <v>0</v>
      </c>
      <c r="Y154" s="23">
        <v>0</v>
      </c>
      <c r="Z154" s="23">
        <v>0</v>
      </c>
      <c r="AA154" s="23">
        <v>0</v>
      </c>
      <c r="AB154" s="23">
        <v>0</v>
      </c>
      <c r="AC154" s="23">
        <v>0</v>
      </c>
      <c r="AD154" s="23">
        <v>0</v>
      </c>
      <c r="AE154" s="23">
        <v>0</v>
      </c>
      <c r="AF154" s="23">
        <v>0</v>
      </c>
      <c r="AG154" s="23">
        <v>0</v>
      </c>
      <c r="AH154" s="23">
        <v>0</v>
      </c>
      <c r="AI154" s="23">
        <v>0</v>
      </c>
      <c r="AJ154" s="23">
        <v>0</v>
      </c>
      <c r="AK154" s="23">
        <v>0</v>
      </c>
      <c r="AL154" s="23">
        <v>0</v>
      </c>
      <c r="AM154" s="23">
        <v>0</v>
      </c>
      <c r="AN154" s="23">
        <v>0</v>
      </c>
      <c r="AO154" s="23">
        <v>0</v>
      </c>
      <c r="AP154" s="23">
        <v>0</v>
      </c>
      <c r="AQ154" s="23">
        <v>0</v>
      </c>
      <c r="AR154" s="23">
        <v>0</v>
      </c>
      <c r="AS154" s="23">
        <v>0</v>
      </c>
      <c r="AT154" s="23">
        <v>0</v>
      </c>
      <c r="AU154" s="23">
        <v>0</v>
      </c>
      <c r="AV154" s="23">
        <v>0</v>
      </c>
      <c r="AW154" s="23">
        <v>0</v>
      </c>
      <c r="AX154" s="23">
        <v>0</v>
      </c>
      <c r="AY154" s="23">
        <v>0</v>
      </c>
      <c r="AZ154" s="23">
        <v>0</v>
      </c>
      <c r="BA154" s="23">
        <v>0</v>
      </c>
      <c r="BB154" s="23">
        <v>0</v>
      </c>
      <c r="BC154" s="23">
        <v>0</v>
      </c>
      <c r="BD154" s="23">
        <v>0</v>
      </c>
      <c r="BE154" s="23">
        <v>0</v>
      </c>
      <c r="BF154" s="23">
        <v>0</v>
      </c>
      <c r="BG154" s="23">
        <v>0</v>
      </c>
      <c r="BH154" s="23">
        <v>0</v>
      </c>
      <c r="BI154" s="23">
        <v>0</v>
      </c>
      <c r="BJ154" s="23">
        <v>0</v>
      </c>
      <c r="BK154" s="23">
        <v>0</v>
      </c>
      <c r="BL154" s="23">
        <v>0</v>
      </c>
      <c r="BM154" s="23">
        <v>0</v>
      </c>
      <c r="BN154" s="23">
        <v>0</v>
      </c>
      <c r="BO154" s="23">
        <v>0</v>
      </c>
      <c r="BP154" s="23">
        <v>0</v>
      </c>
      <c r="BQ154" s="27">
        <v>0</v>
      </c>
      <c r="BR154" s="27">
        <v>0</v>
      </c>
      <c r="BS154" s="27">
        <v>0</v>
      </c>
      <c r="BT154" s="27">
        <v>0</v>
      </c>
      <c r="BU154" s="27">
        <v>0</v>
      </c>
      <c r="BV154" s="4">
        <v>0</v>
      </c>
      <c r="BW154" s="4"/>
      <c r="BX154" s="4"/>
      <c r="BY154" s="4"/>
      <c r="BZ154" s="4"/>
      <c r="CA154" s="4"/>
      <c r="CB154" s="4"/>
      <c r="CC154" s="4"/>
      <c r="CD154" s="4"/>
    </row>
    <row r="155" spans="1:82" x14ac:dyDescent="0.25">
      <c r="A155" s="2" t="s">
        <v>9</v>
      </c>
      <c r="B155" s="8">
        <f t="shared" si="47"/>
        <v>1.2753623188405796</v>
      </c>
      <c r="C155" s="8">
        <f t="shared" si="48"/>
        <v>1.2666666666666666</v>
      </c>
      <c r="D155" s="10" t="s">
        <v>52</v>
      </c>
      <c r="E155" s="8">
        <v>0</v>
      </c>
      <c r="F155" s="8">
        <v>0</v>
      </c>
      <c r="G155" s="8">
        <v>0</v>
      </c>
      <c r="H155" s="8">
        <v>0</v>
      </c>
      <c r="I155" s="8">
        <v>0</v>
      </c>
      <c r="J155" s="8">
        <v>0</v>
      </c>
      <c r="K155" s="8">
        <v>3</v>
      </c>
      <c r="L155" s="8">
        <v>0</v>
      </c>
      <c r="M155" s="8">
        <v>0</v>
      </c>
      <c r="N155" s="8">
        <v>0</v>
      </c>
      <c r="O155" s="8">
        <v>0</v>
      </c>
      <c r="P155" s="8">
        <v>5</v>
      </c>
      <c r="Q155" s="8">
        <v>0</v>
      </c>
      <c r="R155" s="8">
        <v>5</v>
      </c>
      <c r="S155" s="8">
        <v>0</v>
      </c>
      <c r="T155" s="8">
        <v>10</v>
      </c>
      <c r="U155" s="8">
        <v>0</v>
      </c>
      <c r="V155" s="8">
        <v>0</v>
      </c>
      <c r="W155" s="8">
        <v>0</v>
      </c>
      <c r="X155" s="8">
        <v>0</v>
      </c>
      <c r="Y155" s="8">
        <v>0</v>
      </c>
      <c r="Z155" s="8">
        <v>0</v>
      </c>
      <c r="AA155" s="8">
        <v>3</v>
      </c>
      <c r="AB155" s="8">
        <v>0</v>
      </c>
      <c r="AC155" s="8">
        <v>5</v>
      </c>
      <c r="AD155" s="8">
        <v>3</v>
      </c>
      <c r="AE155" s="8">
        <v>3</v>
      </c>
      <c r="AF155" s="8">
        <v>0</v>
      </c>
      <c r="AG155" s="8">
        <v>0</v>
      </c>
      <c r="AH155" s="8">
        <v>5</v>
      </c>
      <c r="AI155" s="8">
        <v>3</v>
      </c>
      <c r="AJ155" s="8">
        <v>0</v>
      </c>
      <c r="AK155" s="8">
        <v>0</v>
      </c>
      <c r="AL155" s="8">
        <v>2</v>
      </c>
      <c r="AM155" s="8">
        <v>0</v>
      </c>
      <c r="AN155" s="8">
        <v>0</v>
      </c>
      <c r="AO155" s="8">
        <v>0</v>
      </c>
      <c r="AP155" s="8">
        <v>0</v>
      </c>
      <c r="AQ155" s="8">
        <v>0</v>
      </c>
      <c r="AR155" s="8">
        <v>0</v>
      </c>
      <c r="AS155" s="8">
        <v>0</v>
      </c>
      <c r="AT155" s="8">
        <v>1</v>
      </c>
      <c r="AU155" s="8">
        <v>27</v>
      </c>
      <c r="AV155" s="8">
        <v>0</v>
      </c>
      <c r="AW155" s="8">
        <v>0</v>
      </c>
      <c r="AX155" s="8">
        <v>2</v>
      </c>
      <c r="AY155" s="8">
        <v>0</v>
      </c>
      <c r="AZ155" s="8">
        <v>0</v>
      </c>
      <c r="BA155" s="8">
        <v>0</v>
      </c>
      <c r="BB155" s="8">
        <v>0</v>
      </c>
      <c r="BC155" s="8">
        <v>0</v>
      </c>
      <c r="BD155" s="8">
        <v>0</v>
      </c>
      <c r="BE155" s="8">
        <v>1</v>
      </c>
      <c r="BF155" s="8">
        <v>0</v>
      </c>
      <c r="BG155" s="8">
        <v>0</v>
      </c>
      <c r="BH155" s="8">
        <v>3</v>
      </c>
      <c r="BI155" s="8">
        <v>0</v>
      </c>
      <c r="BJ155" s="8">
        <v>2</v>
      </c>
      <c r="BK155" s="8">
        <v>0</v>
      </c>
      <c r="BL155" s="8">
        <v>0</v>
      </c>
      <c r="BM155" s="8">
        <v>0</v>
      </c>
      <c r="BN155" s="8">
        <v>0</v>
      </c>
      <c r="BO155" s="8">
        <v>0</v>
      </c>
      <c r="BP155" s="8">
        <v>0</v>
      </c>
      <c r="BQ155" s="4">
        <v>0</v>
      </c>
      <c r="BR155" s="4">
        <v>0</v>
      </c>
      <c r="BS155" s="4">
        <v>0</v>
      </c>
      <c r="BT155" s="4">
        <v>0</v>
      </c>
      <c r="BU155" s="4">
        <v>5</v>
      </c>
      <c r="BV155" s="4">
        <v>8</v>
      </c>
      <c r="BW155" s="4"/>
      <c r="BX155" s="4"/>
      <c r="BY155" s="4"/>
      <c r="BZ155" s="4"/>
      <c r="CA155" s="4"/>
      <c r="CB155" s="4"/>
      <c r="CC155" s="4"/>
      <c r="CD155" s="4"/>
    </row>
    <row r="156" spans="1:82" x14ac:dyDescent="0.25">
      <c r="A156" s="2" t="s">
        <v>10</v>
      </c>
      <c r="B156" s="8">
        <f t="shared" si="47"/>
        <v>11.794117647058824</v>
      </c>
      <c r="C156" s="8">
        <f t="shared" si="48"/>
        <v>10.666666666666666</v>
      </c>
      <c r="D156" s="10" t="s">
        <v>48</v>
      </c>
      <c r="E156" s="8">
        <v>8</v>
      </c>
      <c r="F156" s="8">
        <v>3</v>
      </c>
      <c r="G156" s="8">
        <v>8</v>
      </c>
      <c r="H156" s="8">
        <v>10</v>
      </c>
      <c r="I156" s="8" t="s">
        <v>29</v>
      </c>
      <c r="J156" s="8">
        <v>15</v>
      </c>
      <c r="K156" s="8">
        <v>5</v>
      </c>
      <c r="L156" s="8">
        <v>5</v>
      </c>
      <c r="M156" s="8">
        <v>3</v>
      </c>
      <c r="N156" s="8">
        <v>23</v>
      </c>
      <c r="O156" s="8">
        <v>5</v>
      </c>
      <c r="P156" s="8">
        <v>28</v>
      </c>
      <c r="Q156" s="8">
        <v>10</v>
      </c>
      <c r="R156" s="8">
        <v>10</v>
      </c>
      <c r="S156" s="8">
        <v>28</v>
      </c>
      <c r="T156" s="8">
        <v>15</v>
      </c>
      <c r="U156" s="8">
        <v>20</v>
      </c>
      <c r="V156" s="8">
        <v>10</v>
      </c>
      <c r="W156" s="8">
        <v>5</v>
      </c>
      <c r="X156" s="8">
        <v>8</v>
      </c>
      <c r="Y156" s="8">
        <v>0</v>
      </c>
      <c r="Z156" s="8">
        <v>18</v>
      </c>
      <c r="AA156" s="8">
        <v>8</v>
      </c>
      <c r="AB156" s="8">
        <v>5</v>
      </c>
      <c r="AC156" s="8">
        <v>43</v>
      </c>
      <c r="AD156" s="8">
        <v>43</v>
      </c>
      <c r="AE156" s="8">
        <v>13</v>
      </c>
      <c r="AF156" s="8">
        <v>11</v>
      </c>
      <c r="AG156" s="8">
        <v>19</v>
      </c>
      <c r="AH156" s="8">
        <v>25</v>
      </c>
      <c r="AI156" s="8">
        <v>5</v>
      </c>
      <c r="AJ156" s="8">
        <v>15</v>
      </c>
      <c r="AK156" s="8">
        <v>20</v>
      </c>
      <c r="AL156" s="8">
        <v>20</v>
      </c>
      <c r="AM156" s="8">
        <v>14</v>
      </c>
      <c r="AN156" s="8">
        <v>10</v>
      </c>
      <c r="AO156" s="8">
        <v>16</v>
      </c>
      <c r="AP156" s="8">
        <v>8</v>
      </c>
      <c r="AQ156" s="8">
        <v>39</v>
      </c>
      <c r="AR156" s="8">
        <v>6</v>
      </c>
      <c r="AS156" s="8">
        <v>9</v>
      </c>
      <c r="AT156" s="8">
        <v>6</v>
      </c>
      <c r="AU156" s="8">
        <v>41</v>
      </c>
      <c r="AV156" s="8">
        <v>13</v>
      </c>
      <c r="AW156" s="8">
        <v>3</v>
      </c>
      <c r="AX156" s="8">
        <v>3</v>
      </c>
      <c r="AY156" s="8">
        <v>14</v>
      </c>
      <c r="AZ156" s="8">
        <v>10</v>
      </c>
      <c r="BA156" s="8">
        <v>0</v>
      </c>
      <c r="BB156" s="8">
        <v>3</v>
      </c>
      <c r="BC156" s="8">
        <v>11</v>
      </c>
      <c r="BD156" s="8">
        <v>15</v>
      </c>
      <c r="BE156" s="8">
        <v>3</v>
      </c>
      <c r="BF156" s="8">
        <v>4</v>
      </c>
      <c r="BG156" s="8">
        <v>5</v>
      </c>
      <c r="BH156" s="8">
        <v>2</v>
      </c>
      <c r="BI156" s="8">
        <v>1</v>
      </c>
      <c r="BJ156" s="8">
        <v>3</v>
      </c>
      <c r="BK156" s="8">
        <v>8</v>
      </c>
      <c r="BL156" s="8">
        <v>8</v>
      </c>
      <c r="BM156" s="8">
        <v>10</v>
      </c>
      <c r="BN156" s="8">
        <v>11</v>
      </c>
      <c r="BO156" s="8">
        <v>8</v>
      </c>
      <c r="BP156" s="8">
        <v>9</v>
      </c>
      <c r="BQ156" s="4">
        <v>4</v>
      </c>
      <c r="BR156" s="4">
        <v>6</v>
      </c>
      <c r="BS156" s="4">
        <v>8</v>
      </c>
      <c r="BT156" s="4">
        <v>3</v>
      </c>
      <c r="BU156" s="4">
        <v>24</v>
      </c>
      <c r="BV156" s="4">
        <v>6</v>
      </c>
      <c r="BW156" s="4"/>
      <c r="BX156" s="4"/>
      <c r="BY156" s="4"/>
      <c r="BZ156" s="4"/>
      <c r="CA156" s="4"/>
      <c r="CB156" s="4"/>
      <c r="CC156" s="4"/>
      <c r="CD156" s="4"/>
    </row>
    <row r="157" spans="1:82" x14ac:dyDescent="0.25">
      <c r="A157" s="2" t="s">
        <v>11</v>
      </c>
      <c r="B157" s="8">
        <f t="shared" si="47"/>
        <v>23.507246376811594</v>
      </c>
      <c r="C157" s="8">
        <f t="shared" si="48"/>
        <v>22.7</v>
      </c>
      <c r="D157" s="10" t="s">
        <v>48</v>
      </c>
      <c r="E157" s="8">
        <v>15</v>
      </c>
      <c r="F157" s="8">
        <v>10</v>
      </c>
      <c r="G157" s="8">
        <v>13</v>
      </c>
      <c r="H157" s="8">
        <v>23</v>
      </c>
      <c r="I157" s="8">
        <v>8</v>
      </c>
      <c r="J157" s="8">
        <v>38</v>
      </c>
      <c r="K157" s="8">
        <v>10</v>
      </c>
      <c r="L157" s="8">
        <v>8</v>
      </c>
      <c r="M157" s="8">
        <v>10</v>
      </c>
      <c r="N157" s="8">
        <v>25</v>
      </c>
      <c r="O157" s="8">
        <v>8</v>
      </c>
      <c r="P157" s="8">
        <v>48</v>
      </c>
      <c r="Q157" s="8">
        <v>10</v>
      </c>
      <c r="R157" s="24">
        <v>18</v>
      </c>
      <c r="S157" s="8">
        <v>30</v>
      </c>
      <c r="T157" s="8">
        <v>23</v>
      </c>
      <c r="U157" s="8">
        <v>23</v>
      </c>
      <c r="V157" s="8">
        <v>13</v>
      </c>
      <c r="W157" s="8">
        <v>10</v>
      </c>
      <c r="X157" s="8">
        <v>18</v>
      </c>
      <c r="Y157" s="8">
        <v>8</v>
      </c>
      <c r="Z157" s="24">
        <v>28</v>
      </c>
      <c r="AA157" s="8">
        <v>20</v>
      </c>
      <c r="AB157" s="8">
        <v>15</v>
      </c>
      <c r="AC157" s="8">
        <v>61</v>
      </c>
      <c r="AD157" s="8">
        <v>46</v>
      </c>
      <c r="AE157" s="8">
        <v>25</v>
      </c>
      <c r="AF157" s="8">
        <v>68</v>
      </c>
      <c r="AG157" s="8">
        <v>34</v>
      </c>
      <c r="AH157" s="8">
        <v>83</v>
      </c>
      <c r="AI157" s="8">
        <v>22</v>
      </c>
      <c r="AJ157" s="8">
        <v>36</v>
      </c>
      <c r="AK157" s="8">
        <v>33</v>
      </c>
      <c r="AL157" s="8">
        <v>18</v>
      </c>
      <c r="AM157" s="8">
        <v>25</v>
      </c>
      <c r="AN157" s="8">
        <v>19</v>
      </c>
      <c r="AO157" s="8">
        <v>34</v>
      </c>
      <c r="AP157" s="8">
        <v>47</v>
      </c>
      <c r="AQ157" s="8">
        <v>51</v>
      </c>
      <c r="AR157" s="8">
        <v>25</v>
      </c>
      <c r="AS157" s="8">
        <v>15</v>
      </c>
      <c r="AT157" s="8">
        <v>13</v>
      </c>
      <c r="AU157" s="8">
        <v>60</v>
      </c>
      <c r="AV157" s="8">
        <v>24</v>
      </c>
      <c r="AW157" s="8">
        <v>11</v>
      </c>
      <c r="AX157" s="8">
        <v>7</v>
      </c>
      <c r="AY157" s="8">
        <v>19</v>
      </c>
      <c r="AZ157" s="8">
        <v>11</v>
      </c>
      <c r="BA157" s="8">
        <v>16</v>
      </c>
      <c r="BB157" s="8">
        <v>17</v>
      </c>
      <c r="BC157" s="8">
        <v>26</v>
      </c>
      <c r="BD157" s="8">
        <v>28</v>
      </c>
      <c r="BE157" s="8">
        <v>9</v>
      </c>
      <c r="BF157" s="8">
        <v>23</v>
      </c>
      <c r="BG157" s="8">
        <v>12</v>
      </c>
      <c r="BH157" s="8">
        <v>14</v>
      </c>
      <c r="BI157" s="8">
        <v>19</v>
      </c>
      <c r="BJ157" s="8">
        <v>6</v>
      </c>
      <c r="BK157" s="8">
        <v>16</v>
      </c>
      <c r="BL157" s="24">
        <v>29</v>
      </c>
      <c r="BM157" s="8">
        <v>18</v>
      </c>
      <c r="BN157" s="8">
        <v>27</v>
      </c>
      <c r="BO157" s="8">
        <v>20</v>
      </c>
      <c r="BP157" s="8">
        <v>9</v>
      </c>
      <c r="BQ157" s="4">
        <v>22</v>
      </c>
      <c r="BR157" s="4">
        <v>30</v>
      </c>
      <c r="BS157" s="4">
        <v>36</v>
      </c>
      <c r="BT157" s="4">
        <v>11</v>
      </c>
      <c r="BU157" s="4">
        <v>15</v>
      </c>
      <c r="BV157" s="4">
        <v>8</v>
      </c>
      <c r="BW157" s="4"/>
      <c r="BX157" s="4"/>
      <c r="BY157" s="4"/>
      <c r="BZ157" s="4"/>
      <c r="CA157" s="4"/>
      <c r="CB157" s="4"/>
      <c r="CC157" s="4"/>
      <c r="CD157" s="4"/>
    </row>
    <row r="158" spans="1:82" ht="15.75" thickBot="1" x14ac:dyDescent="0.3">
      <c r="A158" s="2" t="s">
        <v>12</v>
      </c>
      <c r="B158" s="8">
        <f t="shared" si="47"/>
        <v>30.782608695652176</v>
      </c>
      <c r="C158" s="8">
        <f t="shared" si="48"/>
        <v>30.166666666666668</v>
      </c>
      <c r="D158" s="10" t="s">
        <v>48</v>
      </c>
      <c r="E158" s="8">
        <v>20</v>
      </c>
      <c r="F158" s="8">
        <v>23</v>
      </c>
      <c r="G158" s="8">
        <v>25</v>
      </c>
      <c r="H158" s="8">
        <v>23</v>
      </c>
      <c r="I158" s="8">
        <v>13</v>
      </c>
      <c r="J158" s="24">
        <v>43</v>
      </c>
      <c r="K158" s="8">
        <v>15</v>
      </c>
      <c r="L158" s="8">
        <v>15</v>
      </c>
      <c r="M158" s="8">
        <v>13</v>
      </c>
      <c r="N158" s="8">
        <v>43</v>
      </c>
      <c r="O158" s="8">
        <v>18</v>
      </c>
      <c r="P158" s="24">
        <v>71</v>
      </c>
      <c r="Q158" s="8">
        <v>10</v>
      </c>
      <c r="R158" s="24">
        <v>18</v>
      </c>
      <c r="S158" s="24">
        <v>33</v>
      </c>
      <c r="T158" s="8">
        <v>30</v>
      </c>
      <c r="U158" s="8">
        <v>25</v>
      </c>
      <c r="V158" s="8">
        <v>25</v>
      </c>
      <c r="W158" s="8">
        <v>18</v>
      </c>
      <c r="X158" s="8">
        <v>25</v>
      </c>
      <c r="Y158" s="8">
        <v>10</v>
      </c>
      <c r="Z158" s="8">
        <v>25</v>
      </c>
      <c r="AA158" s="8">
        <v>20</v>
      </c>
      <c r="AB158" s="8">
        <v>20</v>
      </c>
      <c r="AC158" s="24">
        <v>74</v>
      </c>
      <c r="AD158" s="8">
        <v>56</v>
      </c>
      <c r="AE158" s="8">
        <v>36</v>
      </c>
      <c r="AF158" s="8">
        <v>79</v>
      </c>
      <c r="AG158" s="8">
        <v>38</v>
      </c>
      <c r="AH158" s="24">
        <v>88</v>
      </c>
      <c r="AI158" s="8">
        <v>31</v>
      </c>
      <c r="AJ158" s="8">
        <v>39</v>
      </c>
      <c r="AK158" s="8">
        <v>48</v>
      </c>
      <c r="AL158" s="8">
        <v>24</v>
      </c>
      <c r="AM158" s="8">
        <v>30</v>
      </c>
      <c r="AN158" s="8">
        <v>17</v>
      </c>
      <c r="AO158" s="24">
        <v>50</v>
      </c>
      <c r="AP158" s="8">
        <v>74</v>
      </c>
      <c r="AQ158" s="8">
        <v>56</v>
      </c>
      <c r="AR158" s="8">
        <v>25</v>
      </c>
      <c r="AS158" s="8">
        <v>18</v>
      </c>
      <c r="AT158" s="8">
        <v>23</v>
      </c>
      <c r="AU158" s="24">
        <v>66</v>
      </c>
      <c r="AV158" s="8">
        <v>29</v>
      </c>
      <c r="AW158" s="8">
        <v>21</v>
      </c>
      <c r="AX158" s="8">
        <v>14</v>
      </c>
      <c r="AY158" s="8">
        <v>24</v>
      </c>
      <c r="AZ158" s="8">
        <v>31</v>
      </c>
      <c r="BA158" s="8">
        <v>18</v>
      </c>
      <c r="BB158" s="24">
        <v>42</v>
      </c>
      <c r="BC158" s="8">
        <v>25</v>
      </c>
      <c r="BD158" s="8">
        <v>30</v>
      </c>
      <c r="BE158" s="8">
        <v>14</v>
      </c>
      <c r="BF158" s="24">
        <v>31</v>
      </c>
      <c r="BG158" s="8">
        <v>12</v>
      </c>
      <c r="BH158" s="8">
        <v>22</v>
      </c>
      <c r="BI158" s="8">
        <v>38</v>
      </c>
      <c r="BJ158" s="8">
        <v>10</v>
      </c>
      <c r="BK158" s="8">
        <v>19</v>
      </c>
      <c r="BL158" s="24">
        <v>29</v>
      </c>
      <c r="BM158" s="8">
        <v>26</v>
      </c>
      <c r="BN158" s="24">
        <v>43</v>
      </c>
      <c r="BO158" s="8">
        <v>23</v>
      </c>
      <c r="BP158" s="8">
        <v>10</v>
      </c>
      <c r="BQ158" s="26">
        <v>47</v>
      </c>
      <c r="BR158" s="4">
        <v>48</v>
      </c>
      <c r="BS158" s="4">
        <v>36</v>
      </c>
      <c r="BT158" s="4">
        <v>11</v>
      </c>
      <c r="BU158" s="4">
        <v>18</v>
      </c>
      <c r="BV158" s="4"/>
      <c r="BW158" s="4"/>
      <c r="BX158" s="4"/>
      <c r="BY158" s="4"/>
      <c r="BZ158" s="4"/>
      <c r="CA158" s="4"/>
      <c r="CB158" s="4"/>
      <c r="CC158" s="4"/>
      <c r="CD158" s="4"/>
    </row>
    <row r="159" spans="1:82" s="37" customFormat="1" x14ac:dyDescent="0.25">
      <c r="A159" s="33" t="s">
        <v>13</v>
      </c>
      <c r="B159" s="56">
        <f t="shared" si="47"/>
        <v>21.40184453227932</v>
      </c>
      <c r="C159" s="56">
        <f t="shared" si="48"/>
        <v>20.680555555555546</v>
      </c>
      <c r="D159" s="35" t="s">
        <v>52</v>
      </c>
      <c r="E159" s="56">
        <v>18</v>
      </c>
      <c r="F159" s="56">
        <f>AVERAGE(F147:F158)</f>
        <v>10.454545454545455</v>
      </c>
      <c r="G159" s="56">
        <f>AVERAGE(G147:G158)</f>
        <v>9.3333333333333339</v>
      </c>
      <c r="H159" s="56">
        <f t="shared" ref="H159:BV159" si="49">AVERAGE(H147:H158)</f>
        <v>24.166666666666668</v>
      </c>
      <c r="I159" s="56">
        <f t="shared" si="49"/>
        <v>18.272727272727273</v>
      </c>
      <c r="J159" s="56">
        <f t="shared" si="49"/>
        <v>17.916666666666668</v>
      </c>
      <c r="K159" s="56">
        <f t="shared" si="49"/>
        <v>25.75</v>
      </c>
      <c r="L159" s="56">
        <f t="shared" si="49"/>
        <v>15.333333333333334</v>
      </c>
      <c r="M159" s="56">
        <f t="shared" si="49"/>
        <v>11.416666666666666</v>
      </c>
      <c r="N159" s="56">
        <f t="shared" si="49"/>
        <v>20.833333333333332</v>
      </c>
      <c r="O159" s="56">
        <f t="shared" si="49"/>
        <v>23.333333333333332</v>
      </c>
      <c r="P159" s="56">
        <f t="shared" si="49"/>
        <v>30.25</v>
      </c>
      <c r="Q159" s="56">
        <f t="shared" si="49"/>
        <v>38.25</v>
      </c>
      <c r="R159" s="56">
        <f t="shared" si="49"/>
        <v>10</v>
      </c>
      <c r="S159" s="56">
        <f t="shared" si="49"/>
        <v>15.5</v>
      </c>
      <c r="T159" s="56">
        <f t="shared" si="49"/>
        <v>33.833333333333336</v>
      </c>
      <c r="U159" s="56">
        <f t="shared" si="49"/>
        <v>22.666666666666668</v>
      </c>
      <c r="V159" s="56">
        <f t="shared" si="49"/>
        <v>15.666666666666666</v>
      </c>
      <c r="W159" s="56">
        <f t="shared" si="49"/>
        <v>17.083333333333332</v>
      </c>
      <c r="X159" s="56">
        <f t="shared" si="49"/>
        <v>16.666666666666668</v>
      </c>
      <c r="Y159" s="56">
        <f t="shared" si="49"/>
        <v>16.416666666666668</v>
      </c>
      <c r="Z159" s="56">
        <f t="shared" si="49"/>
        <v>14</v>
      </c>
      <c r="AA159" s="56">
        <f t="shared" si="49"/>
        <v>16.833333333333332</v>
      </c>
      <c r="AB159" s="56">
        <f t="shared" si="49"/>
        <v>13.916666666666666</v>
      </c>
      <c r="AC159" s="56">
        <f t="shared" si="49"/>
        <v>25.5</v>
      </c>
      <c r="AD159" s="56">
        <f t="shared" si="49"/>
        <v>34.333333333333336</v>
      </c>
      <c r="AE159" s="56">
        <f t="shared" si="49"/>
        <v>32.333333333333336</v>
      </c>
      <c r="AF159" s="56">
        <f t="shared" si="49"/>
        <v>37.75</v>
      </c>
      <c r="AG159" s="56">
        <f t="shared" si="49"/>
        <v>49.083333333333336</v>
      </c>
      <c r="AH159" s="56">
        <f t="shared" si="49"/>
        <v>35.083333333333336</v>
      </c>
      <c r="AI159" s="56">
        <f t="shared" si="49"/>
        <v>33.083333333333336</v>
      </c>
      <c r="AJ159" s="56">
        <f t="shared" si="49"/>
        <v>27.083333333333332</v>
      </c>
      <c r="AK159" s="56">
        <f t="shared" si="49"/>
        <v>26.666666666666668</v>
      </c>
      <c r="AL159" s="56">
        <f t="shared" si="49"/>
        <v>33.5</v>
      </c>
      <c r="AM159" s="56">
        <f t="shared" si="49"/>
        <v>23.833333333333332</v>
      </c>
      <c r="AN159" s="56">
        <f t="shared" si="49"/>
        <v>23.916666666666668</v>
      </c>
      <c r="AO159" s="56">
        <f t="shared" si="49"/>
        <v>19.666666666666668</v>
      </c>
      <c r="AP159" s="56">
        <f t="shared" si="49"/>
        <v>36.916666666666664</v>
      </c>
      <c r="AQ159" s="56">
        <f t="shared" si="49"/>
        <v>40.333333333333336</v>
      </c>
      <c r="AR159" s="56">
        <f t="shared" si="49"/>
        <v>24.416666666666668</v>
      </c>
      <c r="AS159" s="56">
        <f t="shared" si="49"/>
        <v>17.083333333333332</v>
      </c>
      <c r="AT159" s="56">
        <f t="shared" si="49"/>
        <v>14.083333333333334</v>
      </c>
      <c r="AU159" s="56">
        <f t="shared" si="49"/>
        <v>31.166666666666668</v>
      </c>
      <c r="AV159" s="56">
        <f t="shared" si="49"/>
        <v>34.083333333333336</v>
      </c>
      <c r="AW159" s="56">
        <f t="shared" si="49"/>
        <v>15.5</v>
      </c>
      <c r="AX159" s="56">
        <f t="shared" si="49"/>
        <v>12.666666666666666</v>
      </c>
      <c r="AY159" s="56">
        <f t="shared" si="49"/>
        <v>12.833333333333334</v>
      </c>
      <c r="AZ159" s="56">
        <f t="shared" si="49"/>
        <v>15</v>
      </c>
      <c r="BA159" s="56">
        <f t="shared" si="49"/>
        <v>20.75</v>
      </c>
      <c r="BB159" s="56">
        <f t="shared" si="49"/>
        <v>15.583333333333334</v>
      </c>
      <c r="BC159" s="56">
        <f t="shared" si="49"/>
        <v>21.333333333333332</v>
      </c>
      <c r="BD159" s="56">
        <f t="shared" si="49"/>
        <v>18.166666666666668</v>
      </c>
      <c r="BE159" s="56">
        <f t="shared" si="49"/>
        <v>16.333333333333332</v>
      </c>
      <c r="BF159" s="56">
        <f t="shared" si="49"/>
        <v>13.5</v>
      </c>
      <c r="BG159" s="56">
        <f t="shared" si="49"/>
        <v>16.416666666666668</v>
      </c>
      <c r="BH159" s="56">
        <f t="shared" si="49"/>
        <v>13.166666666666666</v>
      </c>
      <c r="BI159" s="56">
        <f t="shared" si="49"/>
        <v>19.25</v>
      </c>
      <c r="BJ159" s="56">
        <f>AVERAGE(BJ147:BJ158)</f>
        <v>14.833333333333334</v>
      </c>
      <c r="BK159" s="56">
        <f t="shared" si="49"/>
        <v>11.5</v>
      </c>
      <c r="BL159" s="56">
        <f t="shared" si="49"/>
        <v>15.916666666666666</v>
      </c>
      <c r="BM159" s="56">
        <f t="shared" si="49"/>
        <v>14.916666666666666</v>
      </c>
      <c r="BN159" s="56">
        <f t="shared" si="49"/>
        <v>17.583333333333332</v>
      </c>
      <c r="BO159" s="56">
        <f t="shared" si="49"/>
        <v>20.333333333333332</v>
      </c>
      <c r="BP159" s="56">
        <f t="shared" si="49"/>
        <v>16.5</v>
      </c>
      <c r="BQ159" s="56">
        <f t="shared" si="49"/>
        <v>11.416666666666666</v>
      </c>
      <c r="BR159" s="56">
        <f t="shared" si="49"/>
        <v>26.25</v>
      </c>
      <c r="BS159" s="56">
        <f t="shared" si="49"/>
        <v>24.75</v>
      </c>
      <c r="BT159" s="56">
        <f t="shared" si="49"/>
        <v>20.916666666666668</v>
      </c>
      <c r="BU159" s="56">
        <f t="shared" si="49"/>
        <v>15.5</v>
      </c>
      <c r="BV159" s="56">
        <f t="shared" si="49"/>
        <v>12.090909090909092</v>
      </c>
      <c r="BW159" s="36"/>
      <c r="BX159" s="36"/>
      <c r="BY159" s="36"/>
      <c r="BZ159" s="36"/>
      <c r="CA159" s="36"/>
      <c r="CB159" s="36"/>
      <c r="CC159" s="36"/>
      <c r="CD159" s="36"/>
    </row>
    <row r="160" spans="1:82" ht="15.75" thickBot="1" x14ac:dyDescent="0.3">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C160" s="8"/>
      <c r="BD160" s="8"/>
      <c r="BE160" s="8"/>
      <c r="BF160" s="8"/>
      <c r="BG160" s="8"/>
      <c r="BH160" s="8"/>
      <c r="BI160" s="8"/>
      <c r="BJ160" s="8"/>
      <c r="BK160" s="8"/>
      <c r="BL160" s="8"/>
      <c r="BM160" s="8"/>
      <c r="BN160" s="8"/>
      <c r="BO160" s="8"/>
      <c r="BP160" s="8"/>
      <c r="BQ160" s="4"/>
      <c r="BR160" s="4"/>
      <c r="BS160" s="4"/>
      <c r="BT160" s="4"/>
      <c r="BU160" s="4"/>
      <c r="BV160" s="4"/>
      <c r="BW160" s="4"/>
      <c r="BX160" s="4"/>
      <c r="BY160" s="4"/>
      <c r="BZ160" s="4"/>
      <c r="CA160" s="4"/>
      <c r="CB160" s="4"/>
      <c r="CC160" s="4"/>
      <c r="CD160" s="4"/>
    </row>
    <row r="161" spans="1:82" s="54" customFormat="1" ht="30" customHeight="1" thickBot="1" x14ac:dyDescent="0.3">
      <c r="A161" s="53" t="s">
        <v>30</v>
      </c>
      <c r="B161" s="50" t="s">
        <v>123</v>
      </c>
      <c r="C161" s="50" t="s">
        <v>33</v>
      </c>
      <c r="D161" s="51" t="s">
        <v>34</v>
      </c>
      <c r="E161" s="52"/>
      <c r="F161" s="52"/>
      <c r="G161" s="52"/>
      <c r="H161" s="52"/>
      <c r="I161" s="52"/>
      <c r="J161" s="52"/>
      <c r="K161" s="52"/>
      <c r="L161" s="52"/>
      <c r="M161" s="52"/>
      <c r="N161" s="52"/>
      <c r="O161" s="52"/>
      <c r="P161" s="52"/>
      <c r="Q161" s="52">
        <v>1962</v>
      </c>
      <c r="R161" s="52">
        <v>1963</v>
      </c>
      <c r="S161" s="52">
        <v>1964</v>
      </c>
      <c r="T161" s="52">
        <v>1965</v>
      </c>
      <c r="U161" s="52">
        <v>1966</v>
      </c>
      <c r="V161" s="52">
        <v>1967</v>
      </c>
      <c r="W161" s="52">
        <v>1968</v>
      </c>
      <c r="X161" s="52">
        <v>1969</v>
      </c>
      <c r="Y161" s="52">
        <v>1970</v>
      </c>
      <c r="Z161" s="52">
        <v>1971</v>
      </c>
      <c r="AA161" s="52">
        <v>1972</v>
      </c>
      <c r="AB161" s="52">
        <v>1973</v>
      </c>
      <c r="AC161" s="52">
        <v>1974</v>
      </c>
      <c r="AD161" s="52">
        <v>1975</v>
      </c>
      <c r="AE161" s="52">
        <v>1976</v>
      </c>
      <c r="AF161" s="52">
        <v>1977</v>
      </c>
      <c r="AG161" s="52">
        <v>1978</v>
      </c>
      <c r="AH161" s="52">
        <v>1979</v>
      </c>
      <c r="AI161" s="52">
        <v>1980</v>
      </c>
      <c r="AJ161" s="52">
        <v>1981</v>
      </c>
      <c r="AK161" s="52">
        <v>1982</v>
      </c>
      <c r="AL161" s="52">
        <v>1983</v>
      </c>
      <c r="AM161" s="52">
        <v>1984</v>
      </c>
      <c r="AN161" s="52">
        <v>1985</v>
      </c>
      <c r="AO161" s="52">
        <v>1986</v>
      </c>
      <c r="AP161" s="52">
        <v>1987</v>
      </c>
      <c r="AQ161" s="52">
        <v>1988</v>
      </c>
      <c r="AR161" s="52">
        <v>1989</v>
      </c>
      <c r="AS161" s="52">
        <v>1990</v>
      </c>
      <c r="AT161" s="52">
        <v>1991</v>
      </c>
      <c r="AU161" s="52">
        <v>1992</v>
      </c>
      <c r="AV161" s="52">
        <v>1993</v>
      </c>
      <c r="AW161" s="52">
        <v>1994</v>
      </c>
      <c r="AX161" s="52">
        <v>1995</v>
      </c>
      <c r="AY161" s="52">
        <v>1996</v>
      </c>
      <c r="AZ161" s="52">
        <v>1997</v>
      </c>
      <c r="BA161" s="52">
        <v>1998</v>
      </c>
      <c r="BB161" s="52">
        <v>1999</v>
      </c>
      <c r="BC161" s="52">
        <v>2000</v>
      </c>
      <c r="BD161" s="52">
        <v>2001</v>
      </c>
      <c r="BE161" s="52">
        <v>2002</v>
      </c>
      <c r="BF161" s="52">
        <v>2003</v>
      </c>
      <c r="BG161" s="52">
        <v>2004</v>
      </c>
      <c r="BH161" s="52">
        <v>2005</v>
      </c>
      <c r="BI161" s="52">
        <v>2006</v>
      </c>
      <c r="BJ161" s="52">
        <v>2007</v>
      </c>
      <c r="BK161" s="52">
        <v>2008</v>
      </c>
      <c r="BL161" s="52">
        <v>2009</v>
      </c>
      <c r="BM161" s="52">
        <v>2010</v>
      </c>
      <c r="BN161" s="52">
        <v>2011</v>
      </c>
      <c r="BO161" s="52">
        <v>2012</v>
      </c>
      <c r="BP161" s="52">
        <v>2013</v>
      </c>
      <c r="BQ161" s="52">
        <v>2014</v>
      </c>
      <c r="BR161" s="52">
        <v>2015</v>
      </c>
      <c r="BS161" s="52">
        <v>2016</v>
      </c>
      <c r="BT161" s="53">
        <v>2017</v>
      </c>
      <c r="BU161" s="53">
        <v>2018</v>
      </c>
      <c r="BV161" s="53">
        <v>2019</v>
      </c>
      <c r="BW161" s="53"/>
      <c r="BX161" s="53"/>
      <c r="BY161" s="53"/>
      <c r="BZ161" s="53"/>
      <c r="CA161" s="53"/>
      <c r="CB161" s="53"/>
      <c r="CC161" s="53"/>
      <c r="CD161" s="53"/>
    </row>
    <row r="162" spans="1:82" x14ac:dyDescent="0.25">
      <c r="A162" s="2" t="s">
        <v>1</v>
      </c>
      <c r="B162" s="8">
        <f>AVERAGE(R162:BU162)</f>
        <v>85.037037037037038</v>
      </c>
      <c r="C162" s="8">
        <f>AVERAGE(X162:BA162)</f>
        <v>85.8</v>
      </c>
      <c r="D162" s="10" t="s">
        <v>49</v>
      </c>
      <c r="E162" s="8"/>
      <c r="F162" s="8"/>
      <c r="G162" s="8"/>
      <c r="H162" s="8"/>
      <c r="I162" s="8"/>
      <c r="J162" s="8"/>
      <c r="K162" s="8"/>
      <c r="L162" s="8"/>
      <c r="M162" s="8"/>
      <c r="N162" s="8"/>
      <c r="O162" s="8"/>
      <c r="P162" s="8"/>
      <c r="Q162" s="8" t="s">
        <v>29</v>
      </c>
      <c r="R162" s="24">
        <v>140</v>
      </c>
      <c r="S162" s="8">
        <v>77</v>
      </c>
      <c r="T162" s="8">
        <v>92</v>
      </c>
      <c r="U162" s="8">
        <v>72</v>
      </c>
      <c r="V162" s="8">
        <v>85</v>
      </c>
      <c r="W162" s="8">
        <v>89</v>
      </c>
      <c r="X162" s="8">
        <v>117</v>
      </c>
      <c r="Y162" s="8">
        <v>93</v>
      </c>
      <c r="Z162" s="24">
        <v>116</v>
      </c>
      <c r="AA162" s="8">
        <v>68</v>
      </c>
      <c r="AB162" s="8">
        <v>74</v>
      </c>
      <c r="AC162" s="8">
        <v>77</v>
      </c>
      <c r="AD162" s="8">
        <v>85</v>
      </c>
      <c r="AE162" s="8">
        <v>93</v>
      </c>
      <c r="AF162" s="24">
        <v>98</v>
      </c>
      <c r="AG162" s="24">
        <v>100</v>
      </c>
      <c r="AH162" s="8">
        <v>93</v>
      </c>
      <c r="AI162" s="8">
        <v>96</v>
      </c>
      <c r="AJ162" s="24">
        <v>93</v>
      </c>
      <c r="AK162" s="8">
        <v>72</v>
      </c>
      <c r="AL162" s="8">
        <v>72</v>
      </c>
      <c r="AM162" s="8">
        <v>93</v>
      </c>
      <c r="AN162" s="8">
        <v>67</v>
      </c>
      <c r="AO162" s="8">
        <v>107</v>
      </c>
      <c r="AP162" s="21">
        <v>65</v>
      </c>
      <c r="AQ162" s="8">
        <v>91</v>
      </c>
      <c r="AR162" s="8">
        <v>91</v>
      </c>
      <c r="AS162" s="8">
        <v>78</v>
      </c>
      <c r="AT162" s="8">
        <v>70</v>
      </c>
      <c r="AU162" s="8">
        <v>80</v>
      </c>
      <c r="AV162" s="8">
        <v>100</v>
      </c>
      <c r="AW162" s="8">
        <v>74</v>
      </c>
      <c r="AX162" s="8">
        <v>93</v>
      </c>
      <c r="AY162" s="8">
        <v>70</v>
      </c>
      <c r="AZ162" s="8">
        <v>85</v>
      </c>
      <c r="BA162" s="8">
        <v>63</v>
      </c>
      <c r="BB162" s="24">
        <v>96</v>
      </c>
      <c r="BC162" s="24">
        <v>102</v>
      </c>
      <c r="BD162" s="24">
        <v>98</v>
      </c>
      <c r="BE162" s="8">
        <v>78</v>
      </c>
      <c r="BF162" s="8">
        <v>80</v>
      </c>
      <c r="BG162" s="8">
        <v>67</v>
      </c>
      <c r="BH162" s="8">
        <v>69</v>
      </c>
      <c r="BI162" s="8" t="s">
        <v>29</v>
      </c>
      <c r="BJ162" s="8" t="s">
        <v>29</v>
      </c>
      <c r="BK162" s="24">
        <v>74</v>
      </c>
      <c r="BL162" s="8">
        <v>69</v>
      </c>
      <c r="BM162" s="8">
        <v>67</v>
      </c>
      <c r="BN162" s="24">
        <v>93</v>
      </c>
      <c r="BO162" s="8">
        <v>80</v>
      </c>
      <c r="BP162" s="8">
        <v>69</v>
      </c>
      <c r="BQ162" s="8">
        <v>89</v>
      </c>
      <c r="BR162" s="8">
        <v>82</v>
      </c>
      <c r="BS162" s="8">
        <v>89</v>
      </c>
      <c r="BT162" s="4">
        <v>76</v>
      </c>
      <c r="BU162" s="4">
        <v>85</v>
      </c>
      <c r="BV162" s="4">
        <v>80</v>
      </c>
      <c r="BW162" s="4"/>
      <c r="BX162" s="4"/>
      <c r="BY162" s="4"/>
      <c r="BZ162" s="4"/>
      <c r="CA162" s="4"/>
      <c r="CB162" s="4"/>
      <c r="CC162" s="4"/>
      <c r="CD162" s="4"/>
    </row>
    <row r="163" spans="1:82" x14ac:dyDescent="0.25">
      <c r="A163" s="2" t="s">
        <v>2</v>
      </c>
      <c r="B163" s="8">
        <f t="shared" ref="B163:B174" si="50">AVERAGE(R163:BU163)</f>
        <v>84</v>
      </c>
      <c r="C163" s="8">
        <f t="shared" ref="C163:C174" si="51">AVERAGE(X163:BA163)</f>
        <v>85.666666666666671</v>
      </c>
      <c r="D163" s="10" t="s">
        <v>51</v>
      </c>
      <c r="E163" s="8"/>
      <c r="F163" s="8"/>
      <c r="G163" s="8"/>
      <c r="H163" s="8"/>
      <c r="I163" s="8"/>
      <c r="J163" s="8"/>
      <c r="K163" s="8"/>
      <c r="L163" s="8"/>
      <c r="M163" s="8"/>
      <c r="N163" s="8"/>
      <c r="O163" s="8"/>
      <c r="P163" s="8"/>
      <c r="Q163" s="8" t="s">
        <v>29</v>
      </c>
      <c r="R163" s="8">
        <v>89</v>
      </c>
      <c r="S163" s="24">
        <v>101</v>
      </c>
      <c r="T163" s="24">
        <v>105</v>
      </c>
      <c r="U163" s="8">
        <v>80</v>
      </c>
      <c r="V163" s="21">
        <v>69</v>
      </c>
      <c r="W163" s="24">
        <v>126</v>
      </c>
      <c r="X163" s="8">
        <v>93</v>
      </c>
      <c r="Y163" s="8">
        <v>127</v>
      </c>
      <c r="Z163" s="8">
        <v>87</v>
      </c>
      <c r="AA163" s="24">
        <v>103</v>
      </c>
      <c r="AB163" s="8">
        <v>89</v>
      </c>
      <c r="AC163" s="8">
        <v>63</v>
      </c>
      <c r="AD163" s="8">
        <v>90</v>
      </c>
      <c r="AE163" s="8">
        <v>79</v>
      </c>
      <c r="AF163" s="8">
        <v>70</v>
      </c>
      <c r="AG163" s="8">
        <v>83</v>
      </c>
      <c r="AH163" s="8">
        <v>67</v>
      </c>
      <c r="AI163" s="8">
        <v>87</v>
      </c>
      <c r="AJ163" s="8">
        <v>74</v>
      </c>
      <c r="AK163" s="8">
        <v>87</v>
      </c>
      <c r="AL163" s="8">
        <v>78</v>
      </c>
      <c r="AM163" s="8">
        <v>89</v>
      </c>
      <c r="AN163" s="8">
        <v>69</v>
      </c>
      <c r="AO163" s="8">
        <v>87</v>
      </c>
      <c r="AP163" s="8">
        <v>91</v>
      </c>
      <c r="AQ163" s="24">
        <v>133</v>
      </c>
      <c r="AR163" s="8">
        <v>91</v>
      </c>
      <c r="AS163" s="8">
        <v>80</v>
      </c>
      <c r="AT163" s="24">
        <v>91</v>
      </c>
      <c r="AU163" s="8">
        <v>78</v>
      </c>
      <c r="AV163" s="8">
        <v>83</v>
      </c>
      <c r="AW163" s="8">
        <v>65</v>
      </c>
      <c r="AX163" s="8">
        <v>82</v>
      </c>
      <c r="AY163" s="24">
        <v>91</v>
      </c>
      <c r="AZ163" s="8">
        <v>96</v>
      </c>
      <c r="BA163" s="8">
        <v>67</v>
      </c>
      <c r="BB163" s="8">
        <v>74</v>
      </c>
      <c r="BC163" s="8">
        <v>87</v>
      </c>
      <c r="BD163" s="8">
        <v>80</v>
      </c>
      <c r="BE163" s="8">
        <v>74</v>
      </c>
      <c r="BF163" s="8">
        <v>80</v>
      </c>
      <c r="BG163" s="8">
        <v>85</v>
      </c>
      <c r="BH163" s="24">
        <v>83</v>
      </c>
      <c r="BI163" s="8" t="s">
        <v>29</v>
      </c>
      <c r="BJ163" s="8" t="s">
        <v>29</v>
      </c>
      <c r="BK163" s="8">
        <v>59</v>
      </c>
      <c r="BL163" s="8">
        <v>59</v>
      </c>
      <c r="BM163" s="8">
        <v>65</v>
      </c>
      <c r="BN163" s="8">
        <v>70</v>
      </c>
      <c r="BO163" s="8">
        <v>82</v>
      </c>
      <c r="BP163" s="8">
        <v>69</v>
      </c>
      <c r="BQ163" s="8">
        <v>89</v>
      </c>
      <c r="BR163" s="8">
        <v>93</v>
      </c>
      <c r="BS163" s="24">
        <v>95</v>
      </c>
      <c r="BT163" s="4">
        <v>83</v>
      </c>
      <c r="BU163" s="4">
        <v>69</v>
      </c>
      <c r="BV163" s="4">
        <v>76</v>
      </c>
      <c r="BW163" s="4"/>
      <c r="BX163" s="4"/>
      <c r="BY163" s="4"/>
      <c r="BZ163" s="4"/>
      <c r="CA163" s="4"/>
      <c r="CB163" s="4"/>
      <c r="CC163" s="4"/>
      <c r="CD163" s="4"/>
    </row>
    <row r="164" spans="1:82" x14ac:dyDescent="0.25">
      <c r="A164" s="2" t="s">
        <v>3</v>
      </c>
      <c r="B164" s="8">
        <f t="shared" si="50"/>
        <v>81</v>
      </c>
      <c r="C164" s="8">
        <f t="shared" si="51"/>
        <v>82.466666666666669</v>
      </c>
      <c r="D164" s="10" t="s">
        <v>49</v>
      </c>
      <c r="E164" s="8"/>
      <c r="F164" s="8"/>
      <c r="G164" s="8"/>
      <c r="H164" s="8"/>
      <c r="I164" s="8"/>
      <c r="J164" s="8"/>
      <c r="K164" s="8"/>
      <c r="L164" s="8"/>
      <c r="M164" s="8"/>
      <c r="N164" s="8"/>
      <c r="O164" s="8"/>
      <c r="P164" s="8"/>
      <c r="Q164" s="8" t="s">
        <v>29</v>
      </c>
      <c r="R164" s="8">
        <v>76</v>
      </c>
      <c r="S164" s="8">
        <v>77</v>
      </c>
      <c r="T164" s="8">
        <v>84</v>
      </c>
      <c r="U164" s="8">
        <v>77</v>
      </c>
      <c r="V164" s="8">
        <v>97</v>
      </c>
      <c r="W164" s="8">
        <v>105</v>
      </c>
      <c r="X164" s="8">
        <v>93</v>
      </c>
      <c r="Y164" s="8">
        <v>121</v>
      </c>
      <c r="Z164" s="8">
        <v>56</v>
      </c>
      <c r="AA164" s="8">
        <v>71</v>
      </c>
      <c r="AB164" s="8">
        <v>84</v>
      </c>
      <c r="AC164" s="8">
        <v>60</v>
      </c>
      <c r="AD164" s="8">
        <v>82</v>
      </c>
      <c r="AE164" s="8">
        <v>85</v>
      </c>
      <c r="AF164" s="8">
        <v>70</v>
      </c>
      <c r="AG164" s="8">
        <v>93</v>
      </c>
      <c r="AH164" s="24">
        <v>100</v>
      </c>
      <c r="AI164" s="8">
        <v>80</v>
      </c>
      <c r="AJ164" s="8">
        <v>78</v>
      </c>
      <c r="AK164" s="8">
        <v>74</v>
      </c>
      <c r="AL164" s="8">
        <v>80</v>
      </c>
      <c r="AM164" s="8">
        <v>80</v>
      </c>
      <c r="AN164" s="8">
        <v>80</v>
      </c>
      <c r="AO164" s="24">
        <v>111</v>
      </c>
      <c r="AP164" s="8">
        <v>76</v>
      </c>
      <c r="AQ164" s="8">
        <v>89</v>
      </c>
      <c r="AR164" s="8">
        <v>87</v>
      </c>
      <c r="AS164" s="24">
        <v>91</v>
      </c>
      <c r="AT164" s="8">
        <v>72</v>
      </c>
      <c r="AU164" s="8">
        <v>82</v>
      </c>
      <c r="AV164" s="8">
        <v>87</v>
      </c>
      <c r="AW164" s="8">
        <v>78</v>
      </c>
      <c r="AX164" s="8">
        <v>93</v>
      </c>
      <c r="AY164" s="8">
        <v>69</v>
      </c>
      <c r="AZ164" s="8">
        <v>72</v>
      </c>
      <c r="BA164" s="8">
        <v>80</v>
      </c>
      <c r="BB164" s="8">
        <v>83</v>
      </c>
      <c r="BC164" s="8">
        <v>70</v>
      </c>
      <c r="BD164" s="8">
        <v>93</v>
      </c>
      <c r="BE164" s="8">
        <v>61</v>
      </c>
      <c r="BF164" s="8">
        <v>78</v>
      </c>
      <c r="BG164" s="8">
        <v>85</v>
      </c>
      <c r="BH164" s="8">
        <v>78</v>
      </c>
      <c r="BI164" s="8">
        <v>63</v>
      </c>
      <c r="BJ164" s="8" t="s">
        <v>29</v>
      </c>
      <c r="BK164" s="24">
        <v>74</v>
      </c>
      <c r="BL164" s="8">
        <v>63</v>
      </c>
      <c r="BM164" s="8">
        <v>69</v>
      </c>
      <c r="BN164" s="8">
        <v>65</v>
      </c>
      <c r="BO164" s="24">
        <v>93</v>
      </c>
      <c r="BP164" s="8">
        <v>80</v>
      </c>
      <c r="BQ164" s="24">
        <v>93</v>
      </c>
      <c r="BR164" s="8">
        <v>80</v>
      </c>
      <c r="BS164" s="8">
        <v>74</v>
      </c>
      <c r="BT164" s="4">
        <v>89</v>
      </c>
      <c r="BU164" s="4">
        <v>74</v>
      </c>
      <c r="BV164" s="4">
        <v>89</v>
      </c>
      <c r="BW164" s="4"/>
      <c r="BX164" s="4"/>
      <c r="BY164" s="4"/>
      <c r="BZ164" s="4"/>
      <c r="CA164" s="4"/>
      <c r="CB164" s="4"/>
      <c r="CC164" s="4"/>
      <c r="CD164" s="4"/>
    </row>
    <row r="165" spans="1:82" x14ac:dyDescent="0.25">
      <c r="A165" s="2" t="s">
        <v>4</v>
      </c>
      <c r="B165" s="8">
        <f t="shared" si="50"/>
        <v>76.509090909090915</v>
      </c>
      <c r="C165" s="8">
        <f t="shared" si="51"/>
        <v>75.86666666666666</v>
      </c>
      <c r="D165" s="10" t="s">
        <v>48</v>
      </c>
      <c r="E165" s="8"/>
      <c r="F165" s="8"/>
      <c r="G165" s="8"/>
      <c r="H165" s="8"/>
      <c r="I165" s="8"/>
      <c r="J165" s="8"/>
      <c r="K165" s="8"/>
      <c r="L165" s="8"/>
      <c r="M165" s="8"/>
      <c r="N165" s="8"/>
      <c r="O165" s="8"/>
      <c r="P165" s="8"/>
      <c r="Q165" s="8" t="s">
        <v>29</v>
      </c>
      <c r="R165" s="8">
        <v>77</v>
      </c>
      <c r="S165" s="8">
        <v>68</v>
      </c>
      <c r="T165" s="8">
        <v>82</v>
      </c>
      <c r="U165" s="8">
        <v>69</v>
      </c>
      <c r="V165" s="8">
        <v>92</v>
      </c>
      <c r="W165" s="8">
        <v>74</v>
      </c>
      <c r="X165" s="8">
        <v>76</v>
      </c>
      <c r="Y165" s="8">
        <v>77</v>
      </c>
      <c r="Z165" s="8">
        <v>97</v>
      </c>
      <c r="AA165" s="8">
        <v>84</v>
      </c>
      <c r="AB165" s="8">
        <v>71</v>
      </c>
      <c r="AC165" s="8">
        <v>61</v>
      </c>
      <c r="AD165" s="8">
        <v>64</v>
      </c>
      <c r="AE165" s="8">
        <v>82</v>
      </c>
      <c r="AF165" s="8">
        <v>89</v>
      </c>
      <c r="AG165" s="8">
        <v>76</v>
      </c>
      <c r="AH165" s="8">
        <v>65</v>
      </c>
      <c r="AI165" s="8">
        <v>89</v>
      </c>
      <c r="AJ165" s="21">
        <v>56</v>
      </c>
      <c r="AK165" s="8">
        <v>78</v>
      </c>
      <c r="AL165" s="8">
        <v>83</v>
      </c>
      <c r="AM165" s="8">
        <v>80</v>
      </c>
      <c r="AN165" s="8">
        <v>80</v>
      </c>
      <c r="AO165" s="8">
        <v>96</v>
      </c>
      <c r="AP165" s="8">
        <v>69</v>
      </c>
      <c r="AQ165" s="8">
        <v>57</v>
      </c>
      <c r="AR165" s="24">
        <v>100</v>
      </c>
      <c r="AS165" s="8">
        <v>65</v>
      </c>
      <c r="AT165" s="8">
        <v>69</v>
      </c>
      <c r="AU165" s="8">
        <v>63</v>
      </c>
      <c r="AV165" s="8">
        <v>56</v>
      </c>
      <c r="AW165" s="8">
        <v>82</v>
      </c>
      <c r="AX165" s="24">
        <v>100</v>
      </c>
      <c r="AY165" s="8">
        <v>76</v>
      </c>
      <c r="AZ165" s="8">
        <v>65</v>
      </c>
      <c r="BA165" s="8">
        <v>70</v>
      </c>
      <c r="BB165" s="8">
        <v>78</v>
      </c>
      <c r="BC165" s="8">
        <v>65</v>
      </c>
      <c r="BD165" s="8">
        <v>69</v>
      </c>
      <c r="BE165" s="8">
        <v>74</v>
      </c>
      <c r="BF165" s="8">
        <v>74</v>
      </c>
      <c r="BG165" s="24">
        <v>104</v>
      </c>
      <c r="BH165" s="8">
        <v>69</v>
      </c>
      <c r="BI165" s="8">
        <v>70</v>
      </c>
      <c r="BJ165" s="8" t="s">
        <v>29</v>
      </c>
      <c r="BK165" s="8">
        <v>56</v>
      </c>
      <c r="BL165" s="8">
        <v>69</v>
      </c>
      <c r="BM165" s="8">
        <v>74</v>
      </c>
      <c r="BN165" s="8">
        <v>87</v>
      </c>
      <c r="BO165" s="8">
        <v>69</v>
      </c>
      <c r="BP165" s="24">
        <v>100</v>
      </c>
      <c r="BQ165" s="8">
        <v>89</v>
      </c>
      <c r="BR165" s="8">
        <v>82</v>
      </c>
      <c r="BS165" s="8">
        <v>72</v>
      </c>
      <c r="BT165" s="4">
        <v>87</v>
      </c>
      <c r="BU165" s="4">
        <v>82</v>
      </c>
      <c r="BV165" s="4">
        <v>72</v>
      </c>
      <c r="BW165" s="4"/>
      <c r="BX165" s="4"/>
      <c r="BY165" s="4"/>
      <c r="BZ165" s="4"/>
      <c r="CA165" s="4"/>
      <c r="CB165" s="4"/>
      <c r="CC165" s="4"/>
      <c r="CD165" s="4"/>
    </row>
    <row r="166" spans="1:82" x14ac:dyDescent="0.25">
      <c r="A166" s="2" t="s">
        <v>5</v>
      </c>
      <c r="B166" s="8">
        <f t="shared" si="50"/>
        <v>71.964285714285708</v>
      </c>
      <c r="C166" s="8">
        <f t="shared" si="51"/>
        <v>71.933333333333337</v>
      </c>
      <c r="D166" s="10" t="s">
        <v>52</v>
      </c>
      <c r="E166" s="8"/>
      <c r="F166" s="8"/>
      <c r="G166" s="8"/>
      <c r="H166" s="8"/>
      <c r="I166" s="8"/>
      <c r="J166" s="8"/>
      <c r="K166" s="8"/>
      <c r="L166" s="8"/>
      <c r="M166" s="8"/>
      <c r="N166" s="8"/>
      <c r="O166" s="8"/>
      <c r="P166" s="8"/>
      <c r="Q166" s="8" t="s">
        <v>29</v>
      </c>
      <c r="R166" s="8">
        <v>101</v>
      </c>
      <c r="S166" s="8">
        <v>68</v>
      </c>
      <c r="T166" s="25">
        <v>66</v>
      </c>
      <c r="U166" s="8">
        <v>72</v>
      </c>
      <c r="V166" s="8">
        <v>74</v>
      </c>
      <c r="W166" s="8">
        <v>71</v>
      </c>
      <c r="X166" s="8">
        <v>85</v>
      </c>
      <c r="Y166" s="8">
        <v>77</v>
      </c>
      <c r="Z166" s="8">
        <v>74</v>
      </c>
      <c r="AA166" s="8">
        <v>64</v>
      </c>
      <c r="AB166" s="8">
        <v>71</v>
      </c>
      <c r="AC166" s="21">
        <v>56</v>
      </c>
      <c r="AD166" s="8">
        <v>74</v>
      </c>
      <c r="AE166" s="8">
        <v>69</v>
      </c>
      <c r="AF166" s="8">
        <v>78</v>
      </c>
      <c r="AG166" s="8">
        <v>74</v>
      </c>
      <c r="AH166" s="21">
        <v>61</v>
      </c>
      <c r="AI166" s="8">
        <v>67</v>
      </c>
      <c r="AJ166" s="8">
        <v>70</v>
      </c>
      <c r="AK166" s="21">
        <v>59</v>
      </c>
      <c r="AL166" s="8">
        <v>59</v>
      </c>
      <c r="AM166" s="21">
        <v>57</v>
      </c>
      <c r="AN166" s="21">
        <v>56</v>
      </c>
      <c r="AO166" s="8">
        <v>102</v>
      </c>
      <c r="AP166" s="8">
        <v>93</v>
      </c>
      <c r="AQ166" s="8">
        <v>80</v>
      </c>
      <c r="AR166" s="8">
        <v>78</v>
      </c>
      <c r="AS166" s="8">
        <v>70</v>
      </c>
      <c r="AT166" s="8">
        <v>63</v>
      </c>
      <c r="AU166" s="8">
        <v>83</v>
      </c>
      <c r="AV166" s="8">
        <v>95</v>
      </c>
      <c r="AW166" s="8">
        <v>63</v>
      </c>
      <c r="AX166" s="8">
        <v>63</v>
      </c>
      <c r="AY166" s="8">
        <v>63</v>
      </c>
      <c r="AZ166" s="8">
        <v>65</v>
      </c>
      <c r="BA166" s="8">
        <v>89</v>
      </c>
      <c r="BB166" s="8">
        <v>67</v>
      </c>
      <c r="BC166" s="8">
        <v>63</v>
      </c>
      <c r="BD166" s="8">
        <v>80</v>
      </c>
      <c r="BE166" s="24">
        <v>106</v>
      </c>
      <c r="BF166" s="8">
        <v>82</v>
      </c>
      <c r="BG166" s="8">
        <v>76</v>
      </c>
      <c r="BH166" s="21">
        <v>57</v>
      </c>
      <c r="BI166" s="21">
        <v>59</v>
      </c>
      <c r="BJ166" s="8">
        <v>65</v>
      </c>
      <c r="BK166" s="8">
        <v>57</v>
      </c>
      <c r="BL166" s="8">
        <v>70</v>
      </c>
      <c r="BM166" s="8">
        <v>78</v>
      </c>
      <c r="BN166" s="8">
        <v>54</v>
      </c>
      <c r="BO166" s="21">
        <v>48</v>
      </c>
      <c r="BP166" s="21">
        <v>61</v>
      </c>
      <c r="BQ166" s="8">
        <v>67</v>
      </c>
      <c r="BR166" s="24">
        <v>117</v>
      </c>
      <c r="BS166" s="8">
        <v>72</v>
      </c>
      <c r="BT166" s="22">
        <v>59</v>
      </c>
      <c r="BU166" s="4">
        <v>82</v>
      </c>
      <c r="BV166" s="4">
        <v>78</v>
      </c>
      <c r="BW166" s="4"/>
      <c r="BX166" s="4"/>
      <c r="BY166" s="4"/>
      <c r="BZ166" s="4"/>
      <c r="CA166" s="4"/>
      <c r="CB166" s="4"/>
      <c r="CC166" s="4"/>
      <c r="CD166" s="4"/>
    </row>
    <row r="167" spans="1:82" x14ac:dyDescent="0.25">
      <c r="A167" s="2" t="s">
        <v>6</v>
      </c>
      <c r="B167" s="8">
        <f t="shared" si="50"/>
        <v>66.428571428571431</v>
      </c>
      <c r="C167" s="8">
        <f t="shared" si="51"/>
        <v>66.7</v>
      </c>
      <c r="D167" s="10" t="s">
        <v>49</v>
      </c>
      <c r="E167" s="8"/>
      <c r="F167" s="8"/>
      <c r="G167" s="8"/>
      <c r="H167" s="8"/>
      <c r="I167" s="8"/>
      <c r="J167" s="8"/>
      <c r="K167" s="8"/>
      <c r="L167" s="8"/>
      <c r="M167" s="8"/>
      <c r="N167" s="8"/>
      <c r="O167" s="8"/>
      <c r="P167" s="8"/>
      <c r="Q167" s="8" t="s">
        <v>29</v>
      </c>
      <c r="R167" s="8">
        <v>61</v>
      </c>
      <c r="S167" s="21">
        <v>56</v>
      </c>
      <c r="T167" s="8">
        <v>74</v>
      </c>
      <c r="U167" s="8">
        <v>51</v>
      </c>
      <c r="V167" s="8">
        <v>82</v>
      </c>
      <c r="W167" s="8">
        <v>77</v>
      </c>
      <c r="X167" s="8">
        <v>80</v>
      </c>
      <c r="Y167" s="24">
        <v>177</v>
      </c>
      <c r="Z167" s="8">
        <v>80</v>
      </c>
      <c r="AA167" s="8">
        <v>56</v>
      </c>
      <c r="AB167" s="8">
        <v>53</v>
      </c>
      <c r="AC167" s="8">
        <v>58</v>
      </c>
      <c r="AD167" s="21">
        <v>53</v>
      </c>
      <c r="AE167" s="21">
        <v>53</v>
      </c>
      <c r="AF167" s="8">
        <v>70</v>
      </c>
      <c r="AG167" s="8">
        <v>70</v>
      </c>
      <c r="AH167" s="8">
        <v>67</v>
      </c>
      <c r="AI167" s="8">
        <v>67</v>
      </c>
      <c r="AJ167" s="8">
        <v>56</v>
      </c>
      <c r="AK167" s="8">
        <v>57</v>
      </c>
      <c r="AL167" s="8">
        <v>63</v>
      </c>
      <c r="AM167" s="8">
        <v>61</v>
      </c>
      <c r="AN167" s="8">
        <v>61</v>
      </c>
      <c r="AO167" s="8">
        <v>74</v>
      </c>
      <c r="AP167" s="8">
        <v>81</v>
      </c>
      <c r="AQ167" s="8">
        <v>74</v>
      </c>
      <c r="AR167" s="8">
        <v>67</v>
      </c>
      <c r="AS167" s="21">
        <v>63</v>
      </c>
      <c r="AT167" s="8">
        <v>59</v>
      </c>
      <c r="AU167" s="8">
        <v>78</v>
      </c>
      <c r="AV167" s="21">
        <v>50</v>
      </c>
      <c r="AW167" s="21">
        <v>61</v>
      </c>
      <c r="AX167" s="21">
        <v>56</v>
      </c>
      <c r="AY167" s="21">
        <v>39</v>
      </c>
      <c r="AZ167" s="8">
        <v>61</v>
      </c>
      <c r="BA167" s="21">
        <v>56</v>
      </c>
      <c r="BB167" s="21">
        <v>52</v>
      </c>
      <c r="BC167" s="8">
        <v>65</v>
      </c>
      <c r="BD167" s="8">
        <v>61</v>
      </c>
      <c r="BE167" s="8">
        <v>80</v>
      </c>
      <c r="BF167" s="21">
        <v>46</v>
      </c>
      <c r="BG167" s="21">
        <v>50</v>
      </c>
      <c r="BH167" s="8">
        <v>63</v>
      </c>
      <c r="BI167" s="8">
        <v>65</v>
      </c>
      <c r="BJ167" s="24">
        <v>78</v>
      </c>
      <c r="BK167" s="8">
        <v>56</v>
      </c>
      <c r="BL167" s="8">
        <v>61</v>
      </c>
      <c r="BM167" s="21">
        <v>50</v>
      </c>
      <c r="BN167" s="8">
        <v>80</v>
      </c>
      <c r="BO167" s="8">
        <v>70</v>
      </c>
      <c r="BP167" s="8">
        <v>67</v>
      </c>
      <c r="BQ167" s="21">
        <v>61</v>
      </c>
      <c r="BR167" s="8">
        <v>74</v>
      </c>
      <c r="BS167" s="8">
        <v>87</v>
      </c>
      <c r="BT167" s="4">
        <v>83</v>
      </c>
      <c r="BU167" s="4">
        <v>69</v>
      </c>
      <c r="BV167" s="4">
        <v>63</v>
      </c>
      <c r="BW167" s="4"/>
      <c r="BX167" s="4"/>
      <c r="BY167" s="4"/>
      <c r="BZ167" s="4"/>
      <c r="CA167" s="4"/>
      <c r="CB167" s="4"/>
      <c r="CC167" s="4"/>
      <c r="CD167" s="4"/>
    </row>
    <row r="168" spans="1:82" x14ac:dyDescent="0.25">
      <c r="A168" s="2" t="s">
        <v>7</v>
      </c>
      <c r="B168" s="8">
        <f t="shared" si="50"/>
        <v>64.672727272727272</v>
      </c>
      <c r="C168" s="8">
        <f t="shared" si="51"/>
        <v>67.36666666666666</v>
      </c>
      <c r="D168" s="10" t="s">
        <v>51</v>
      </c>
      <c r="E168" s="8"/>
      <c r="F168" s="8"/>
      <c r="G168" s="8"/>
      <c r="H168" s="8"/>
      <c r="I168" s="8"/>
      <c r="J168" s="8"/>
      <c r="K168" s="8"/>
      <c r="L168" s="8"/>
      <c r="M168" s="8"/>
      <c r="N168" s="8"/>
      <c r="O168" s="8"/>
      <c r="P168" s="8"/>
      <c r="Q168" s="8" t="s">
        <v>29</v>
      </c>
      <c r="R168" s="8">
        <v>68</v>
      </c>
      <c r="S168" s="8">
        <v>68</v>
      </c>
      <c r="T168" s="21">
        <v>61</v>
      </c>
      <c r="U168" s="21">
        <v>30</v>
      </c>
      <c r="V168" s="8">
        <v>90</v>
      </c>
      <c r="W168" s="21">
        <v>61</v>
      </c>
      <c r="X168" s="8">
        <v>89</v>
      </c>
      <c r="Y168" s="21">
        <v>68</v>
      </c>
      <c r="Z168" s="21">
        <v>55</v>
      </c>
      <c r="AA168" s="21">
        <v>53</v>
      </c>
      <c r="AB168" s="8">
        <v>60</v>
      </c>
      <c r="AC168" s="8">
        <v>58</v>
      </c>
      <c r="AD168" s="8">
        <v>74</v>
      </c>
      <c r="AE168" s="8">
        <v>61</v>
      </c>
      <c r="AF168" s="8">
        <v>74</v>
      </c>
      <c r="AG168" s="8">
        <v>70</v>
      </c>
      <c r="AH168" s="8">
        <v>80</v>
      </c>
      <c r="AI168" s="8">
        <v>78</v>
      </c>
      <c r="AJ168" s="8">
        <v>85</v>
      </c>
      <c r="AK168" s="8">
        <v>91</v>
      </c>
      <c r="AL168" s="21">
        <v>56</v>
      </c>
      <c r="AM168" s="8">
        <v>70</v>
      </c>
      <c r="AN168" s="8">
        <v>67</v>
      </c>
      <c r="AO168" s="21">
        <v>52</v>
      </c>
      <c r="AP168" s="8">
        <v>89</v>
      </c>
      <c r="AQ168" s="21">
        <v>46</v>
      </c>
      <c r="AR168" s="8">
        <v>67</v>
      </c>
      <c r="AS168" s="8">
        <v>80</v>
      </c>
      <c r="AT168" s="21">
        <v>46</v>
      </c>
      <c r="AU168" s="21">
        <v>46</v>
      </c>
      <c r="AV168" s="8">
        <v>52</v>
      </c>
      <c r="AW168" s="8">
        <v>80</v>
      </c>
      <c r="AX168" s="8">
        <v>70</v>
      </c>
      <c r="AY168" s="8">
        <v>61</v>
      </c>
      <c r="AZ168" s="8">
        <v>65</v>
      </c>
      <c r="BA168" s="8">
        <v>78</v>
      </c>
      <c r="BB168" s="8">
        <v>65</v>
      </c>
      <c r="BC168" s="21">
        <v>56</v>
      </c>
      <c r="BD168" s="21">
        <v>46</v>
      </c>
      <c r="BE168" s="21">
        <v>52</v>
      </c>
      <c r="BF168" s="25">
        <v>52</v>
      </c>
      <c r="BG168" s="8">
        <v>54</v>
      </c>
      <c r="BH168" s="8">
        <v>74</v>
      </c>
      <c r="BI168" s="8" t="s">
        <v>29</v>
      </c>
      <c r="BJ168" s="21">
        <v>56</v>
      </c>
      <c r="BK168" s="21">
        <v>52</v>
      </c>
      <c r="BL168" s="8">
        <v>63</v>
      </c>
      <c r="BM168" s="8">
        <v>52</v>
      </c>
      <c r="BN168" s="21">
        <v>50</v>
      </c>
      <c r="BO168" s="8">
        <v>65</v>
      </c>
      <c r="BP168" s="8">
        <v>78</v>
      </c>
      <c r="BQ168" s="8">
        <v>70</v>
      </c>
      <c r="BR168" s="8">
        <v>65</v>
      </c>
      <c r="BS168" s="8">
        <v>69</v>
      </c>
      <c r="BT168" s="4">
        <v>72</v>
      </c>
      <c r="BU168" s="4">
        <v>67</v>
      </c>
      <c r="BV168" s="4">
        <v>61</v>
      </c>
      <c r="BW168" s="4"/>
      <c r="BX168" s="4"/>
      <c r="BY168" s="4"/>
      <c r="BZ168" s="4"/>
      <c r="CA168" s="4"/>
      <c r="CB168" s="4"/>
      <c r="CC168" s="4"/>
      <c r="CD168" s="4"/>
    </row>
    <row r="169" spans="1:82" x14ac:dyDescent="0.25">
      <c r="A169" s="2" t="s">
        <v>8</v>
      </c>
      <c r="B169" s="8">
        <f t="shared" si="50"/>
        <v>72.690909090909088</v>
      </c>
      <c r="C169" s="8">
        <f t="shared" si="51"/>
        <v>76.766666666666666</v>
      </c>
      <c r="D169" s="10" t="s">
        <v>61</v>
      </c>
      <c r="E169" s="8"/>
      <c r="F169" s="8"/>
      <c r="G169" s="8"/>
      <c r="H169" s="8"/>
      <c r="I169" s="8"/>
      <c r="J169" s="8"/>
      <c r="K169" s="8"/>
      <c r="L169" s="8"/>
      <c r="M169" s="8"/>
      <c r="N169" s="8"/>
      <c r="O169" s="8"/>
      <c r="P169" s="8"/>
      <c r="Q169" s="8" t="s">
        <v>29</v>
      </c>
      <c r="R169" s="8">
        <v>68</v>
      </c>
      <c r="S169" s="8">
        <v>72</v>
      </c>
      <c r="T169" s="8">
        <v>72</v>
      </c>
      <c r="U169" s="8">
        <v>64</v>
      </c>
      <c r="V169" s="8">
        <v>84</v>
      </c>
      <c r="W169" s="8">
        <v>64</v>
      </c>
      <c r="X169" s="21">
        <v>55</v>
      </c>
      <c r="Y169" s="8">
        <v>105</v>
      </c>
      <c r="Z169" s="8">
        <v>74</v>
      </c>
      <c r="AA169" s="8">
        <v>61</v>
      </c>
      <c r="AB169" s="8">
        <v>77</v>
      </c>
      <c r="AC169" s="21">
        <v>56</v>
      </c>
      <c r="AD169" s="8">
        <v>76</v>
      </c>
      <c r="AE169" s="8">
        <v>74</v>
      </c>
      <c r="AF169" s="8">
        <v>72</v>
      </c>
      <c r="AG169" s="8">
        <v>78</v>
      </c>
      <c r="AH169" s="8">
        <v>74</v>
      </c>
      <c r="AI169" s="21">
        <v>65</v>
      </c>
      <c r="AJ169" s="8">
        <v>85</v>
      </c>
      <c r="AK169" s="24">
        <v>137</v>
      </c>
      <c r="AL169" s="8">
        <v>78</v>
      </c>
      <c r="AM169" s="24">
        <v>106</v>
      </c>
      <c r="AN169" s="8">
        <v>76</v>
      </c>
      <c r="AO169" s="8">
        <v>85</v>
      </c>
      <c r="AP169" s="8">
        <v>70</v>
      </c>
      <c r="AQ169" s="8">
        <v>65</v>
      </c>
      <c r="AR169" s="21">
        <v>54</v>
      </c>
      <c r="AS169" s="8">
        <v>80</v>
      </c>
      <c r="AT169" s="8">
        <v>83</v>
      </c>
      <c r="AU169" s="8">
        <v>65</v>
      </c>
      <c r="AV169" s="24">
        <v>113</v>
      </c>
      <c r="AW169" s="8">
        <v>74</v>
      </c>
      <c r="AX169" s="8">
        <v>74</v>
      </c>
      <c r="AY169" s="8">
        <v>59</v>
      </c>
      <c r="AZ169" s="8">
        <v>65</v>
      </c>
      <c r="BA169" s="8">
        <v>67</v>
      </c>
      <c r="BB169" s="8">
        <v>76</v>
      </c>
      <c r="BC169" s="8">
        <v>59</v>
      </c>
      <c r="BD169" s="8">
        <v>65</v>
      </c>
      <c r="BE169" s="8">
        <v>61</v>
      </c>
      <c r="BF169" s="8">
        <v>69</v>
      </c>
      <c r="BG169" s="8">
        <v>59</v>
      </c>
      <c r="BH169" s="21">
        <v>57</v>
      </c>
      <c r="BI169" s="8" t="s">
        <v>29</v>
      </c>
      <c r="BJ169" s="8">
        <v>63</v>
      </c>
      <c r="BK169" s="8">
        <v>65</v>
      </c>
      <c r="BL169" s="8">
        <v>69</v>
      </c>
      <c r="BM169" s="8">
        <v>67</v>
      </c>
      <c r="BN169" s="8">
        <v>65</v>
      </c>
      <c r="BO169" s="8">
        <v>54</v>
      </c>
      <c r="BP169" s="21">
        <v>61</v>
      </c>
      <c r="BQ169" s="8">
        <v>89</v>
      </c>
      <c r="BR169" s="8">
        <v>61</v>
      </c>
      <c r="BS169" s="8">
        <v>70</v>
      </c>
      <c r="BT169" s="4">
        <v>65</v>
      </c>
      <c r="BU169" s="26">
        <v>96</v>
      </c>
      <c r="BV169" s="4">
        <v>87</v>
      </c>
      <c r="BW169" s="4"/>
      <c r="BX169" s="4"/>
      <c r="BY169" s="4"/>
      <c r="BZ169" s="4"/>
      <c r="CA169" s="4"/>
      <c r="CB169" s="4"/>
      <c r="CC169" s="4"/>
      <c r="CD169" s="4"/>
    </row>
    <row r="170" spans="1:82" x14ac:dyDescent="0.25">
      <c r="A170" s="2" t="s">
        <v>9</v>
      </c>
      <c r="B170" s="8">
        <f t="shared" si="50"/>
        <v>72.75</v>
      </c>
      <c r="C170" s="8">
        <f t="shared" si="51"/>
        <v>74.333333333333329</v>
      </c>
      <c r="D170" s="10" t="s">
        <v>49</v>
      </c>
      <c r="E170" s="8"/>
      <c r="F170" s="8"/>
      <c r="G170" s="8"/>
      <c r="H170" s="8"/>
      <c r="I170" s="8"/>
      <c r="J170" s="8"/>
      <c r="K170" s="8"/>
      <c r="L170" s="8"/>
      <c r="M170" s="8"/>
      <c r="N170" s="8"/>
      <c r="O170" s="8"/>
      <c r="P170" s="8"/>
      <c r="Q170" s="8" t="s">
        <v>29</v>
      </c>
      <c r="R170" s="8">
        <v>69</v>
      </c>
      <c r="S170" s="8">
        <v>71</v>
      </c>
      <c r="T170" s="8">
        <v>74</v>
      </c>
      <c r="U170" s="8">
        <v>61</v>
      </c>
      <c r="V170" s="8">
        <v>90</v>
      </c>
      <c r="W170" s="8">
        <v>71</v>
      </c>
      <c r="X170" s="8">
        <v>64</v>
      </c>
      <c r="Y170" s="8">
        <v>103</v>
      </c>
      <c r="Z170" s="8">
        <v>71</v>
      </c>
      <c r="AA170" s="8">
        <v>64</v>
      </c>
      <c r="AB170" s="24">
        <v>98</v>
      </c>
      <c r="AC170" s="8">
        <v>60</v>
      </c>
      <c r="AD170" s="8">
        <v>74</v>
      </c>
      <c r="AE170" s="8">
        <v>97</v>
      </c>
      <c r="AF170" s="21">
        <v>50</v>
      </c>
      <c r="AG170" s="21">
        <v>56</v>
      </c>
      <c r="AH170" s="8">
        <v>81</v>
      </c>
      <c r="AI170" s="8">
        <v>74</v>
      </c>
      <c r="AJ170" s="8">
        <v>70</v>
      </c>
      <c r="AK170" s="8">
        <v>59</v>
      </c>
      <c r="AL170" s="8">
        <v>74</v>
      </c>
      <c r="AM170" s="8">
        <v>69</v>
      </c>
      <c r="AN170" s="8">
        <v>87</v>
      </c>
      <c r="AO170" s="8">
        <v>67</v>
      </c>
      <c r="AP170" s="8">
        <v>83</v>
      </c>
      <c r="AQ170" s="8">
        <v>78</v>
      </c>
      <c r="AR170" s="8">
        <v>72</v>
      </c>
      <c r="AS170" s="8">
        <v>87</v>
      </c>
      <c r="AT170" s="8">
        <v>74</v>
      </c>
      <c r="AU170" s="24">
        <v>91</v>
      </c>
      <c r="AV170" s="8">
        <v>96</v>
      </c>
      <c r="AW170" s="24">
        <v>89</v>
      </c>
      <c r="AX170" s="8">
        <v>57</v>
      </c>
      <c r="AY170" s="8">
        <v>74</v>
      </c>
      <c r="AZ170" s="21">
        <v>46</v>
      </c>
      <c r="BA170" s="8">
        <v>65</v>
      </c>
      <c r="BB170" s="8">
        <v>65</v>
      </c>
      <c r="BC170" s="8">
        <v>69</v>
      </c>
      <c r="BD170" s="8">
        <v>56</v>
      </c>
      <c r="BE170" s="8">
        <v>98</v>
      </c>
      <c r="BF170" s="8">
        <v>63</v>
      </c>
      <c r="BG170" s="8">
        <v>85</v>
      </c>
      <c r="BH170" s="8">
        <v>69</v>
      </c>
      <c r="BI170" s="8">
        <v>70</v>
      </c>
      <c r="BJ170" s="8">
        <v>63</v>
      </c>
      <c r="BK170" s="21">
        <v>52</v>
      </c>
      <c r="BL170" s="24">
        <v>80</v>
      </c>
      <c r="BM170" s="8">
        <v>74</v>
      </c>
      <c r="BN170" s="8">
        <v>70</v>
      </c>
      <c r="BO170" s="8">
        <v>65</v>
      </c>
      <c r="BP170" s="8">
        <v>65</v>
      </c>
      <c r="BQ170" s="8">
        <v>87</v>
      </c>
      <c r="BR170" s="21">
        <v>50</v>
      </c>
      <c r="BS170" s="8">
        <v>82</v>
      </c>
      <c r="BT170" s="4">
        <v>80</v>
      </c>
      <c r="BU170" s="4">
        <v>65</v>
      </c>
      <c r="BV170" s="4">
        <v>98</v>
      </c>
      <c r="BW170" s="4"/>
      <c r="BX170" s="4"/>
      <c r="BY170" s="4"/>
      <c r="BZ170" s="4"/>
      <c r="CA170" s="4"/>
      <c r="CB170" s="4"/>
      <c r="CC170" s="4"/>
      <c r="CD170" s="4"/>
    </row>
    <row r="171" spans="1:82" x14ac:dyDescent="0.25">
      <c r="A171" s="2" t="s">
        <v>10</v>
      </c>
      <c r="B171" s="8">
        <f t="shared" si="50"/>
        <v>78.436363636363637</v>
      </c>
      <c r="C171" s="8">
        <f t="shared" si="51"/>
        <v>81.433333333333337</v>
      </c>
      <c r="D171" s="10" t="s">
        <v>124</v>
      </c>
      <c r="E171" s="8"/>
      <c r="F171" s="8"/>
      <c r="G171" s="8"/>
      <c r="H171" s="8"/>
      <c r="I171" s="8"/>
      <c r="J171" s="8"/>
      <c r="K171" s="8"/>
      <c r="L171" s="8"/>
      <c r="M171" s="8"/>
      <c r="N171" s="8"/>
      <c r="O171" s="8"/>
      <c r="P171" s="8"/>
      <c r="Q171" s="21">
        <v>68</v>
      </c>
      <c r="R171" s="8">
        <v>105</v>
      </c>
      <c r="S171" s="8">
        <v>68</v>
      </c>
      <c r="T171" s="8">
        <v>92</v>
      </c>
      <c r="U171" s="24">
        <v>90</v>
      </c>
      <c r="V171" s="8">
        <v>92</v>
      </c>
      <c r="W171" s="8">
        <v>69</v>
      </c>
      <c r="X171" s="8">
        <v>89</v>
      </c>
      <c r="Y171" s="8">
        <v>89</v>
      </c>
      <c r="Z171" s="8">
        <v>74</v>
      </c>
      <c r="AA171" s="8">
        <v>84</v>
      </c>
      <c r="AB171" s="8">
        <v>77</v>
      </c>
      <c r="AC171" s="24">
        <v>92</v>
      </c>
      <c r="AD171" s="8">
        <v>93</v>
      </c>
      <c r="AE171" s="8">
        <v>71</v>
      </c>
      <c r="AF171" s="8">
        <v>74</v>
      </c>
      <c r="AG171" s="8">
        <v>91</v>
      </c>
      <c r="AH171" s="8">
        <v>70</v>
      </c>
      <c r="AI171" s="21">
        <v>65</v>
      </c>
      <c r="AJ171" s="8">
        <v>89</v>
      </c>
      <c r="AK171" s="8">
        <v>70</v>
      </c>
      <c r="AL171" s="24">
        <v>85</v>
      </c>
      <c r="AM171" s="8">
        <v>93</v>
      </c>
      <c r="AN171" s="8">
        <v>81</v>
      </c>
      <c r="AO171" s="8">
        <v>89</v>
      </c>
      <c r="AP171" s="8">
        <v>72</v>
      </c>
      <c r="AQ171" s="8">
        <v>91</v>
      </c>
      <c r="AR171" s="8">
        <v>78</v>
      </c>
      <c r="AS171" s="8">
        <v>72</v>
      </c>
      <c r="AT171" s="8">
        <v>74</v>
      </c>
      <c r="AU171" s="8">
        <v>70</v>
      </c>
      <c r="AV171" s="8">
        <v>104</v>
      </c>
      <c r="AW171" s="8">
        <v>63</v>
      </c>
      <c r="AX171" s="8">
        <v>78</v>
      </c>
      <c r="AY171" s="8">
        <v>82</v>
      </c>
      <c r="AZ171" s="24">
        <v>109</v>
      </c>
      <c r="BA171" s="8">
        <v>74</v>
      </c>
      <c r="BB171" s="8">
        <v>56</v>
      </c>
      <c r="BC171" s="8">
        <v>59</v>
      </c>
      <c r="BD171" s="8">
        <v>76</v>
      </c>
      <c r="BE171" s="8" t="s">
        <v>29</v>
      </c>
      <c r="BF171" s="8">
        <v>72</v>
      </c>
      <c r="BG171" s="8">
        <v>91</v>
      </c>
      <c r="BH171" s="8">
        <v>82</v>
      </c>
      <c r="BI171" s="21">
        <v>59</v>
      </c>
      <c r="BJ171" s="8">
        <v>57</v>
      </c>
      <c r="BK171" s="8">
        <v>57</v>
      </c>
      <c r="BL171" s="21">
        <v>52</v>
      </c>
      <c r="BM171" s="8">
        <v>69</v>
      </c>
      <c r="BN171" s="8">
        <v>87</v>
      </c>
      <c r="BO171" s="8">
        <v>74</v>
      </c>
      <c r="BP171" s="8">
        <v>69</v>
      </c>
      <c r="BQ171" s="21">
        <v>61</v>
      </c>
      <c r="BR171" s="8">
        <v>83</v>
      </c>
      <c r="BS171" s="8">
        <v>82</v>
      </c>
      <c r="BT171" s="26">
        <v>100</v>
      </c>
      <c r="BU171" s="4">
        <v>69</v>
      </c>
      <c r="BV171" s="4">
        <v>87</v>
      </c>
      <c r="BW171" s="4"/>
      <c r="BX171" s="4"/>
      <c r="BY171" s="4"/>
      <c r="BZ171" s="4"/>
      <c r="CA171" s="4"/>
      <c r="CB171" s="4"/>
      <c r="CC171" s="4"/>
      <c r="CD171" s="4"/>
    </row>
    <row r="172" spans="1:82" x14ac:dyDescent="0.25">
      <c r="A172" s="2" t="s">
        <v>11</v>
      </c>
      <c r="B172" s="8">
        <f t="shared" si="50"/>
        <v>79.547169811320757</v>
      </c>
      <c r="C172" s="8">
        <f t="shared" si="51"/>
        <v>81.103448275862064</v>
      </c>
      <c r="D172" s="10" t="s">
        <v>49</v>
      </c>
      <c r="E172" s="8"/>
      <c r="F172" s="8"/>
      <c r="G172" s="8"/>
      <c r="H172" s="8"/>
      <c r="I172" s="8"/>
      <c r="J172" s="8"/>
      <c r="K172" s="8"/>
      <c r="L172" s="8"/>
      <c r="M172" s="8"/>
      <c r="N172" s="8"/>
      <c r="O172" s="8"/>
      <c r="P172" s="8"/>
      <c r="Q172" s="21">
        <v>68</v>
      </c>
      <c r="R172" s="8">
        <v>85</v>
      </c>
      <c r="S172" s="24">
        <v>101</v>
      </c>
      <c r="T172" s="8">
        <v>74</v>
      </c>
      <c r="U172" s="8">
        <v>76</v>
      </c>
      <c r="V172" s="8">
        <v>76</v>
      </c>
      <c r="W172" s="8">
        <v>97</v>
      </c>
      <c r="X172" s="24">
        <v>121</v>
      </c>
      <c r="Y172" s="8">
        <v>72</v>
      </c>
      <c r="Z172" s="8">
        <v>64</v>
      </c>
      <c r="AA172" s="8">
        <v>77</v>
      </c>
      <c r="AB172" s="8">
        <v>72</v>
      </c>
      <c r="AC172" s="8">
        <v>71</v>
      </c>
      <c r="AD172" s="8">
        <v>95</v>
      </c>
      <c r="AE172" s="8">
        <v>89</v>
      </c>
      <c r="AF172" s="8">
        <v>81</v>
      </c>
      <c r="AG172" s="8">
        <v>85</v>
      </c>
      <c r="AH172" s="8">
        <v>78</v>
      </c>
      <c r="AI172" s="24">
        <v>98</v>
      </c>
      <c r="AJ172" s="8">
        <v>87</v>
      </c>
      <c r="AK172" s="8">
        <v>78</v>
      </c>
      <c r="AL172" s="8">
        <v>61</v>
      </c>
      <c r="AM172" s="8">
        <v>65</v>
      </c>
      <c r="AN172" s="8">
        <v>109</v>
      </c>
      <c r="AO172" s="8">
        <v>72</v>
      </c>
      <c r="AP172" s="24">
        <v>106</v>
      </c>
      <c r="AQ172" s="8">
        <v>93</v>
      </c>
      <c r="AR172" s="8">
        <v>80</v>
      </c>
      <c r="AS172" s="8">
        <v>87</v>
      </c>
      <c r="AT172" s="8">
        <v>74</v>
      </c>
      <c r="AU172" s="8" t="s">
        <v>29</v>
      </c>
      <c r="AV172" s="8">
        <v>87</v>
      </c>
      <c r="AW172" s="8">
        <v>69</v>
      </c>
      <c r="AX172" s="8">
        <v>70</v>
      </c>
      <c r="AY172" s="8">
        <v>70</v>
      </c>
      <c r="AZ172" s="8">
        <v>72</v>
      </c>
      <c r="BA172" s="8">
        <v>69</v>
      </c>
      <c r="BB172" s="8">
        <v>83</v>
      </c>
      <c r="BC172" s="8">
        <v>59</v>
      </c>
      <c r="BD172" s="8">
        <v>83</v>
      </c>
      <c r="BE172" s="8">
        <v>70</v>
      </c>
      <c r="BF172" s="24">
        <v>89</v>
      </c>
      <c r="BG172" s="8">
        <v>78</v>
      </c>
      <c r="BH172" s="8" t="s">
        <v>29</v>
      </c>
      <c r="BI172" s="24">
        <v>78</v>
      </c>
      <c r="BJ172" s="8" t="s">
        <v>29</v>
      </c>
      <c r="BK172" s="8">
        <v>59</v>
      </c>
      <c r="BL172" s="21">
        <v>52</v>
      </c>
      <c r="BM172" s="24">
        <v>96</v>
      </c>
      <c r="BN172" s="8">
        <v>78</v>
      </c>
      <c r="BO172" s="8">
        <v>87</v>
      </c>
      <c r="BP172" s="8">
        <v>67</v>
      </c>
      <c r="BQ172" s="8">
        <v>85</v>
      </c>
      <c r="BR172" s="8">
        <v>76</v>
      </c>
      <c r="BS172" s="21">
        <v>67</v>
      </c>
      <c r="BT172" s="4">
        <v>87</v>
      </c>
      <c r="BU172" s="22">
        <v>61</v>
      </c>
      <c r="BV172" s="4">
        <v>84</v>
      </c>
      <c r="BW172" s="4"/>
      <c r="BX172" s="4"/>
      <c r="BY172" s="4"/>
      <c r="BZ172" s="4"/>
      <c r="CA172" s="4"/>
      <c r="CB172" s="4"/>
      <c r="CC172" s="4"/>
      <c r="CD172" s="4"/>
    </row>
    <row r="173" spans="1:82" ht="15.75" thickBot="1" x14ac:dyDescent="0.3">
      <c r="A173" s="2" t="s">
        <v>12</v>
      </c>
      <c r="B173" s="8">
        <f t="shared" si="50"/>
        <v>79.981481481481481</v>
      </c>
      <c r="C173" s="8">
        <f t="shared" si="51"/>
        <v>81.066666666666663</v>
      </c>
      <c r="D173" s="10" t="s">
        <v>49</v>
      </c>
      <c r="E173" s="8"/>
      <c r="F173" s="8"/>
      <c r="G173" s="8"/>
      <c r="H173" s="8"/>
      <c r="I173" s="8"/>
      <c r="J173" s="8"/>
      <c r="K173" s="8"/>
      <c r="L173" s="8"/>
      <c r="M173" s="8"/>
      <c r="N173" s="8"/>
      <c r="O173" s="8"/>
      <c r="P173" s="8"/>
      <c r="Q173" s="24">
        <v>105</v>
      </c>
      <c r="R173" s="21">
        <v>66</v>
      </c>
      <c r="S173" s="8">
        <v>89</v>
      </c>
      <c r="T173" s="8">
        <v>72</v>
      </c>
      <c r="U173" s="8">
        <v>72</v>
      </c>
      <c r="V173" s="24">
        <v>101</v>
      </c>
      <c r="W173" s="8">
        <v>109</v>
      </c>
      <c r="X173" s="8">
        <v>89</v>
      </c>
      <c r="Y173" s="21">
        <v>68</v>
      </c>
      <c r="Z173" s="8">
        <v>71</v>
      </c>
      <c r="AA173" s="8">
        <v>80</v>
      </c>
      <c r="AB173" s="21">
        <v>51</v>
      </c>
      <c r="AC173" s="8">
        <v>66</v>
      </c>
      <c r="AD173" s="24">
        <v>97</v>
      </c>
      <c r="AE173" s="24">
        <v>100</v>
      </c>
      <c r="AF173" s="8">
        <v>96</v>
      </c>
      <c r="AG173" s="8">
        <v>72</v>
      </c>
      <c r="AH173" s="8">
        <v>74</v>
      </c>
      <c r="AI173" s="8">
        <v>96</v>
      </c>
      <c r="AJ173" s="8">
        <v>69</v>
      </c>
      <c r="AK173" s="8">
        <v>65</v>
      </c>
      <c r="AL173" s="24">
        <v>85</v>
      </c>
      <c r="AM173" s="8">
        <v>78</v>
      </c>
      <c r="AN173" s="24">
        <v>128</v>
      </c>
      <c r="AO173" s="8">
        <v>96</v>
      </c>
      <c r="AP173" s="8">
        <v>74</v>
      </c>
      <c r="AQ173" s="8">
        <v>63</v>
      </c>
      <c r="AR173" s="8">
        <v>72</v>
      </c>
      <c r="AS173" s="8">
        <v>89</v>
      </c>
      <c r="AT173" s="8">
        <v>87</v>
      </c>
      <c r="AU173" s="8">
        <v>80</v>
      </c>
      <c r="AV173" s="8">
        <v>74</v>
      </c>
      <c r="AW173" s="8">
        <v>83</v>
      </c>
      <c r="AX173" s="8">
        <v>74</v>
      </c>
      <c r="AY173" s="8">
        <v>78</v>
      </c>
      <c r="AZ173" s="8">
        <v>82</v>
      </c>
      <c r="BA173" s="24">
        <v>95</v>
      </c>
      <c r="BB173" s="8">
        <v>83</v>
      </c>
      <c r="BC173" s="8">
        <v>82</v>
      </c>
      <c r="BD173" s="8">
        <v>82</v>
      </c>
      <c r="BE173" s="8">
        <v>83</v>
      </c>
      <c r="BF173" s="8">
        <v>69</v>
      </c>
      <c r="BG173" s="8">
        <v>78</v>
      </c>
      <c r="BH173" s="8" t="s">
        <v>29</v>
      </c>
      <c r="BI173" s="8" t="s">
        <v>29</v>
      </c>
      <c r="BJ173" s="8">
        <v>69</v>
      </c>
      <c r="BK173" s="8">
        <v>69</v>
      </c>
      <c r="BL173" s="8">
        <v>76</v>
      </c>
      <c r="BM173" s="8">
        <v>69</v>
      </c>
      <c r="BN173" s="8">
        <v>72</v>
      </c>
      <c r="BO173" s="8">
        <v>83</v>
      </c>
      <c r="BP173" s="8">
        <v>76</v>
      </c>
      <c r="BQ173" s="8">
        <v>85</v>
      </c>
      <c r="BR173" s="8">
        <v>78</v>
      </c>
      <c r="BS173" s="8">
        <v>76</v>
      </c>
      <c r="BT173" s="4">
        <v>74</v>
      </c>
      <c r="BU173" s="4">
        <v>74</v>
      </c>
      <c r="BV173" s="4"/>
      <c r="BW173" s="4"/>
      <c r="BX173" s="4"/>
      <c r="BY173" s="4"/>
      <c r="BZ173" s="4"/>
      <c r="CA173" s="4"/>
      <c r="CB173" s="4"/>
      <c r="CC173" s="4"/>
      <c r="CD173" s="4"/>
    </row>
    <row r="174" spans="1:82" s="37" customFormat="1" x14ac:dyDescent="0.25">
      <c r="A174" s="33" t="s">
        <v>13</v>
      </c>
      <c r="B174" s="56">
        <f t="shared" si="50"/>
        <v>75.837863327149051</v>
      </c>
      <c r="C174" s="56">
        <f t="shared" si="51"/>
        <v>77.52272727272728</v>
      </c>
      <c r="D174" s="35" t="s">
        <v>51</v>
      </c>
      <c r="E174" s="56"/>
      <c r="F174" s="56"/>
      <c r="G174" s="56"/>
      <c r="H174" s="56"/>
      <c r="I174" s="56"/>
      <c r="J174" s="56"/>
      <c r="K174" s="56"/>
      <c r="L174" s="56"/>
      <c r="M174" s="56"/>
      <c r="N174" s="56"/>
      <c r="O174" s="56"/>
      <c r="P174" s="56"/>
      <c r="Q174" s="56" t="s">
        <v>29</v>
      </c>
      <c r="R174" s="56">
        <f t="shared" ref="R174:BV174" si="52">AVERAGE(R162:R173)</f>
        <v>83.75</v>
      </c>
      <c r="S174" s="56">
        <f t="shared" si="52"/>
        <v>76.333333333333329</v>
      </c>
      <c r="T174" s="56">
        <f t="shared" si="52"/>
        <v>79</v>
      </c>
      <c r="U174" s="56">
        <f t="shared" si="52"/>
        <v>67.833333333333329</v>
      </c>
      <c r="V174" s="56">
        <f t="shared" si="52"/>
        <v>86</v>
      </c>
      <c r="W174" s="56">
        <f t="shared" si="52"/>
        <v>84.416666666666671</v>
      </c>
      <c r="X174" s="56">
        <f t="shared" si="52"/>
        <v>87.583333333333329</v>
      </c>
      <c r="Y174" s="56">
        <f t="shared" si="52"/>
        <v>98.083333333333329</v>
      </c>
      <c r="Z174" s="56">
        <f t="shared" si="52"/>
        <v>76.583333333333329</v>
      </c>
      <c r="AA174" s="56">
        <f t="shared" si="52"/>
        <v>72.083333333333329</v>
      </c>
      <c r="AB174" s="56">
        <f t="shared" si="52"/>
        <v>73.083333333333329</v>
      </c>
      <c r="AC174" s="56">
        <f t="shared" si="52"/>
        <v>64.833333333333329</v>
      </c>
      <c r="AD174" s="56">
        <f t="shared" si="52"/>
        <v>79.75</v>
      </c>
      <c r="AE174" s="56">
        <f t="shared" si="52"/>
        <v>79.416666666666671</v>
      </c>
      <c r="AF174" s="56">
        <f t="shared" si="52"/>
        <v>76.833333333333329</v>
      </c>
      <c r="AG174" s="56">
        <f t="shared" si="52"/>
        <v>79</v>
      </c>
      <c r="AH174" s="56">
        <f t="shared" si="52"/>
        <v>75.833333333333329</v>
      </c>
      <c r="AI174" s="56">
        <f t="shared" si="52"/>
        <v>80.166666666666671</v>
      </c>
      <c r="AJ174" s="56">
        <f t="shared" si="52"/>
        <v>76</v>
      </c>
      <c r="AK174" s="56">
        <f t="shared" si="52"/>
        <v>77.25</v>
      </c>
      <c r="AL174" s="56">
        <f t="shared" si="52"/>
        <v>72.833333333333329</v>
      </c>
      <c r="AM174" s="56">
        <f t="shared" si="52"/>
        <v>78.416666666666671</v>
      </c>
      <c r="AN174" s="56">
        <f t="shared" si="52"/>
        <v>80.083333333333329</v>
      </c>
      <c r="AO174" s="56">
        <f t="shared" si="52"/>
        <v>86.5</v>
      </c>
      <c r="AP174" s="56">
        <f t="shared" si="52"/>
        <v>80.75</v>
      </c>
      <c r="AQ174" s="56">
        <f t="shared" si="52"/>
        <v>80</v>
      </c>
      <c r="AR174" s="56">
        <f t="shared" si="52"/>
        <v>78.083333333333329</v>
      </c>
      <c r="AS174" s="56">
        <f t="shared" si="52"/>
        <v>78.5</v>
      </c>
      <c r="AT174" s="56">
        <f t="shared" si="52"/>
        <v>71.833333333333329</v>
      </c>
      <c r="AU174" s="56">
        <f t="shared" si="52"/>
        <v>74.181818181818187</v>
      </c>
      <c r="AV174" s="56">
        <f t="shared" si="52"/>
        <v>83.083333333333329</v>
      </c>
      <c r="AW174" s="56">
        <f t="shared" si="52"/>
        <v>73.416666666666671</v>
      </c>
      <c r="AX174" s="56">
        <f t="shared" si="52"/>
        <v>75.833333333333329</v>
      </c>
      <c r="AY174" s="56">
        <f t="shared" si="52"/>
        <v>69.333333333333329</v>
      </c>
      <c r="AZ174" s="56">
        <f t="shared" si="52"/>
        <v>73.583333333333329</v>
      </c>
      <c r="BA174" s="56">
        <f t="shared" si="52"/>
        <v>72.75</v>
      </c>
      <c r="BB174" s="56">
        <f t="shared" si="52"/>
        <v>73.166666666666671</v>
      </c>
      <c r="BC174" s="56">
        <f t="shared" si="52"/>
        <v>69.666666666666671</v>
      </c>
      <c r="BD174" s="56">
        <f t="shared" si="52"/>
        <v>74.083333333333329</v>
      </c>
      <c r="BE174" s="56">
        <f t="shared" si="52"/>
        <v>76.090909090909093</v>
      </c>
      <c r="BF174" s="56">
        <f t="shared" si="52"/>
        <v>71.166666666666671</v>
      </c>
      <c r="BG174" s="56">
        <f t="shared" si="52"/>
        <v>76</v>
      </c>
      <c r="BH174" s="56">
        <f t="shared" si="52"/>
        <v>70.099999999999994</v>
      </c>
      <c r="BI174" s="56">
        <f t="shared" si="52"/>
        <v>66.285714285714292</v>
      </c>
      <c r="BJ174" s="56">
        <f t="shared" si="52"/>
        <v>64.428571428571431</v>
      </c>
      <c r="BK174" s="56">
        <f>AVERAGE(BK162:BK173)</f>
        <v>60.833333333333336</v>
      </c>
      <c r="BL174" s="56">
        <f t="shared" si="52"/>
        <v>65.25</v>
      </c>
      <c r="BM174" s="56">
        <f t="shared" si="52"/>
        <v>69.166666666666671</v>
      </c>
      <c r="BN174" s="56">
        <f t="shared" si="52"/>
        <v>72.583333333333329</v>
      </c>
      <c r="BO174" s="56">
        <f t="shared" si="52"/>
        <v>72.5</v>
      </c>
      <c r="BP174" s="56">
        <f t="shared" si="52"/>
        <v>71.833333333333329</v>
      </c>
      <c r="BQ174" s="56">
        <f t="shared" si="52"/>
        <v>80.416666666666671</v>
      </c>
      <c r="BR174" s="56">
        <f t="shared" si="52"/>
        <v>78.416666666666671</v>
      </c>
      <c r="BS174" s="56">
        <f t="shared" si="52"/>
        <v>77.916666666666671</v>
      </c>
      <c r="BT174" s="56">
        <f t="shared" si="52"/>
        <v>79.583333333333329</v>
      </c>
      <c r="BU174" s="56">
        <f t="shared" si="52"/>
        <v>74.416666666666671</v>
      </c>
      <c r="BV174" s="56">
        <f t="shared" si="52"/>
        <v>79.545454545454547</v>
      </c>
      <c r="BW174" s="36"/>
      <c r="BX174" s="36"/>
      <c r="BY174" s="36"/>
      <c r="BZ174" s="36"/>
      <c r="CA174" s="36"/>
      <c r="CB174" s="36"/>
      <c r="CC174" s="36"/>
      <c r="CD174" s="36"/>
    </row>
    <row r="175" spans="1:82" ht="15.75" thickBot="1" x14ac:dyDescent="0.3">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c r="AM175" s="8"/>
      <c r="AN175" s="8"/>
      <c r="AO175" s="8"/>
      <c r="AP175" s="8"/>
      <c r="AQ175" s="8"/>
      <c r="AR175" s="8"/>
      <c r="AS175" s="8"/>
      <c r="AT175" s="8"/>
      <c r="AU175" s="8"/>
      <c r="AV175" s="8"/>
      <c r="AW175" s="8"/>
      <c r="AX175" s="8"/>
      <c r="AY175" s="8"/>
      <c r="AZ175" s="8"/>
      <c r="BA175" s="8"/>
      <c r="BB175" s="8"/>
      <c r="BC175" s="8"/>
      <c r="BD175" s="8"/>
      <c r="BE175" s="8"/>
      <c r="BF175" s="8"/>
      <c r="BG175" s="8"/>
      <c r="BH175" s="8"/>
      <c r="BI175" s="8"/>
      <c r="BJ175" s="8"/>
      <c r="BK175" s="8"/>
      <c r="BL175" s="8"/>
      <c r="BM175" s="8"/>
      <c r="BN175" s="8"/>
      <c r="BO175" s="8"/>
      <c r="BP175" s="8"/>
      <c r="BQ175" s="4"/>
      <c r="BR175" s="4"/>
      <c r="BS175" s="4"/>
      <c r="BT175" s="4"/>
      <c r="BU175" s="4"/>
      <c r="BV175" s="4"/>
      <c r="BW175" s="4"/>
      <c r="BX175" s="4"/>
      <c r="BY175" s="4"/>
      <c r="BZ175" s="4"/>
      <c r="CA175" s="4"/>
      <c r="CB175" s="4"/>
      <c r="CC175" s="4"/>
      <c r="CD175" s="4"/>
    </row>
    <row r="176" spans="1:82" s="54" customFormat="1" ht="30" customHeight="1" thickBot="1" x14ac:dyDescent="0.3">
      <c r="A176" s="53" t="s">
        <v>25</v>
      </c>
      <c r="B176" s="50" t="s">
        <v>118</v>
      </c>
      <c r="C176" s="50" t="s">
        <v>33</v>
      </c>
      <c r="D176" s="51" t="s">
        <v>34</v>
      </c>
      <c r="E176" s="52">
        <v>1950</v>
      </c>
      <c r="F176" s="52">
        <v>1951</v>
      </c>
      <c r="G176" s="52">
        <v>1952</v>
      </c>
      <c r="H176" s="52">
        <v>1953</v>
      </c>
      <c r="I176" s="52">
        <v>1954</v>
      </c>
      <c r="J176" s="52">
        <v>1955</v>
      </c>
      <c r="K176" s="52">
        <v>1956</v>
      </c>
      <c r="L176" s="52">
        <v>1957</v>
      </c>
      <c r="M176" s="52">
        <v>1958</v>
      </c>
      <c r="N176" s="52">
        <v>1959</v>
      </c>
      <c r="O176" s="52">
        <v>1960</v>
      </c>
      <c r="P176" s="52">
        <v>1961</v>
      </c>
      <c r="Q176" s="52">
        <v>1962</v>
      </c>
      <c r="R176" s="52">
        <v>1963</v>
      </c>
      <c r="S176" s="52">
        <v>1964</v>
      </c>
      <c r="T176" s="52">
        <v>1965</v>
      </c>
      <c r="U176" s="52">
        <v>1966</v>
      </c>
      <c r="V176" s="52">
        <v>1967</v>
      </c>
      <c r="W176" s="52">
        <v>1968</v>
      </c>
      <c r="X176" s="52">
        <v>1969</v>
      </c>
      <c r="Y176" s="52">
        <v>1970</v>
      </c>
      <c r="Z176" s="52">
        <v>1971</v>
      </c>
      <c r="AA176" s="52">
        <v>1972</v>
      </c>
      <c r="AB176" s="52">
        <v>1973</v>
      </c>
      <c r="AC176" s="52">
        <v>1974</v>
      </c>
      <c r="AD176" s="52">
        <v>1975</v>
      </c>
      <c r="AE176" s="52">
        <v>1976</v>
      </c>
      <c r="AF176" s="52">
        <v>1977</v>
      </c>
      <c r="AG176" s="52">
        <v>1978</v>
      </c>
      <c r="AH176" s="52">
        <v>1979</v>
      </c>
      <c r="AI176" s="52">
        <v>1980</v>
      </c>
      <c r="AJ176" s="52">
        <v>1981</v>
      </c>
      <c r="AK176" s="52">
        <v>1982</v>
      </c>
      <c r="AL176" s="52">
        <v>1983</v>
      </c>
      <c r="AM176" s="52">
        <v>1984</v>
      </c>
      <c r="AN176" s="52">
        <v>1985</v>
      </c>
      <c r="AO176" s="52">
        <v>1986</v>
      </c>
      <c r="AP176" s="52">
        <v>1987</v>
      </c>
      <c r="AQ176" s="52">
        <v>1988</v>
      </c>
      <c r="AR176" s="52">
        <v>1989</v>
      </c>
      <c r="AS176" s="52">
        <v>1990</v>
      </c>
      <c r="AT176" s="52">
        <v>1991</v>
      </c>
      <c r="AU176" s="52">
        <v>1992</v>
      </c>
      <c r="AV176" s="52">
        <v>1993</v>
      </c>
      <c r="AW176" s="52">
        <v>1994</v>
      </c>
      <c r="AX176" s="52">
        <v>1995</v>
      </c>
      <c r="AY176" s="52">
        <v>1996</v>
      </c>
      <c r="AZ176" s="52">
        <v>1997</v>
      </c>
      <c r="BA176" s="52">
        <v>1998</v>
      </c>
      <c r="BB176" s="52">
        <v>1999</v>
      </c>
      <c r="BC176" s="52">
        <v>2000</v>
      </c>
      <c r="BD176" s="52">
        <v>2001</v>
      </c>
      <c r="BE176" s="52">
        <v>2002</v>
      </c>
      <c r="BF176" s="52">
        <v>2003</v>
      </c>
      <c r="BG176" s="52">
        <v>2004</v>
      </c>
      <c r="BH176" s="52">
        <v>2005</v>
      </c>
      <c r="BI176" s="52">
        <v>2006</v>
      </c>
      <c r="BJ176" s="52">
        <v>2007</v>
      </c>
      <c r="BK176" s="52">
        <v>2008</v>
      </c>
      <c r="BL176" s="52">
        <v>2009</v>
      </c>
      <c r="BM176" s="52">
        <v>2010</v>
      </c>
      <c r="BN176" s="52">
        <v>2011</v>
      </c>
      <c r="BO176" s="52">
        <v>2012</v>
      </c>
      <c r="BP176" s="52">
        <v>2013</v>
      </c>
      <c r="BQ176" s="53">
        <v>2014</v>
      </c>
      <c r="BR176" s="53">
        <v>2015</v>
      </c>
      <c r="BS176" s="53">
        <v>2016</v>
      </c>
      <c r="BT176" s="53">
        <v>2017</v>
      </c>
      <c r="BU176" s="53">
        <v>2018</v>
      </c>
      <c r="BV176" s="53">
        <v>2019</v>
      </c>
      <c r="BW176" s="53"/>
      <c r="BX176" s="53"/>
      <c r="BY176" s="53"/>
      <c r="BZ176" s="53"/>
      <c r="CA176" s="53"/>
      <c r="CB176" s="53"/>
      <c r="CC176" s="53"/>
      <c r="CD176" s="53"/>
    </row>
    <row r="177" spans="1:89" x14ac:dyDescent="0.25">
      <c r="A177" s="2" t="s">
        <v>1</v>
      </c>
      <c r="B177" s="5">
        <f>AVERAGE(E177:BU177)</f>
        <v>1547.4205882352935</v>
      </c>
      <c r="C177" s="5">
        <f>AVERAGE(AJ177:BM177)</f>
        <v>1525.6433333333334</v>
      </c>
      <c r="D177" s="5">
        <f>SUM(C177-B177)</f>
        <v>-21.777254901960077</v>
      </c>
      <c r="E177" s="5">
        <v>1824</v>
      </c>
      <c r="F177" s="5" t="s">
        <v>29</v>
      </c>
      <c r="G177" s="5">
        <v>1621.7</v>
      </c>
      <c r="H177" s="5">
        <v>1672.1</v>
      </c>
      <c r="I177" s="5">
        <v>1716.4</v>
      </c>
      <c r="J177" s="5">
        <v>1546.4</v>
      </c>
      <c r="K177" s="5">
        <v>1452.6</v>
      </c>
      <c r="L177" s="5">
        <v>1698</v>
      </c>
      <c r="M177" s="5">
        <v>1444.9</v>
      </c>
      <c r="N177" s="5">
        <v>1479.8</v>
      </c>
      <c r="O177" s="5">
        <v>1564.2</v>
      </c>
      <c r="P177" s="5">
        <v>1638.6</v>
      </c>
      <c r="Q177" s="5">
        <v>1709.6</v>
      </c>
      <c r="R177" s="5">
        <v>1620.7</v>
      </c>
      <c r="S177" s="5">
        <v>1578.9</v>
      </c>
      <c r="T177" s="5">
        <v>1539.3</v>
      </c>
      <c r="U177" s="5">
        <v>1682.8</v>
      </c>
      <c r="V177" s="5">
        <v>1599.6</v>
      </c>
      <c r="W177" s="5">
        <v>1581.4</v>
      </c>
      <c r="X177" s="5">
        <v>1583</v>
      </c>
      <c r="Y177" s="5">
        <v>1493.5</v>
      </c>
      <c r="Z177" s="5">
        <v>1441.6</v>
      </c>
      <c r="AA177" s="5">
        <v>1695.2</v>
      </c>
      <c r="AB177" s="5">
        <v>1513.1</v>
      </c>
      <c r="AC177" s="5">
        <v>1712.2</v>
      </c>
      <c r="AD177" s="5">
        <v>1718.2</v>
      </c>
      <c r="AE177" s="5">
        <v>1558.9</v>
      </c>
      <c r="AF177" s="5">
        <v>1421.7</v>
      </c>
      <c r="AG177" s="5">
        <v>1470.7</v>
      </c>
      <c r="AH177" s="5">
        <v>1496.4</v>
      </c>
      <c r="AI177" s="5">
        <v>1579.3</v>
      </c>
      <c r="AJ177" s="5">
        <v>1301.3</v>
      </c>
      <c r="AK177" s="5">
        <v>1728.7</v>
      </c>
      <c r="AL177" s="5">
        <v>1519</v>
      </c>
      <c r="AM177" s="5">
        <v>1621.3</v>
      </c>
      <c r="AN177" s="5">
        <v>1484.3</v>
      </c>
      <c r="AO177" s="5">
        <v>1551.7</v>
      </c>
      <c r="AP177" s="5">
        <v>1485.8</v>
      </c>
      <c r="AQ177" s="5">
        <v>1618.4</v>
      </c>
      <c r="AR177" s="5">
        <v>1623.9</v>
      </c>
      <c r="AS177" s="5">
        <v>1617.5</v>
      </c>
      <c r="AT177" s="5">
        <v>1653.4</v>
      </c>
      <c r="AU177" s="5">
        <v>1517.3</v>
      </c>
      <c r="AV177" s="5">
        <v>1475.9</v>
      </c>
      <c r="AW177" s="5">
        <v>1668.9</v>
      </c>
      <c r="AX177" s="5">
        <v>1448.6</v>
      </c>
      <c r="AY177" s="5">
        <v>1599.4</v>
      </c>
      <c r="AZ177" s="5">
        <v>1496.1</v>
      </c>
      <c r="BA177" s="5">
        <v>1697.3</v>
      </c>
      <c r="BB177" s="5">
        <v>1497.3</v>
      </c>
      <c r="BC177" s="5">
        <v>1483.7</v>
      </c>
      <c r="BD177" s="5">
        <v>1497.8</v>
      </c>
      <c r="BE177" s="5">
        <v>1514.3</v>
      </c>
      <c r="BF177" s="5">
        <v>1372.4</v>
      </c>
      <c r="BG177" s="5">
        <v>1742.2</v>
      </c>
      <c r="BH177" s="5">
        <v>1547.5</v>
      </c>
      <c r="BI177" s="5">
        <v>1384.5</v>
      </c>
      <c r="BJ177" s="5">
        <v>1448.3</v>
      </c>
      <c r="BK177" s="5">
        <v>1467.1</v>
      </c>
      <c r="BL177" s="5">
        <v>1398</v>
      </c>
      <c r="BM177" s="5">
        <v>1307.4000000000001</v>
      </c>
      <c r="BN177" s="5">
        <v>1379.5</v>
      </c>
      <c r="BO177" s="5">
        <v>1514.7</v>
      </c>
      <c r="BP177" s="5">
        <v>1599.4</v>
      </c>
      <c r="BQ177" s="5">
        <v>1509.7</v>
      </c>
      <c r="BR177" s="5">
        <v>1553.4</v>
      </c>
      <c r="BS177" s="5">
        <v>1391.2</v>
      </c>
      <c r="BT177" s="5">
        <v>1409.9</v>
      </c>
      <c r="BU177" s="5">
        <v>1442.7</v>
      </c>
      <c r="BV177" s="5">
        <v>1543.8</v>
      </c>
      <c r="BW177" s="5"/>
      <c r="BX177" s="5"/>
      <c r="BY177" s="5"/>
      <c r="BZ177" s="5"/>
      <c r="CA177" s="5"/>
      <c r="CB177" s="5"/>
      <c r="CC177" s="4"/>
      <c r="CD177" s="4"/>
    </row>
    <row r="178" spans="1:89" x14ac:dyDescent="0.25">
      <c r="A178" s="2" t="s">
        <v>2</v>
      </c>
      <c r="B178" s="5">
        <f t="shared" ref="B178:B189" si="53">AVERAGE(E178:BU178)</f>
        <v>1399.2594202898558</v>
      </c>
      <c r="C178" s="5">
        <f t="shared" ref="C178:C189" si="54">AVERAGE(AJ178:BM178)</f>
        <v>1377.2799999999995</v>
      </c>
      <c r="D178" s="5">
        <f t="shared" ref="D178:D189" si="55">SUM(C178-B178)</f>
        <v>-21.979420289856307</v>
      </c>
      <c r="E178" s="5">
        <v>1382.3</v>
      </c>
      <c r="F178" s="5">
        <v>1511.5</v>
      </c>
      <c r="G178" s="5">
        <v>1470.6</v>
      </c>
      <c r="H178" s="5">
        <v>1242.5999999999999</v>
      </c>
      <c r="I178" s="5">
        <v>1360.9</v>
      </c>
      <c r="J178" s="5">
        <v>1565.7</v>
      </c>
      <c r="K178" s="5">
        <v>1477</v>
      </c>
      <c r="L178" s="5">
        <v>1406.7</v>
      </c>
      <c r="M178" s="5">
        <v>1491.7</v>
      </c>
      <c r="N178" s="5">
        <v>1430.1</v>
      </c>
      <c r="O178" s="5">
        <v>1443.7</v>
      </c>
      <c r="P178" s="5">
        <v>1327.3</v>
      </c>
      <c r="Q178" s="5">
        <v>1503.2</v>
      </c>
      <c r="R178" s="5">
        <v>1408.4</v>
      </c>
      <c r="S178" s="5">
        <v>1456.4</v>
      </c>
      <c r="T178" s="5">
        <v>1563.6</v>
      </c>
      <c r="U178" s="5">
        <v>1397.7</v>
      </c>
      <c r="V178" s="5">
        <v>1501</v>
      </c>
      <c r="W178" s="5">
        <v>1422.7</v>
      </c>
      <c r="X178" s="5">
        <v>1267.0999999999999</v>
      </c>
      <c r="Y178" s="5">
        <v>1465.7</v>
      </c>
      <c r="Z178" s="5">
        <v>1316.2</v>
      </c>
      <c r="AA178" s="5">
        <v>1610.8</v>
      </c>
      <c r="AB178" s="5">
        <v>1459.2</v>
      </c>
      <c r="AC178" s="5">
        <v>1433.8</v>
      </c>
      <c r="AD178" s="5">
        <v>1333.9</v>
      </c>
      <c r="AE178" s="5">
        <v>1509.3</v>
      </c>
      <c r="AF178" s="5">
        <v>1398.1</v>
      </c>
      <c r="AG178" s="5">
        <v>1224.0999999999999</v>
      </c>
      <c r="AH178" s="5">
        <v>1633.1</v>
      </c>
      <c r="AI178" s="5">
        <v>1314</v>
      </c>
      <c r="AJ178" s="5">
        <v>1277.7</v>
      </c>
      <c r="AK178" s="5">
        <v>1412</v>
      </c>
      <c r="AL178" s="5">
        <v>1474.7</v>
      </c>
      <c r="AM178" s="5">
        <v>1322.8</v>
      </c>
      <c r="AN178" s="5">
        <v>1453.8</v>
      </c>
      <c r="AO178" s="5">
        <v>1360.8</v>
      </c>
      <c r="AP178" s="5">
        <v>1321.6</v>
      </c>
      <c r="AQ178" s="5">
        <v>1389.6</v>
      </c>
      <c r="AR178" s="5">
        <v>1344.4</v>
      </c>
      <c r="AS178" s="5">
        <v>1533.2</v>
      </c>
      <c r="AT178" s="5">
        <v>1351.5</v>
      </c>
      <c r="AU178" s="5">
        <v>1439.7</v>
      </c>
      <c r="AV178" s="5">
        <v>1300.3</v>
      </c>
      <c r="AW178" s="5">
        <v>1485</v>
      </c>
      <c r="AX178" s="5">
        <v>1374.7</v>
      </c>
      <c r="AY178" s="5">
        <v>1359.5</v>
      </c>
      <c r="AZ178" s="5">
        <v>1389.6</v>
      </c>
      <c r="BA178" s="5">
        <v>1361.3</v>
      </c>
      <c r="BB178" s="5">
        <v>1186.2</v>
      </c>
      <c r="BC178" s="5">
        <v>1342.5</v>
      </c>
      <c r="BD178" s="5">
        <v>1355.6</v>
      </c>
      <c r="BE178" s="5">
        <v>1450.1</v>
      </c>
      <c r="BF178" s="5">
        <v>1506</v>
      </c>
      <c r="BG178" s="5">
        <v>1430.1</v>
      </c>
      <c r="BH178" s="5">
        <v>1398.1</v>
      </c>
      <c r="BI178" s="5">
        <v>1273.0999999999999</v>
      </c>
      <c r="BJ178" s="5">
        <v>1312.7</v>
      </c>
      <c r="BK178" s="5">
        <v>1515.2</v>
      </c>
      <c r="BL178" s="5">
        <v>1343.4</v>
      </c>
      <c r="BM178" s="5">
        <v>1253.2</v>
      </c>
      <c r="BN178" s="5">
        <v>1344.6</v>
      </c>
      <c r="BO178" s="5">
        <v>1257.5999999999999</v>
      </c>
      <c r="BP178" s="5">
        <v>1370</v>
      </c>
      <c r="BQ178" s="5">
        <v>1330.3</v>
      </c>
      <c r="BR178" s="5">
        <v>1430.1</v>
      </c>
      <c r="BS178" s="5">
        <v>1439.1</v>
      </c>
      <c r="BT178" s="5">
        <v>1290.7</v>
      </c>
      <c r="BU178" s="5">
        <v>1439.7</v>
      </c>
      <c r="BV178" s="5">
        <v>1414.4</v>
      </c>
      <c r="BW178" s="5"/>
      <c r="BX178" s="5"/>
      <c r="BY178" s="5"/>
      <c r="BZ178" s="5"/>
      <c r="CA178" s="5"/>
      <c r="CB178" s="5"/>
      <c r="CC178" s="4"/>
      <c r="CD178" s="4"/>
    </row>
    <row r="179" spans="1:89" x14ac:dyDescent="0.25">
      <c r="A179" s="2" t="s">
        <v>3</v>
      </c>
      <c r="B179" s="5">
        <f t="shared" si="53"/>
        <v>1390.3797101449281</v>
      </c>
      <c r="C179" s="5">
        <f t="shared" si="54"/>
        <v>1362.6700000000005</v>
      </c>
      <c r="D179" s="5">
        <f t="shared" si="55"/>
        <v>-27.709710144927612</v>
      </c>
      <c r="E179" s="5">
        <v>1382.8</v>
      </c>
      <c r="F179" s="5">
        <v>1398.5</v>
      </c>
      <c r="G179" s="5">
        <v>1288.7</v>
      </c>
      <c r="H179" s="5">
        <v>1320.1</v>
      </c>
      <c r="I179" s="5">
        <v>1394.3</v>
      </c>
      <c r="J179" s="5">
        <v>1477.5</v>
      </c>
      <c r="K179" s="5">
        <v>1430.5</v>
      </c>
      <c r="L179" s="5">
        <v>1290.4000000000001</v>
      </c>
      <c r="M179" s="5">
        <v>1229.4000000000001</v>
      </c>
      <c r="N179" s="5">
        <v>1423.4</v>
      </c>
      <c r="O179" s="5">
        <v>1489.7</v>
      </c>
      <c r="P179" s="5">
        <v>1545.3</v>
      </c>
      <c r="Q179" s="5">
        <v>1310</v>
      </c>
      <c r="R179" s="5">
        <v>1612.6</v>
      </c>
      <c r="S179" s="5">
        <v>1602.5</v>
      </c>
      <c r="T179" s="5">
        <v>1395.9</v>
      </c>
      <c r="U179" s="5">
        <v>1367.5</v>
      </c>
      <c r="V179" s="5">
        <v>1446</v>
      </c>
      <c r="W179" s="5">
        <v>1312.8</v>
      </c>
      <c r="X179" s="5">
        <v>1447.8</v>
      </c>
      <c r="Y179" s="5">
        <v>1353</v>
      </c>
      <c r="Z179" s="5">
        <v>1400.2</v>
      </c>
      <c r="AA179" s="5">
        <v>1428.9</v>
      </c>
      <c r="AB179" s="5">
        <v>1376.2</v>
      </c>
      <c r="AC179" s="5">
        <v>1523.8</v>
      </c>
      <c r="AD179" s="5">
        <v>1505.9</v>
      </c>
      <c r="AE179" s="5">
        <v>1530.2</v>
      </c>
      <c r="AF179" s="5">
        <v>1325.8</v>
      </c>
      <c r="AG179" s="5">
        <v>1483.3</v>
      </c>
      <c r="AH179" s="5">
        <v>1517.2</v>
      </c>
      <c r="AI179" s="5">
        <v>1420.8</v>
      </c>
      <c r="AJ179" s="5">
        <v>1261.5</v>
      </c>
      <c r="AK179" s="5">
        <v>1480.9</v>
      </c>
      <c r="AL179" s="5">
        <v>1430.3</v>
      </c>
      <c r="AM179" s="5">
        <v>1378.8</v>
      </c>
      <c r="AN179" s="5">
        <v>1490.4</v>
      </c>
      <c r="AO179" s="5">
        <v>1422.2</v>
      </c>
      <c r="AP179" s="5">
        <v>1350.8</v>
      </c>
      <c r="AQ179" s="5">
        <v>1352.9</v>
      </c>
      <c r="AR179" s="5">
        <v>1396.1</v>
      </c>
      <c r="AS179" s="5">
        <v>1255.9000000000001</v>
      </c>
      <c r="AT179" s="5">
        <v>1474.1</v>
      </c>
      <c r="AU179" s="5">
        <v>1327.9</v>
      </c>
      <c r="AV179" s="5">
        <v>1183.9000000000001</v>
      </c>
      <c r="AW179" s="5">
        <v>1340.9</v>
      </c>
      <c r="AX179" s="5">
        <v>1342.9</v>
      </c>
      <c r="AY179" s="5">
        <v>1403.3</v>
      </c>
      <c r="AZ179" s="5">
        <v>1420.1</v>
      </c>
      <c r="BA179" s="5">
        <v>1386.9</v>
      </c>
      <c r="BB179" s="5">
        <v>1231.8</v>
      </c>
      <c r="BC179" s="5">
        <v>1300.0999999999999</v>
      </c>
      <c r="BD179" s="5">
        <v>1229.8</v>
      </c>
      <c r="BE179" s="5">
        <v>1451.9</v>
      </c>
      <c r="BF179" s="5">
        <v>1429.7</v>
      </c>
      <c r="BG179" s="5">
        <v>1486.6</v>
      </c>
      <c r="BH179" s="5">
        <v>1288.0999999999999</v>
      </c>
      <c r="BI179" s="5">
        <v>1194.8</v>
      </c>
      <c r="BJ179" s="5">
        <v>1441.3</v>
      </c>
      <c r="BK179" s="5">
        <v>1518.3</v>
      </c>
      <c r="BL179" s="5">
        <v>1430.5</v>
      </c>
      <c r="BM179" s="5">
        <v>1177.4000000000001</v>
      </c>
      <c r="BN179" s="5">
        <v>1419.8</v>
      </c>
      <c r="BO179" s="5">
        <v>1402.7</v>
      </c>
      <c r="BP179" s="5">
        <v>1326.1</v>
      </c>
      <c r="BQ179" s="5">
        <v>1411.2</v>
      </c>
      <c r="BR179" s="5">
        <v>1408</v>
      </c>
      <c r="BS179" s="5">
        <v>1353.6</v>
      </c>
      <c r="BT179" s="5">
        <v>1384.7</v>
      </c>
      <c r="BU179" s="5">
        <v>1319</v>
      </c>
      <c r="BV179" s="5">
        <v>1197.3</v>
      </c>
      <c r="BW179" s="5"/>
      <c r="BX179" s="5"/>
      <c r="BY179" s="5"/>
      <c r="BZ179" s="5"/>
      <c r="CA179" s="5"/>
      <c r="CB179" s="5"/>
      <c r="CC179" s="4"/>
      <c r="CD179" s="4"/>
    </row>
    <row r="180" spans="1:89" x14ac:dyDescent="0.25">
      <c r="A180" s="2" t="s">
        <v>4</v>
      </c>
      <c r="B180" s="5">
        <f t="shared" si="53"/>
        <v>1054.876811594203</v>
      </c>
      <c r="C180" s="5">
        <f t="shared" si="54"/>
        <v>1045.1500000000003</v>
      </c>
      <c r="D180" s="5">
        <f t="shared" si="55"/>
        <v>-9.7268115942026725</v>
      </c>
      <c r="E180" s="5">
        <v>1104.0999999999999</v>
      </c>
      <c r="F180" s="5">
        <v>1041</v>
      </c>
      <c r="G180" s="5">
        <v>875.7</v>
      </c>
      <c r="H180" s="5">
        <v>922.1</v>
      </c>
      <c r="I180" s="5">
        <v>1112.5999999999999</v>
      </c>
      <c r="J180" s="5">
        <v>899.2</v>
      </c>
      <c r="K180" s="5">
        <v>1108.0999999999999</v>
      </c>
      <c r="L180" s="5">
        <v>1040.9000000000001</v>
      </c>
      <c r="M180" s="5">
        <v>1160.8</v>
      </c>
      <c r="N180" s="5">
        <v>1114.5999999999999</v>
      </c>
      <c r="O180" s="5">
        <v>1050.8</v>
      </c>
      <c r="P180" s="5">
        <v>1048.0999999999999</v>
      </c>
      <c r="Q180" s="5">
        <v>1137.8</v>
      </c>
      <c r="R180" s="5">
        <v>988.2</v>
      </c>
      <c r="S180" s="5">
        <v>1169.5</v>
      </c>
      <c r="T180" s="5">
        <v>1027.7</v>
      </c>
      <c r="U180" s="5">
        <v>1140.9000000000001</v>
      </c>
      <c r="V180" s="5">
        <v>1173.8</v>
      </c>
      <c r="W180" s="5">
        <v>1143.2</v>
      </c>
      <c r="X180" s="5">
        <v>1024.4000000000001</v>
      </c>
      <c r="Y180" s="5">
        <v>1077.5999999999999</v>
      </c>
      <c r="Z180" s="5">
        <v>1017.4</v>
      </c>
      <c r="AA180" s="5">
        <v>1105.5</v>
      </c>
      <c r="AB180" s="5">
        <v>1151.7</v>
      </c>
      <c r="AC180" s="5">
        <v>1205.7</v>
      </c>
      <c r="AD180" s="5">
        <v>934.8</v>
      </c>
      <c r="AE180" s="5">
        <v>921.8</v>
      </c>
      <c r="AF180" s="5">
        <v>995</v>
      </c>
      <c r="AG180" s="5">
        <v>1112.0999999999999</v>
      </c>
      <c r="AH180" s="5">
        <v>1064.0999999999999</v>
      </c>
      <c r="AI180" s="5">
        <v>1024.5</v>
      </c>
      <c r="AJ180" s="5">
        <v>1182.3</v>
      </c>
      <c r="AK180" s="5">
        <v>1165.4000000000001</v>
      </c>
      <c r="AL180" s="5">
        <v>1100.2</v>
      </c>
      <c r="AM180" s="5">
        <v>959.9</v>
      </c>
      <c r="AN180" s="5">
        <v>1146.0999999999999</v>
      </c>
      <c r="AO180" s="5">
        <v>1073.5</v>
      </c>
      <c r="AP180" s="5">
        <v>1052.9000000000001</v>
      </c>
      <c r="AQ180" s="5">
        <v>1010.9</v>
      </c>
      <c r="AR180" s="5">
        <v>981.7</v>
      </c>
      <c r="AS180" s="5">
        <v>1079.0999999999999</v>
      </c>
      <c r="AT180" s="5">
        <v>1038.4000000000001</v>
      </c>
      <c r="AU180" s="5">
        <v>1123.7</v>
      </c>
      <c r="AV180" s="5">
        <v>1123.4000000000001</v>
      </c>
      <c r="AW180" s="5">
        <v>1119.5999999999999</v>
      </c>
      <c r="AX180" s="5">
        <v>963.3</v>
      </c>
      <c r="AY180" s="5">
        <v>1070.7</v>
      </c>
      <c r="AZ180" s="5">
        <v>983.1</v>
      </c>
      <c r="BA180" s="5">
        <v>1009</v>
      </c>
      <c r="BB180" s="5">
        <v>909.9</v>
      </c>
      <c r="BC180" s="5">
        <v>1109</v>
      </c>
      <c r="BD180" s="5">
        <v>1039.9000000000001</v>
      </c>
      <c r="BE180" s="5">
        <v>1128.2</v>
      </c>
      <c r="BF180" s="5">
        <v>1072.9000000000001</v>
      </c>
      <c r="BG180" s="5">
        <v>1146.8</v>
      </c>
      <c r="BH180" s="5">
        <v>944.2</v>
      </c>
      <c r="BI180" s="5">
        <v>972.3</v>
      </c>
      <c r="BJ180" s="5">
        <v>997.9</v>
      </c>
      <c r="BK180" s="5">
        <v>1028.4000000000001</v>
      </c>
      <c r="BL180" s="5">
        <v>1010.4</v>
      </c>
      <c r="BM180" s="5">
        <v>811.4</v>
      </c>
      <c r="BN180" s="5">
        <v>1092.2</v>
      </c>
      <c r="BO180" s="5">
        <v>1028</v>
      </c>
      <c r="BP180" s="5">
        <v>1055.5999999999999</v>
      </c>
      <c r="BQ180" s="5">
        <v>1067</v>
      </c>
      <c r="BR180" s="5">
        <v>1061.9000000000001</v>
      </c>
      <c r="BS180" s="5">
        <v>1114.8</v>
      </c>
      <c r="BT180" s="5">
        <v>1056</v>
      </c>
      <c r="BU180" s="5">
        <v>1062.8</v>
      </c>
      <c r="BV180" s="5">
        <v>981</v>
      </c>
      <c r="BW180" s="5"/>
      <c r="BX180" s="5"/>
      <c r="BY180" s="5"/>
      <c r="BZ180" s="5"/>
      <c r="CA180" s="5"/>
      <c r="CB180" s="5"/>
      <c r="CC180" s="4"/>
      <c r="CD180" s="4"/>
    </row>
    <row r="181" spans="1:89" x14ac:dyDescent="0.25">
      <c r="A181" s="2" t="s">
        <v>5</v>
      </c>
      <c r="B181" s="5">
        <f t="shared" si="53"/>
        <v>751.6753623188406</v>
      </c>
      <c r="C181" s="5">
        <f t="shared" si="54"/>
        <v>752.44999999999993</v>
      </c>
      <c r="D181" s="10" t="s">
        <v>163</v>
      </c>
      <c r="E181" s="5">
        <v>783.9</v>
      </c>
      <c r="F181" s="5">
        <v>694.3</v>
      </c>
      <c r="G181" s="5">
        <v>566.1</v>
      </c>
      <c r="H181" s="5">
        <v>737.1</v>
      </c>
      <c r="I181" s="5">
        <v>720.3</v>
      </c>
      <c r="J181" s="5">
        <v>726.3</v>
      </c>
      <c r="K181" s="5">
        <v>914</v>
      </c>
      <c r="L181" s="5">
        <v>797.7</v>
      </c>
      <c r="M181" s="5">
        <v>760.2</v>
      </c>
      <c r="N181" s="5">
        <v>845.7</v>
      </c>
      <c r="O181" s="5">
        <v>634.5</v>
      </c>
      <c r="P181" s="5">
        <v>835.9</v>
      </c>
      <c r="Q181" s="5">
        <v>901</v>
      </c>
      <c r="R181" s="5">
        <v>858.9</v>
      </c>
      <c r="S181" s="5">
        <v>717.6</v>
      </c>
      <c r="T181" s="5">
        <v>792.6</v>
      </c>
      <c r="U181" s="5">
        <v>760</v>
      </c>
      <c r="V181" s="5">
        <v>795.1</v>
      </c>
      <c r="W181" s="5">
        <v>834.2</v>
      </c>
      <c r="X181" s="5">
        <v>861.3</v>
      </c>
      <c r="Y181" s="5">
        <v>864</v>
      </c>
      <c r="Z181" s="5">
        <v>703</v>
      </c>
      <c r="AA181" s="5">
        <v>803.7</v>
      </c>
      <c r="AB181" s="5">
        <v>643.29999999999995</v>
      </c>
      <c r="AC181" s="5">
        <v>694</v>
      </c>
      <c r="AD181" s="5">
        <v>631.79999999999995</v>
      </c>
      <c r="AE181" s="5">
        <v>701.7</v>
      </c>
      <c r="AF181" s="5">
        <v>681.6</v>
      </c>
      <c r="AG181" s="5">
        <v>843.3</v>
      </c>
      <c r="AH181" s="5">
        <v>745.2</v>
      </c>
      <c r="AI181" s="5">
        <v>640</v>
      </c>
      <c r="AJ181" s="5">
        <v>714.8</v>
      </c>
      <c r="AK181" s="5">
        <v>751.8</v>
      </c>
      <c r="AL181" s="5">
        <v>907.6</v>
      </c>
      <c r="AM181" s="5">
        <v>708.2</v>
      </c>
      <c r="AN181" s="5">
        <v>682.4</v>
      </c>
      <c r="AO181" s="5">
        <v>707.6</v>
      </c>
      <c r="AP181" s="5">
        <v>857.2</v>
      </c>
      <c r="AQ181" s="5">
        <v>820.1</v>
      </c>
      <c r="AR181" s="5">
        <v>802.7</v>
      </c>
      <c r="AS181" s="5">
        <v>764.4</v>
      </c>
      <c r="AT181" s="5">
        <v>759.9</v>
      </c>
      <c r="AU181" s="5">
        <v>793.9</v>
      </c>
      <c r="AV181" s="5">
        <v>611.4</v>
      </c>
      <c r="AW181" s="5">
        <v>709.8</v>
      </c>
      <c r="AX181" s="5">
        <v>773.5</v>
      </c>
      <c r="AY181" s="5">
        <v>742.9</v>
      </c>
      <c r="AZ181" s="5">
        <v>741.5</v>
      </c>
      <c r="BA181" s="5">
        <v>692.6</v>
      </c>
      <c r="BB181" s="5">
        <v>707.6</v>
      </c>
      <c r="BC181" s="5">
        <v>722.1</v>
      </c>
      <c r="BD181" s="5">
        <v>672.2</v>
      </c>
      <c r="BE181" s="5">
        <v>797.5</v>
      </c>
      <c r="BF181" s="5">
        <v>668.8</v>
      </c>
      <c r="BG181" s="5">
        <v>878</v>
      </c>
      <c r="BH181" s="5">
        <v>775.3</v>
      </c>
      <c r="BI181" s="5">
        <v>683.2</v>
      </c>
      <c r="BJ181" s="5">
        <v>788.3</v>
      </c>
      <c r="BK181" s="5">
        <v>648.1</v>
      </c>
      <c r="BL181" s="5">
        <v>865.2</v>
      </c>
      <c r="BM181" s="5">
        <v>824.9</v>
      </c>
      <c r="BN181" s="5">
        <v>804.1</v>
      </c>
      <c r="BO181" s="5">
        <v>686.4</v>
      </c>
      <c r="BP181" s="5">
        <v>766.6</v>
      </c>
      <c r="BQ181" s="5">
        <v>583.20000000000005</v>
      </c>
      <c r="BR181" s="5">
        <v>750</v>
      </c>
      <c r="BS181" s="5">
        <v>687</v>
      </c>
      <c r="BT181" s="5">
        <v>695.5</v>
      </c>
      <c r="BU181" s="5">
        <v>831</v>
      </c>
      <c r="BV181" s="5">
        <v>666.9</v>
      </c>
      <c r="BW181" s="5"/>
      <c r="BX181" s="5"/>
      <c r="BY181" s="5"/>
      <c r="BZ181" s="5"/>
      <c r="CA181" s="5"/>
      <c r="CB181" s="5"/>
      <c r="CC181" s="4"/>
      <c r="CD181" s="4"/>
    </row>
    <row r="182" spans="1:89" x14ac:dyDescent="0.25">
      <c r="A182" s="2" t="s">
        <v>6</v>
      </c>
      <c r="B182" s="5">
        <f t="shared" si="53"/>
        <v>404.08260869565214</v>
      </c>
      <c r="C182" s="5">
        <f t="shared" si="54"/>
        <v>396.24666666666667</v>
      </c>
      <c r="D182" s="5">
        <f t="shared" si="55"/>
        <v>-7.8359420289854711</v>
      </c>
      <c r="E182" s="5">
        <v>528.29999999999995</v>
      </c>
      <c r="F182" s="5">
        <v>413.6</v>
      </c>
      <c r="G182" s="5">
        <v>382.5</v>
      </c>
      <c r="H182" s="5">
        <v>440.1</v>
      </c>
      <c r="I182" s="5">
        <v>421.8</v>
      </c>
      <c r="J182" s="5">
        <v>356.8</v>
      </c>
      <c r="K182" s="5">
        <v>471.2</v>
      </c>
      <c r="L182" s="5">
        <v>496</v>
      </c>
      <c r="M182" s="5">
        <v>454.2</v>
      </c>
      <c r="N182" s="5">
        <v>494.5</v>
      </c>
      <c r="O182" s="5">
        <v>300</v>
      </c>
      <c r="P182" s="5">
        <v>395.9</v>
      </c>
      <c r="Q182" s="5">
        <v>472.9</v>
      </c>
      <c r="R182" s="5">
        <v>449.5</v>
      </c>
      <c r="S182" s="5">
        <v>465.5</v>
      </c>
      <c r="T182" s="5">
        <v>456.5</v>
      </c>
      <c r="U182" s="5">
        <v>395.6</v>
      </c>
      <c r="V182" s="5">
        <v>453.1</v>
      </c>
      <c r="W182" s="5">
        <v>405.6</v>
      </c>
      <c r="X182" s="5">
        <v>512.70000000000005</v>
      </c>
      <c r="Y182" s="5">
        <v>374.4</v>
      </c>
      <c r="Z182" s="5">
        <v>368.1</v>
      </c>
      <c r="AA182" s="5">
        <v>506.3</v>
      </c>
      <c r="AB182" s="5">
        <v>343.5</v>
      </c>
      <c r="AC182" s="5">
        <v>298.60000000000002</v>
      </c>
      <c r="AD182" s="5">
        <v>302.89999999999998</v>
      </c>
      <c r="AE182" s="5">
        <v>414.3</v>
      </c>
      <c r="AF182" s="5">
        <v>381.4</v>
      </c>
      <c r="AG182" s="5">
        <v>531.9</v>
      </c>
      <c r="AH182" s="5">
        <v>408</v>
      </c>
      <c r="AI182" s="5">
        <v>398.3</v>
      </c>
      <c r="AJ182" s="5">
        <v>400.6</v>
      </c>
      <c r="AK182" s="5">
        <v>446</v>
      </c>
      <c r="AL182" s="5">
        <v>388.4</v>
      </c>
      <c r="AM182" s="5">
        <v>364.8</v>
      </c>
      <c r="AN182" s="5">
        <v>344</v>
      </c>
      <c r="AO182" s="5">
        <v>447.4</v>
      </c>
      <c r="AP182" s="5">
        <v>505.7</v>
      </c>
      <c r="AQ182" s="5">
        <v>401.4</v>
      </c>
      <c r="AR182" s="5">
        <v>433.7</v>
      </c>
      <c r="AS182" s="5">
        <v>432.7</v>
      </c>
      <c r="AT182" s="5">
        <v>358</v>
      </c>
      <c r="AU182" s="5">
        <v>523.79999999999995</v>
      </c>
      <c r="AV182" s="5">
        <v>353.8</v>
      </c>
      <c r="AW182" s="5">
        <v>314.3</v>
      </c>
      <c r="AX182" s="5">
        <v>330.1</v>
      </c>
      <c r="AY182" s="5">
        <v>306.5</v>
      </c>
      <c r="AZ182" s="5">
        <v>327.39999999999998</v>
      </c>
      <c r="BA182" s="5">
        <v>328.8</v>
      </c>
      <c r="BB182" s="5">
        <v>382.7</v>
      </c>
      <c r="BC182" s="5">
        <v>471.6</v>
      </c>
      <c r="BD182" s="5">
        <v>365.7</v>
      </c>
      <c r="BE182" s="5">
        <v>437.8</v>
      </c>
      <c r="BF182" s="5">
        <v>413.1</v>
      </c>
      <c r="BG182" s="5">
        <v>422.8</v>
      </c>
      <c r="BH182" s="5">
        <v>368.1</v>
      </c>
      <c r="BI182" s="5">
        <v>342.2</v>
      </c>
      <c r="BJ182" s="5">
        <v>430.4</v>
      </c>
      <c r="BK182" s="5">
        <v>377.4</v>
      </c>
      <c r="BL182" s="5">
        <v>399.3</v>
      </c>
      <c r="BM182" s="5">
        <v>468.9</v>
      </c>
      <c r="BN182" s="5">
        <v>434.8</v>
      </c>
      <c r="BO182" s="5">
        <v>355.5</v>
      </c>
      <c r="BP182" s="5">
        <v>314.3</v>
      </c>
      <c r="BQ182" s="5">
        <v>304.5</v>
      </c>
      <c r="BR182" s="5">
        <v>399</v>
      </c>
      <c r="BS182" s="5">
        <v>352.4</v>
      </c>
      <c r="BT182" s="5">
        <v>320.10000000000002</v>
      </c>
      <c r="BU182" s="5">
        <v>419.7</v>
      </c>
      <c r="BV182" s="5">
        <v>366.9</v>
      </c>
      <c r="BW182" s="5"/>
      <c r="BX182" s="5"/>
      <c r="BY182" s="5"/>
      <c r="BZ182" s="5"/>
      <c r="CA182" s="5"/>
      <c r="CB182" s="5"/>
      <c r="CC182" s="4"/>
      <c r="CD182" s="4"/>
    </row>
    <row r="183" spans="1:89" x14ac:dyDescent="0.25">
      <c r="A183" s="2" t="s">
        <v>7</v>
      </c>
      <c r="B183" s="5">
        <f t="shared" si="53"/>
        <v>206.58405797101457</v>
      </c>
      <c r="C183" s="5">
        <f t="shared" si="54"/>
        <v>200.82333333333332</v>
      </c>
      <c r="D183" s="5">
        <f t="shared" si="55"/>
        <v>-5.7607246376812498</v>
      </c>
      <c r="E183" s="5">
        <v>320.10000000000002</v>
      </c>
      <c r="F183" s="5">
        <v>228.3</v>
      </c>
      <c r="G183" s="5">
        <v>251.4</v>
      </c>
      <c r="H183" s="5">
        <v>248</v>
      </c>
      <c r="I183" s="5">
        <v>159.80000000000001</v>
      </c>
      <c r="J183" s="5">
        <v>203.9</v>
      </c>
      <c r="K183" s="5">
        <v>213.2</v>
      </c>
      <c r="L183" s="5">
        <v>267.10000000000002</v>
      </c>
      <c r="M183" s="5">
        <v>247.1</v>
      </c>
      <c r="N183" s="5">
        <v>249.4</v>
      </c>
      <c r="O183" s="5">
        <v>188.2</v>
      </c>
      <c r="P183" s="5">
        <v>204.7</v>
      </c>
      <c r="Q183" s="5">
        <v>206.1</v>
      </c>
      <c r="R183" s="5">
        <v>224.5</v>
      </c>
      <c r="S183" s="5">
        <v>203.6</v>
      </c>
      <c r="T183" s="5">
        <v>231</v>
      </c>
      <c r="U183" s="5">
        <v>146.9</v>
      </c>
      <c r="V183" s="5">
        <v>229.9</v>
      </c>
      <c r="W183" s="5">
        <v>295.7</v>
      </c>
      <c r="X183" s="5">
        <v>219.1</v>
      </c>
      <c r="Y183" s="5">
        <v>193.7</v>
      </c>
      <c r="Z183" s="5">
        <v>189.6</v>
      </c>
      <c r="AA183" s="5">
        <v>283.5</v>
      </c>
      <c r="AB183" s="5">
        <v>100.8</v>
      </c>
      <c r="AC183" s="5">
        <v>150</v>
      </c>
      <c r="AD183" s="5">
        <v>209.2</v>
      </c>
      <c r="AE183" s="5">
        <v>185.5</v>
      </c>
      <c r="AF183" s="5">
        <v>242.8</v>
      </c>
      <c r="AG183" s="5">
        <v>324</v>
      </c>
      <c r="AH183" s="5">
        <v>211.2</v>
      </c>
      <c r="AI183" s="5">
        <v>227.7</v>
      </c>
      <c r="AJ183" s="5">
        <v>228.6</v>
      </c>
      <c r="AK183" s="5">
        <v>216.6</v>
      </c>
      <c r="AL183" s="5">
        <v>252.2</v>
      </c>
      <c r="AM183" s="5">
        <v>179</v>
      </c>
      <c r="AN183" s="5">
        <v>215.5</v>
      </c>
      <c r="AO183" s="5">
        <v>237.5</v>
      </c>
      <c r="AP183" s="5">
        <v>238.3</v>
      </c>
      <c r="AQ183" s="5">
        <v>198.9</v>
      </c>
      <c r="AR183" s="5">
        <v>192.6</v>
      </c>
      <c r="AS183" s="5">
        <v>237.6</v>
      </c>
      <c r="AT183" s="5">
        <v>204.4</v>
      </c>
      <c r="AU183" s="5">
        <v>306</v>
      </c>
      <c r="AV183" s="5">
        <v>145.19999999999999</v>
      </c>
      <c r="AW183" s="5">
        <v>177</v>
      </c>
      <c r="AX183" s="5">
        <v>254.4</v>
      </c>
      <c r="AY183" s="5">
        <v>103.5</v>
      </c>
      <c r="AZ183" s="5">
        <v>159.19999999999999</v>
      </c>
      <c r="BA183" s="5">
        <v>152.5</v>
      </c>
      <c r="BB183" s="5">
        <v>208.8</v>
      </c>
      <c r="BC183" s="5">
        <v>155.69999999999999</v>
      </c>
      <c r="BD183" s="5">
        <v>153.9</v>
      </c>
      <c r="BE183" s="5">
        <v>204.5</v>
      </c>
      <c r="BF183" s="5">
        <v>179.2</v>
      </c>
      <c r="BG183" s="5">
        <v>237.1</v>
      </c>
      <c r="BH183" s="5">
        <v>243.1</v>
      </c>
      <c r="BI183" s="5">
        <v>235.9</v>
      </c>
      <c r="BJ183" s="5">
        <v>135.6</v>
      </c>
      <c r="BK183" s="5">
        <v>145.4</v>
      </c>
      <c r="BL183" s="5">
        <v>227.4</v>
      </c>
      <c r="BM183" s="5">
        <v>199.1</v>
      </c>
      <c r="BN183" s="5">
        <v>157.30000000000001</v>
      </c>
      <c r="BO183" s="5">
        <v>196.2</v>
      </c>
      <c r="BP183" s="5">
        <v>193.7</v>
      </c>
      <c r="BQ183" s="5">
        <v>121.5</v>
      </c>
      <c r="BR183" s="5">
        <v>219.6</v>
      </c>
      <c r="BS183" s="5">
        <v>147.1</v>
      </c>
      <c r="BT183" s="5">
        <v>164</v>
      </c>
      <c r="BU183" s="5">
        <v>174.2</v>
      </c>
      <c r="BV183" s="5">
        <v>235.2</v>
      </c>
      <c r="BW183" s="5"/>
      <c r="BX183" s="5"/>
      <c r="BY183" s="5"/>
      <c r="BZ183" s="5"/>
      <c r="CA183" s="5"/>
      <c r="CB183" s="5"/>
      <c r="CC183" s="4"/>
      <c r="CD183" s="4"/>
    </row>
    <row r="184" spans="1:89" x14ac:dyDescent="0.25">
      <c r="A184" s="2" t="s">
        <v>8</v>
      </c>
      <c r="B184" s="5">
        <f t="shared" si="53"/>
        <v>251.03913043478252</v>
      </c>
      <c r="C184" s="5">
        <f t="shared" si="54"/>
        <v>252.89666666666665</v>
      </c>
      <c r="D184" s="10" t="s">
        <v>164</v>
      </c>
      <c r="E184" s="5">
        <v>304.39999999999998</v>
      </c>
      <c r="F184" s="5">
        <v>230.8</v>
      </c>
      <c r="G184" s="5">
        <v>291.2</v>
      </c>
      <c r="H184" s="5">
        <v>207.5</v>
      </c>
      <c r="I184" s="5">
        <v>145.9</v>
      </c>
      <c r="J184" s="5">
        <v>271.2</v>
      </c>
      <c r="K184" s="5">
        <v>290.2</v>
      </c>
      <c r="L184" s="5">
        <v>281.60000000000002</v>
      </c>
      <c r="M184" s="5">
        <v>246.1</v>
      </c>
      <c r="N184" s="5">
        <v>311.10000000000002</v>
      </c>
      <c r="O184" s="5">
        <v>212.4</v>
      </c>
      <c r="P184" s="5">
        <v>312</v>
      </c>
      <c r="Q184" s="5">
        <v>247.4</v>
      </c>
      <c r="R184" s="5">
        <v>259.3</v>
      </c>
      <c r="S184" s="5">
        <v>214.4</v>
      </c>
      <c r="T184" s="5">
        <v>312.89999999999998</v>
      </c>
      <c r="U184" s="5">
        <v>195.4</v>
      </c>
      <c r="V184" s="5">
        <v>284.89999999999998</v>
      </c>
      <c r="W184" s="5">
        <v>298.39999999999998</v>
      </c>
      <c r="X184" s="5">
        <v>191.4</v>
      </c>
      <c r="Y184" s="5">
        <v>236.4</v>
      </c>
      <c r="Z184" s="5">
        <v>259.3</v>
      </c>
      <c r="AA184" s="5">
        <v>314.7</v>
      </c>
      <c r="AB184" s="5">
        <v>193.5</v>
      </c>
      <c r="AC184" s="5">
        <v>281.10000000000002</v>
      </c>
      <c r="AD184" s="5">
        <v>205.3</v>
      </c>
      <c r="AE184" s="5">
        <v>321.10000000000002</v>
      </c>
      <c r="AF184" s="5">
        <v>300.89999999999998</v>
      </c>
      <c r="AG184" s="5">
        <v>296.8</v>
      </c>
      <c r="AH184" s="5">
        <v>351.2</v>
      </c>
      <c r="AI184" s="5">
        <v>170.7</v>
      </c>
      <c r="AJ184" s="5">
        <v>200.2</v>
      </c>
      <c r="AK184" s="5">
        <v>269</v>
      </c>
      <c r="AL184" s="5">
        <v>261.7</v>
      </c>
      <c r="AM184" s="5">
        <v>263.8</v>
      </c>
      <c r="AN184" s="5">
        <v>277.3</v>
      </c>
      <c r="AO184" s="5">
        <v>308.2</v>
      </c>
      <c r="AP184" s="5">
        <v>340.4</v>
      </c>
      <c r="AQ184" s="5">
        <v>229</v>
      </c>
      <c r="AR184" s="5">
        <v>253.3</v>
      </c>
      <c r="AS184" s="5">
        <v>322.7</v>
      </c>
      <c r="AT184" s="5">
        <v>227.4</v>
      </c>
      <c r="AU184" s="5">
        <v>285.60000000000002</v>
      </c>
      <c r="AV184" s="5">
        <v>271.7</v>
      </c>
      <c r="AW184" s="5">
        <v>293.39999999999998</v>
      </c>
      <c r="AX184" s="5">
        <v>218.9</v>
      </c>
      <c r="AY184" s="5">
        <v>238.9</v>
      </c>
      <c r="AZ184" s="5">
        <v>243.4</v>
      </c>
      <c r="BA184" s="5">
        <v>198.8</v>
      </c>
      <c r="BB184" s="5">
        <v>272.3</v>
      </c>
      <c r="BC184" s="5">
        <v>214.1</v>
      </c>
      <c r="BD184" s="5">
        <v>264.2</v>
      </c>
      <c r="BE184" s="5">
        <v>233.8</v>
      </c>
      <c r="BF184" s="5">
        <v>223.9</v>
      </c>
      <c r="BG184" s="5">
        <v>290.8</v>
      </c>
      <c r="BH184" s="5">
        <v>218.4</v>
      </c>
      <c r="BI184" s="5">
        <v>211.3</v>
      </c>
      <c r="BJ184" s="5">
        <v>247.2</v>
      </c>
      <c r="BK184" s="5">
        <v>242.2</v>
      </c>
      <c r="BL184" s="5">
        <v>242.6</v>
      </c>
      <c r="BM184" s="5">
        <v>222.4</v>
      </c>
      <c r="BN184" s="5">
        <v>217.4</v>
      </c>
      <c r="BO184" s="5">
        <v>207.8</v>
      </c>
      <c r="BP184" s="5">
        <v>203.9</v>
      </c>
      <c r="BQ184" s="5">
        <v>247</v>
      </c>
      <c r="BR184" s="5">
        <v>211.5</v>
      </c>
      <c r="BS184" s="5">
        <v>207.1</v>
      </c>
      <c r="BT184" s="5">
        <v>117.9</v>
      </c>
      <c r="BU184" s="5">
        <v>282.7</v>
      </c>
      <c r="BV184" s="5">
        <v>229.2</v>
      </c>
      <c r="BW184" s="5"/>
      <c r="BX184" s="5"/>
      <c r="BY184" s="5"/>
      <c r="BZ184" s="5"/>
      <c r="CA184" s="5"/>
      <c r="CB184" s="5"/>
      <c r="CC184" s="4"/>
      <c r="CD184" s="4"/>
    </row>
    <row r="185" spans="1:89" x14ac:dyDescent="0.25">
      <c r="A185" s="2" t="s">
        <v>9</v>
      </c>
      <c r="B185" s="5">
        <f t="shared" si="53"/>
        <v>452.34057971014494</v>
      </c>
      <c r="C185" s="5">
        <f t="shared" si="54"/>
        <v>443.67666666666656</v>
      </c>
      <c r="D185" s="5">
        <f t="shared" si="55"/>
        <v>-8.6639130434783738</v>
      </c>
      <c r="E185" s="5">
        <v>417.6</v>
      </c>
      <c r="F185" s="5">
        <v>487.4</v>
      </c>
      <c r="G185" s="5">
        <v>482.9</v>
      </c>
      <c r="H185" s="5">
        <v>458.7</v>
      </c>
      <c r="I185" s="5">
        <v>417</v>
      </c>
      <c r="J185" s="5">
        <v>477.7</v>
      </c>
      <c r="K185" s="5">
        <v>517.79999999999995</v>
      </c>
      <c r="L185" s="5">
        <v>420.8</v>
      </c>
      <c r="M185" s="5">
        <v>415.2</v>
      </c>
      <c r="N185" s="5">
        <v>433.9</v>
      </c>
      <c r="O185" s="5">
        <v>436</v>
      </c>
      <c r="P185" s="5">
        <v>573.70000000000005</v>
      </c>
      <c r="Q185" s="5">
        <v>435.2</v>
      </c>
      <c r="R185" s="5">
        <v>523.6</v>
      </c>
      <c r="S185" s="5">
        <v>464.2</v>
      </c>
      <c r="T185" s="5">
        <v>547.5</v>
      </c>
      <c r="U185" s="5">
        <v>410.8</v>
      </c>
      <c r="V185" s="5">
        <v>465.5</v>
      </c>
      <c r="W185" s="5">
        <v>398.4</v>
      </c>
      <c r="X185" s="5">
        <v>477.8</v>
      </c>
      <c r="Y185" s="5">
        <v>465.7</v>
      </c>
      <c r="Z185" s="5">
        <v>419.3</v>
      </c>
      <c r="AA185" s="5">
        <v>553.6</v>
      </c>
      <c r="AB185" s="5">
        <v>411.8</v>
      </c>
      <c r="AC185" s="5">
        <v>578.6</v>
      </c>
      <c r="AD185" s="5">
        <v>448.5</v>
      </c>
      <c r="AE185" s="5">
        <v>491.9</v>
      </c>
      <c r="AF185" s="5">
        <v>386</v>
      </c>
      <c r="AG185" s="5">
        <v>493.4</v>
      </c>
      <c r="AH185" s="5">
        <v>506.7</v>
      </c>
      <c r="AI185" s="5">
        <v>510.9</v>
      </c>
      <c r="AJ185" s="5">
        <v>430.9</v>
      </c>
      <c r="AK185" s="5">
        <v>486.6</v>
      </c>
      <c r="AL185" s="5">
        <v>391.1</v>
      </c>
      <c r="AM185" s="5">
        <v>520.29999999999995</v>
      </c>
      <c r="AN185" s="5">
        <v>431.7</v>
      </c>
      <c r="AO185" s="5">
        <v>498.5</v>
      </c>
      <c r="AP185" s="5">
        <v>397.2</v>
      </c>
      <c r="AQ185" s="5">
        <v>405.8</v>
      </c>
      <c r="AR185" s="5">
        <v>466.4</v>
      </c>
      <c r="AS185" s="5">
        <v>465.9</v>
      </c>
      <c r="AT185" s="5">
        <v>509</v>
      </c>
      <c r="AU185" s="5">
        <v>521.5</v>
      </c>
      <c r="AV185" s="5">
        <v>513.79999999999995</v>
      </c>
      <c r="AW185" s="5">
        <v>435.9</v>
      </c>
      <c r="AX185" s="5">
        <v>505</v>
      </c>
      <c r="AY185" s="5">
        <v>348.5</v>
      </c>
      <c r="AZ185" s="5">
        <v>443.2</v>
      </c>
      <c r="BA185" s="5">
        <v>367.1</v>
      </c>
      <c r="BB185" s="5">
        <v>427.3</v>
      </c>
      <c r="BC185" s="5">
        <v>470.2</v>
      </c>
      <c r="BD185" s="5">
        <v>368</v>
      </c>
      <c r="BE185" s="5">
        <v>440.8</v>
      </c>
      <c r="BF185" s="5">
        <v>414.8</v>
      </c>
      <c r="BG185" s="5">
        <v>444.3</v>
      </c>
      <c r="BH185" s="5">
        <v>491.2</v>
      </c>
      <c r="BI185" s="5">
        <v>405.3</v>
      </c>
      <c r="BJ185" s="5">
        <v>484.6</v>
      </c>
      <c r="BK185" s="5">
        <v>467.9</v>
      </c>
      <c r="BL185" s="5">
        <v>374.1</v>
      </c>
      <c r="BM185" s="5">
        <v>383.4</v>
      </c>
      <c r="BN185" s="5">
        <v>389.5</v>
      </c>
      <c r="BO185" s="5">
        <v>387.9</v>
      </c>
      <c r="BP185" s="5">
        <v>431</v>
      </c>
      <c r="BQ185" s="5">
        <v>482.7</v>
      </c>
      <c r="BR185" s="5">
        <v>411.9</v>
      </c>
      <c r="BS185" s="5">
        <v>385</v>
      </c>
      <c r="BT185" s="5">
        <v>370</v>
      </c>
      <c r="BU185" s="5">
        <v>515.1</v>
      </c>
      <c r="BV185" s="5">
        <v>412.7</v>
      </c>
      <c r="BW185" s="5"/>
      <c r="BX185" s="5"/>
      <c r="BY185" s="5"/>
      <c r="BZ185" s="5"/>
      <c r="CA185" s="5"/>
      <c r="CB185" s="5"/>
      <c r="CC185" s="4"/>
      <c r="CD185" s="4"/>
    </row>
    <row r="186" spans="1:89" x14ac:dyDescent="0.25">
      <c r="A186" s="2" t="s">
        <v>10</v>
      </c>
      <c r="B186" s="5">
        <f t="shared" si="53"/>
        <v>767.83913043478265</v>
      </c>
      <c r="C186" s="5">
        <f t="shared" si="54"/>
        <v>754.70999999999992</v>
      </c>
      <c r="D186" s="5">
        <f t="shared" si="55"/>
        <v>-13.129130434782724</v>
      </c>
      <c r="E186" s="5">
        <v>845.2</v>
      </c>
      <c r="F186" s="5">
        <v>801.8</v>
      </c>
      <c r="G186" s="5">
        <v>893.1</v>
      </c>
      <c r="H186" s="5">
        <v>796.7</v>
      </c>
      <c r="I186" s="5">
        <v>740.1</v>
      </c>
      <c r="J186" s="5">
        <v>694.8</v>
      </c>
      <c r="K186" s="5">
        <v>917</v>
      </c>
      <c r="L186" s="5">
        <v>749.8</v>
      </c>
      <c r="M186" s="5">
        <v>686.1</v>
      </c>
      <c r="N186" s="5">
        <v>868.1</v>
      </c>
      <c r="O186" s="5">
        <v>776.1</v>
      </c>
      <c r="P186" s="5">
        <v>944.6</v>
      </c>
      <c r="Q186" s="5">
        <v>751.1</v>
      </c>
      <c r="R186" s="5">
        <v>724.3</v>
      </c>
      <c r="S186" s="5">
        <v>769.3</v>
      </c>
      <c r="T186" s="5">
        <v>865.5</v>
      </c>
      <c r="U186" s="5">
        <v>839.9</v>
      </c>
      <c r="V186" s="5">
        <v>722.7</v>
      </c>
      <c r="W186" s="5">
        <v>666.1</v>
      </c>
      <c r="X186" s="5">
        <v>732.5</v>
      </c>
      <c r="Y186" s="5">
        <v>747.1</v>
      </c>
      <c r="Z186" s="5">
        <v>688</v>
      </c>
      <c r="AA186" s="5">
        <v>966</v>
      </c>
      <c r="AB186" s="5">
        <v>704.1</v>
      </c>
      <c r="AC186" s="5">
        <v>923.8</v>
      </c>
      <c r="AD186" s="5">
        <v>748.1</v>
      </c>
      <c r="AE186" s="5">
        <v>784.7</v>
      </c>
      <c r="AF186" s="5">
        <v>717.7</v>
      </c>
      <c r="AG186" s="5">
        <v>1015.1</v>
      </c>
      <c r="AH186" s="5">
        <v>476.6</v>
      </c>
      <c r="AI186" s="5">
        <v>838.1</v>
      </c>
      <c r="AJ186" s="5">
        <v>687.9</v>
      </c>
      <c r="AK186" s="5">
        <v>706.8</v>
      </c>
      <c r="AL186" s="5">
        <v>745.4</v>
      </c>
      <c r="AM186" s="5">
        <v>732.8</v>
      </c>
      <c r="AN186" s="5">
        <v>743.9</v>
      </c>
      <c r="AO186" s="5">
        <v>908.7</v>
      </c>
      <c r="AP186" s="5">
        <v>801.8</v>
      </c>
      <c r="AQ186" s="5">
        <v>706.3</v>
      </c>
      <c r="AR186" s="5">
        <v>856.4</v>
      </c>
      <c r="AS186" s="5">
        <v>825.8</v>
      </c>
      <c r="AT186" s="5">
        <v>834.7</v>
      </c>
      <c r="AU186" s="5">
        <v>829.1</v>
      </c>
      <c r="AV186" s="5">
        <v>822.1</v>
      </c>
      <c r="AW186" s="5">
        <v>672.8</v>
      </c>
      <c r="AX186" s="5">
        <v>715.9</v>
      </c>
      <c r="AY186" s="5">
        <v>794.8</v>
      </c>
      <c r="AZ186" s="5">
        <v>837.3</v>
      </c>
      <c r="BA186" s="5">
        <v>648.6</v>
      </c>
      <c r="BB186" s="5">
        <v>787.7</v>
      </c>
      <c r="BC186" s="5">
        <v>795.1</v>
      </c>
      <c r="BD186" s="5">
        <v>734.3</v>
      </c>
      <c r="BE186" s="5">
        <v>770.1</v>
      </c>
      <c r="BF186" s="5">
        <v>721.8</v>
      </c>
      <c r="BG186" s="5">
        <v>848.9</v>
      </c>
      <c r="BH186" s="5">
        <v>723.1</v>
      </c>
      <c r="BI186" s="5">
        <v>639.4</v>
      </c>
      <c r="BJ186" s="5">
        <v>651.70000000000005</v>
      </c>
      <c r="BK186" s="5">
        <v>667.5</v>
      </c>
      <c r="BL186" s="5">
        <v>785.3</v>
      </c>
      <c r="BM186" s="5">
        <v>645.29999999999995</v>
      </c>
      <c r="BN186" s="5">
        <v>696.2</v>
      </c>
      <c r="BO186" s="5">
        <v>744.7</v>
      </c>
      <c r="BP186" s="5">
        <v>702.6</v>
      </c>
      <c r="BQ186" s="5">
        <v>720.1</v>
      </c>
      <c r="BR186" s="5">
        <v>798.3</v>
      </c>
      <c r="BS186" s="5">
        <v>686.7</v>
      </c>
      <c r="BT186" s="5">
        <v>789.4</v>
      </c>
      <c r="BU186" s="5">
        <v>807.5</v>
      </c>
      <c r="BV186" s="5">
        <v>677.8</v>
      </c>
      <c r="BW186" s="5"/>
      <c r="BX186" s="5"/>
      <c r="BY186" s="5"/>
      <c r="BZ186" s="5"/>
      <c r="CA186" s="5"/>
      <c r="CB186" s="5"/>
      <c r="CC186" s="4"/>
      <c r="CD186" s="4"/>
    </row>
    <row r="187" spans="1:89" x14ac:dyDescent="0.25">
      <c r="A187" s="2" t="s">
        <v>11</v>
      </c>
      <c r="B187" s="5">
        <f t="shared" si="53"/>
        <v>1124.7130434782607</v>
      </c>
      <c r="C187" s="5">
        <f t="shared" si="54"/>
        <v>1120.3533333333332</v>
      </c>
      <c r="D187" s="5">
        <f t="shared" si="55"/>
        <v>-4.359710144927476</v>
      </c>
      <c r="E187" s="5">
        <v>1148.2</v>
      </c>
      <c r="F187" s="5">
        <v>1157.8</v>
      </c>
      <c r="G187" s="5">
        <v>1197.4000000000001</v>
      </c>
      <c r="H187" s="5">
        <v>1028.3</v>
      </c>
      <c r="I187" s="5">
        <v>1079.3</v>
      </c>
      <c r="J187" s="5">
        <v>1108.9000000000001</v>
      </c>
      <c r="K187" s="5">
        <v>1181.7</v>
      </c>
      <c r="L187" s="5">
        <v>1161.0999999999999</v>
      </c>
      <c r="M187" s="5">
        <v>1150.8</v>
      </c>
      <c r="N187" s="5">
        <v>1146.8</v>
      </c>
      <c r="O187" s="5">
        <v>1193.5</v>
      </c>
      <c r="P187" s="5">
        <v>1135.4000000000001</v>
      </c>
      <c r="Q187" s="5">
        <v>1212.5999999999999</v>
      </c>
      <c r="R187" s="5">
        <v>1032.7</v>
      </c>
      <c r="S187" s="5">
        <v>1143.2</v>
      </c>
      <c r="T187" s="5">
        <v>1105.5999999999999</v>
      </c>
      <c r="U187" s="5">
        <v>1319.4</v>
      </c>
      <c r="V187" s="5">
        <v>1208</v>
      </c>
      <c r="W187" s="5">
        <v>1029.2</v>
      </c>
      <c r="X187" s="5">
        <v>1161.3</v>
      </c>
      <c r="Y187" s="5">
        <v>1137.0999999999999</v>
      </c>
      <c r="Z187" s="5">
        <v>1197.8</v>
      </c>
      <c r="AA187" s="5">
        <v>1192.5</v>
      </c>
      <c r="AB187" s="5">
        <v>1089.2</v>
      </c>
      <c r="AC187" s="5">
        <v>1073.2</v>
      </c>
      <c r="AD187" s="5">
        <v>1117.3</v>
      </c>
      <c r="AE187" s="5">
        <v>1164.3</v>
      </c>
      <c r="AF187" s="5">
        <v>1117.5999999999999</v>
      </c>
      <c r="AG187" s="5">
        <v>1282.4000000000001</v>
      </c>
      <c r="AH187" s="5">
        <v>872.8</v>
      </c>
      <c r="AI187" s="5">
        <v>1159.0999999999999</v>
      </c>
      <c r="AJ187" s="5">
        <v>1064.2</v>
      </c>
      <c r="AK187" s="5">
        <v>1308.3</v>
      </c>
      <c r="AL187" s="5">
        <v>1031.3</v>
      </c>
      <c r="AM187" s="5">
        <v>1145</v>
      </c>
      <c r="AN187" s="5">
        <v>1150.5999999999999</v>
      </c>
      <c r="AO187" s="5">
        <v>1305.0999999999999</v>
      </c>
      <c r="AP187" s="5">
        <v>1101.3</v>
      </c>
      <c r="AQ187" s="5">
        <v>1199</v>
      </c>
      <c r="AR187" s="5">
        <v>1232.8</v>
      </c>
      <c r="AS187" s="5">
        <v>1196.0999999999999</v>
      </c>
      <c r="AT187" s="5">
        <v>1195.2</v>
      </c>
      <c r="AU187" s="5">
        <v>1167.9000000000001</v>
      </c>
      <c r="AV187" s="5">
        <v>1260.3</v>
      </c>
      <c r="AW187" s="5">
        <v>1052.4000000000001</v>
      </c>
      <c r="AX187" s="5">
        <v>1205.4000000000001</v>
      </c>
      <c r="AY187" s="5">
        <v>1070.0999999999999</v>
      </c>
      <c r="AZ187" s="5">
        <v>1048</v>
      </c>
      <c r="BA187" s="5">
        <v>895.2</v>
      </c>
      <c r="BB187" s="5">
        <v>1017.8</v>
      </c>
      <c r="BC187" s="5">
        <v>1127.7</v>
      </c>
      <c r="BD187" s="5">
        <v>1091.2</v>
      </c>
      <c r="BE187" s="5">
        <v>1108.5</v>
      </c>
      <c r="BF187" s="5">
        <v>1033.0999999999999</v>
      </c>
      <c r="BG187" s="5">
        <v>1163.5999999999999</v>
      </c>
      <c r="BH187" s="5">
        <v>1053.4000000000001</v>
      </c>
      <c r="BI187" s="5">
        <v>1108</v>
      </c>
      <c r="BJ187" s="5">
        <v>1197</v>
      </c>
      <c r="BK187" s="5">
        <v>1075</v>
      </c>
      <c r="BL187" s="5">
        <v>1048.7</v>
      </c>
      <c r="BM187" s="5">
        <v>958.4</v>
      </c>
      <c r="BN187" s="5">
        <v>938.4</v>
      </c>
      <c r="BO187" s="5">
        <v>1148.5</v>
      </c>
      <c r="BP187" s="5">
        <v>1170.3</v>
      </c>
      <c r="BQ187" s="5">
        <v>1171.7</v>
      </c>
      <c r="BR187" s="5">
        <v>1085.4000000000001</v>
      </c>
      <c r="BS187" s="5">
        <v>933.3</v>
      </c>
      <c r="BT187" s="5">
        <v>1033.4000000000001</v>
      </c>
      <c r="BU187" s="5">
        <v>1209.0999999999999</v>
      </c>
      <c r="BV187" s="5">
        <v>1078.3</v>
      </c>
      <c r="BW187" s="5"/>
      <c r="BX187" s="5"/>
      <c r="BY187" s="5"/>
      <c r="BZ187" s="5"/>
      <c r="CA187" s="5"/>
      <c r="CB187" s="5"/>
      <c r="CC187" s="4"/>
      <c r="CD187" s="4"/>
    </row>
    <row r="188" spans="1:89" ht="15.75" thickBot="1" x14ac:dyDescent="0.3">
      <c r="A188" s="2" t="s">
        <v>12</v>
      </c>
      <c r="B188" s="5">
        <f t="shared" si="53"/>
        <v>1399.4391304347821</v>
      </c>
      <c r="C188" s="5">
        <f t="shared" si="54"/>
        <v>1379.6733333333334</v>
      </c>
      <c r="D188" s="5">
        <f t="shared" si="55"/>
        <v>-19.765797101448698</v>
      </c>
      <c r="E188" s="5">
        <v>1319.5</v>
      </c>
      <c r="F188" s="5">
        <v>1523.7</v>
      </c>
      <c r="G188" s="5">
        <v>1294.7</v>
      </c>
      <c r="H188" s="5">
        <v>1511.9</v>
      </c>
      <c r="I188" s="5">
        <v>1438</v>
      </c>
      <c r="J188" s="5">
        <v>1429.2</v>
      </c>
      <c r="K188" s="5">
        <v>1591.3</v>
      </c>
      <c r="L188" s="5">
        <v>1544.3</v>
      </c>
      <c r="M188" s="5">
        <v>1463.2</v>
      </c>
      <c r="N188" s="5">
        <v>1202.7</v>
      </c>
      <c r="O188" s="5">
        <v>1342.7</v>
      </c>
      <c r="P188" s="5">
        <v>1350.1</v>
      </c>
      <c r="Q188" s="5">
        <v>1475.7</v>
      </c>
      <c r="R188" s="5">
        <v>1395.5</v>
      </c>
      <c r="S188" s="5">
        <v>1496.3</v>
      </c>
      <c r="T188" s="5">
        <v>1366.8</v>
      </c>
      <c r="U188" s="5">
        <v>1411.6</v>
      </c>
      <c r="V188" s="5">
        <v>1267.8</v>
      </c>
      <c r="W188" s="5">
        <v>1385.5</v>
      </c>
      <c r="X188" s="5">
        <v>1235.7</v>
      </c>
      <c r="Y188" s="5">
        <v>1567.5</v>
      </c>
      <c r="Z188" s="5">
        <v>1546</v>
      </c>
      <c r="AA188" s="5">
        <v>1627.8</v>
      </c>
      <c r="AB188" s="5">
        <v>1484.9</v>
      </c>
      <c r="AC188" s="5">
        <v>1359.7</v>
      </c>
      <c r="AD188" s="5">
        <v>1524.9</v>
      </c>
      <c r="AE188" s="5">
        <v>1502</v>
      </c>
      <c r="AF188" s="5">
        <v>1420.8</v>
      </c>
      <c r="AG188" s="5">
        <v>1329</v>
      </c>
      <c r="AH188" s="5">
        <v>1413.1</v>
      </c>
      <c r="AI188" s="5">
        <v>1459.1</v>
      </c>
      <c r="AJ188" s="5">
        <v>1403.1</v>
      </c>
      <c r="AK188" s="5">
        <v>1539</v>
      </c>
      <c r="AL188" s="5">
        <v>1461.2</v>
      </c>
      <c r="AM188" s="5">
        <v>1554.4</v>
      </c>
      <c r="AN188" s="5">
        <v>1336.8</v>
      </c>
      <c r="AO188" s="5">
        <v>1418.3</v>
      </c>
      <c r="AP188" s="5">
        <v>1225.5</v>
      </c>
      <c r="AQ188" s="5">
        <v>1484.5</v>
      </c>
      <c r="AR188" s="5">
        <v>1456.5</v>
      </c>
      <c r="AS188" s="5">
        <v>1579.2</v>
      </c>
      <c r="AT188" s="5">
        <v>1498.9</v>
      </c>
      <c r="AU188" s="5">
        <v>1375</v>
      </c>
      <c r="AV188" s="5">
        <v>1343.9</v>
      </c>
      <c r="AW188" s="5">
        <v>1277</v>
      </c>
      <c r="AX188" s="5">
        <v>1441.9</v>
      </c>
      <c r="AY188" s="5">
        <v>1400.8</v>
      </c>
      <c r="AZ188" s="5">
        <v>1294.4000000000001</v>
      </c>
      <c r="BA188" s="5">
        <v>1333.2</v>
      </c>
      <c r="BB188" s="5">
        <v>1316.4</v>
      </c>
      <c r="BC188" s="5">
        <v>1461.3</v>
      </c>
      <c r="BD188" s="5">
        <v>1230.7</v>
      </c>
      <c r="BE188" s="5">
        <v>1279.9000000000001</v>
      </c>
      <c r="BF188" s="5">
        <v>1364.5</v>
      </c>
      <c r="BG188" s="5">
        <v>1542.3</v>
      </c>
      <c r="BH188" s="5">
        <v>1340.2</v>
      </c>
      <c r="BI188" s="5">
        <v>1220.5</v>
      </c>
      <c r="BJ188" s="5">
        <v>1326</v>
      </c>
      <c r="BK188" s="5">
        <v>1435.6</v>
      </c>
      <c r="BL188" s="5">
        <v>1297.7</v>
      </c>
      <c r="BM188" s="5">
        <v>1151.5</v>
      </c>
      <c r="BN188" s="5">
        <v>1369.3</v>
      </c>
      <c r="BO188" s="5">
        <v>1322.9</v>
      </c>
      <c r="BP188" s="5">
        <v>1467.4</v>
      </c>
      <c r="BQ188" s="5">
        <v>1306.4000000000001</v>
      </c>
      <c r="BR188" s="5">
        <v>1348.7</v>
      </c>
      <c r="BS188" s="5">
        <v>1327</v>
      </c>
      <c r="BT188" s="5">
        <v>1409</v>
      </c>
      <c r="BU188" s="5">
        <v>1339.4</v>
      </c>
      <c r="BV188" s="5"/>
      <c r="BW188" s="5"/>
      <c r="BX188" s="5"/>
      <c r="BY188" s="5"/>
      <c r="BZ188" s="5"/>
      <c r="CA188" s="5"/>
      <c r="CB188" s="5"/>
      <c r="CC188" s="4"/>
      <c r="CD188" s="4"/>
    </row>
    <row r="189" spans="1:89" s="37" customFormat="1" x14ac:dyDescent="0.25">
      <c r="A189" s="33" t="s">
        <v>19</v>
      </c>
      <c r="B189" s="34">
        <f t="shared" si="53"/>
        <v>10727.223188405798</v>
      </c>
      <c r="C189" s="34">
        <f t="shared" si="54"/>
        <v>10611.573333333332</v>
      </c>
      <c r="D189" s="34">
        <f t="shared" si="55"/>
        <v>-115.64985507246638</v>
      </c>
      <c r="E189" s="34">
        <f t="shared" ref="E189:BM189" si="56">SUM(E177:E188)</f>
        <v>11360.400000000001</v>
      </c>
      <c r="F189" s="34">
        <f t="shared" si="56"/>
        <v>9488.7000000000007</v>
      </c>
      <c r="G189" s="34">
        <f t="shared" si="56"/>
        <v>10616</v>
      </c>
      <c r="H189" s="34">
        <f t="shared" si="56"/>
        <v>10585.199999999999</v>
      </c>
      <c r="I189" s="34">
        <f t="shared" si="56"/>
        <v>10706.400000000001</v>
      </c>
      <c r="J189" s="34">
        <f t="shared" si="56"/>
        <v>10757.6</v>
      </c>
      <c r="K189" s="34">
        <f t="shared" si="56"/>
        <v>11564.6</v>
      </c>
      <c r="L189" s="34">
        <f t="shared" si="56"/>
        <v>11154.4</v>
      </c>
      <c r="M189" s="34">
        <f t="shared" si="56"/>
        <v>10749.7</v>
      </c>
      <c r="N189" s="34">
        <f t="shared" si="56"/>
        <v>11000.099999999999</v>
      </c>
      <c r="O189" s="34">
        <f t="shared" si="56"/>
        <v>10631.800000000001</v>
      </c>
      <c r="P189" s="34">
        <f t="shared" si="56"/>
        <v>11311.599999999999</v>
      </c>
      <c r="Q189" s="34">
        <f t="shared" si="56"/>
        <v>11362.6</v>
      </c>
      <c r="R189" s="34">
        <f t="shared" si="56"/>
        <v>11098.2</v>
      </c>
      <c r="S189" s="34">
        <f t="shared" si="56"/>
        <v>11281.4</v>
      </c>
      <c r="T189" s="34">
        <f t="shared" si="56"/>
        <v>11204.9</v>
      </c>
      <c r="U189" s="34">
        <f t="shared" si="56"/>
        <v>11068.5</v>
      </c>
      <c r="V189" s="34">
        <f t="shared" si="56"/>
        <v>11147.4</v>
      </c>
      <c r="W189" s="34">
        <f t="shared" si="56"/>
        <v>10773.2</v>
      </c>
      <c r="X189" s="34">
        <f t="shared" si="56"/>
        <v>10714.099999999999</v>
      </c>
      <c r="Y189" s="34">
        <f t="shared" si="56"/>
        <v>10975.699999999999</v>
      </c>
      <c r="Z189" s="34">
        <f t="shared" si="56"/>
        <v>10546.5</v>
      </c>
      <c r="AA189" s="34">
        <f t="shared" si="56"/>
        <v>12088.499999999998</v>
      </c>
      <c r="AB189" s="34">
        <f t="shared" si="56"/>
        <v>10471.300000000001</v>
      </c>
      <c r="AC189" s="34">
        <f t="shared" si="56"/>
        <v>11234.500000000002</v>
      </c>
      <c r="AD189" s="34">
        <f t="shared" si="56"/>
        <v>10680.8</v>
      </c>
      <c r="AE189" s="34">
        <f t="shared" si="56"/>
        <v>11085.699999999999</v>
      </c>
      <c r="AF189" s="34">
        <f t="shared" si="56"/>
        <v>10389.4</v>
      </c>
      <c r="AG189" s="34">
        <f t="shared" si="56"/>
        <v>11406.1</v>
      </c>
      <c r="AH189" s="34">
        <f t="shared" si="56"/>
        <v>10695.599999999999</v>
      </c>
      <c r="AI189" s="34">
        <f t="shared" si="56"/>
        <v>10742.5</v>
      </c>
      <c r="AJ189" s="34">
        <f t="shared" si="56"/>
        <v>10153.1</v>
      </c>
      <c r="AK189" s="34">
        <f t="shared" si="56"/>
        <v>11511.1</v>
      </c>
      <c r="AL189" s="34">
        <f t="shared" si="56"/>
        <v>10963.1</v>
      </c>
      <c r="AM189" s="34">
        <f t="shared" si="56"/>
        <v>10751.1</v>
      </c>
      <c r="AN189" s="34">
        <f t="shared" si="56"/>
        <v>10756.8</v>
      </c>
      <c r="AO189" s="34">
        <f t="shared" si="56"/>
        <v>11239.5</v>
      </c>
      <c r="AP189" s="34">
        <f t="shared" si="56"/>
        <v>10678.499999999998</v>
      </c>
      <c r="AQ189" s="34">
        <f t="shared" si="56"/>
        <v>10816.8</v>
      </c>
      <c r="AR189" s="34">
        <f t="shared" si="56"/>
        <v>11040.499999999998</v>
      </c>
      <c r="AS189" s="34">
        <f t="shared" si="56"/>
        <v>11310.1</v>
      </c>
      <c r="AT189" s="34">
        <f t="shared" si="56"/>
        <v>11104.9</v>
      </c>
      <c r="AU189" s="34">
        <f t="shared" si="56"/>
        <v>11211.4</v>
      </c>
      <c r="AV189" s="34">
        <f t="shared" si="56"/>
        <v>10405.699999999999</v>
      </c>
      <c r="AW189" s="34">
        <f t="shared" si="56"/>
        <v>10546.999999999998</v>
      </c>
      <c r="AX189" s="34">
        <f t="shared" si="56"/>
        <v>10574.6</v>
      </c>
      <c r="AY189" s="34">
        <f t="shared" si="56"/>
        <v>10438.899999999998</v>
      </c>
      <c r="AZ189" s="34">
        <f t="shared" si="56"/>
        <v>10383.299999999997</v>
      </c>
      <c r="BA189" s="34">
        <f t="shared" si="56"/>
        <v>10071.300000000003</v>
      </c>
      <c r="BB189" s="34">
        <f t="shared" si="56"/>
        <v>9945.7999999999993</v>
      </c>
      <c r="BC189" s="34">
        <f t="shared" si="56"/>
        <v>10653.1</v>
      </c>
      <c r="BD189" s="34">
        <f t="shared" si="56"/>
        <v>10003.300000000001</v>
      </c>
      <c r="BE189" s="34">
        <f t="shared" si="56"/>
        <v>10817.4</v>
      </c>
      <c r="BF189" s="34">
        <f t="shared" si="56"/>
        <v>10400.200000000001</v>
      </c>
      <c r="BG189" s="34">
        <f t="shared" si="56"/>
        <v>11633.5</v>
      </c>
      <c r="BH189" s="34">
        <f t="shared" si="56"/>
        <v>10390.700000000001</v>
      </c>
      <c r="BI189" s="34">
        <f t="shared" si="56"/>
        <v>9670.5</v>
      </c>
      <c r="BJ189" s="34">
        <f t="shared" si="56"/>
        <v>10461</v>
      </c>
      <c r="BK189" s="34">
        <f t="shared" si="56"/>
        <v>10588.1</v>
      </c>
      <c r="BL189" s="34">
        <f t="shared" si="56"/>
        <v>10422.6</v>
      </c>
      <c r="BM189" s="34">
        <f t="shared" si="56"/>
        <v>9403.2999999999993</v>
      </c>
      <c r="BN189" s="34">
        <f t="shared" ref="BN189:BV189" si="57">SUM(BN177:BN188)</f>
        <v>10243.099999999999</v>
      </c>
      <c r="BO189" s="34">
        <f t="shared" si="57"/>
        <v>10252.9</v>
      </c>
      <c r="BP189" s="34">
        <f t="shared" si="57"/>
        <v>10600.9</v>
      </c>
      <c r="BQ189" s="34">
        <f t="shared" si="57"/>
        <v>10255.299999999999</v>
      </c>
      <c r="BR189" s="34">
        <f t="shared" si="57"/>
        <v>10677.8</v>
      </c>
      <c r="BS189" s="34">
        <f t="shared" si="57"/>
        <v>10024.299999999999</v>
      </c>
      <c r="BT189" s="34">
        <f t="shared" si="57"/>
        <v>10040.6</v>
      </c>
      <c r="BU189" s="34">
        <f t="shared" si="57"/>
        <v>10842.9</v>
      </c>
      <c r="BV189" s="34">
        <f t="shared" si="57"/>
        <v>8803.4999999999982</v>
      </c>
      <c r="BW189" s="34"/>
      <c r="BX189" s="34"/>
      <c r="BY189" s="34"/>
      <c r="BZ189" s="34"/>
      <c r="CA189" s="34"/>
      <c r="CB189" s="34"/>
      <c r="CC189" s="36"/>
      <c r="CD189" s="36"/>
    </row>
    <row r="190" spans="1:89" ht="15.75" thickBot="1" x14ac:dyDescent="0.3">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8"/>
      <c r="AT190" s="8"/>
      <c r="AU190" s="8"/>
      <c r="AV190" s="8"/>
      <c r="AW190" s="8"/>
      <c r="AX190" s="8"/>
      <c r="AY190" s="8"/>
      <c r="AZ190" s="8"/>
      <c r="BA190" s="8"/>
      <c r="BB190" s="8"/>
      <c r="BC190" s="8"/>
      <c r="BD190" s="8"/>
      <c r="BE190" s="8"/>
      <c r="BF190" s="8"/>
      <c r="BG190" s="8"/>
      <c r="BH190" s="8"/>
      <c r="BI190" s="8"/>
      <c r="BJ190" s="8"/>
      <c r="BK190" s="8"/>
      <c r="BL190" s="8"/>
      <c r="BM190" s="8"/>
      <c r="BN190" s="8"/>
      <c r="BO190" s="8"/>
      <c r="BP190" s="8"/>
      <c r="BQ190" s="4"/>
      <c r="BR190" s="4"/>
      <c r="BS190" s="4"/>
      <c r="BT190" s="4"/>
      <c r="BU190" s="4"/>
      <c r="BV190" s="4"/>
      <c r="BW190" s="4"/>
      <c r="BX190" s="4"/>
      <c r="BY190" s="4"/>
      <c r="BZ190" s="4"/>
      <c r="CA190" s="4"/>
      <c r="CB190" s="4"/>
      <c r="CC190" s="4"/>
      <c r="CD190" s="4"/>
    </row>
    <row r="191" spans="1:89" s="54" customFormat="1" ht="30" customHeight="1" thickBot="1" x14ac:dyDescent="0.3">
      <c r="A191" s="53" t="s">
        <v>26</v>
      </c>
      <c r="B191" s="50" t="s">
        <v>118</v>
      </c>
      <c r="C191" s="50" t="s">
        <v>33</v>
      </c>
      <c r="D191" s="51" t="s">
        <v>34</v>
      </c>
      <c r="E191" s="52">
        <v>1950</v>
      </c>
      <c r="F191" s="52">
        <v>1951</v>
      </c>
      <c r="G191" s="52">
        <v>1952</v>
      </c>
      <c r="H191" s="52">
        <v>1953</v>
      </c>
      <c r="I191" s="52">
        <v>1954</v>
      </c>
      <c r="J191" s="52">
        <v>1955</v>
      </c>
      <c r="K191" s="52">
        <v>1956</v>
      </c>
      <c r="L191" s="52">
        <v>1957</v>
      </c>
      <c r="M191" s="52">
        <v>1958</v>
      </c>
      <c r="N191" s="52">
        <v>1959</v>
      </c>
      <c r="O191" s="52">
        <v>1960</v>
      </c>
      <c r="P191" s="52">
        <v>1961</v>
      </c>
      <c r="Q191" s="52">
        <v>1962</v>
      </c>
      <c r="R191" s="52">
        <v>1963</v>
      </c>
      <c r="S191" s="52">
        <v>1964</v>
      </c>
      <c r="T191" s="52">
        <v>1965</v>
      </c>
      <c r="U191" s="52">
        <v>1966</v>
      </c>
      <c r="V191" s="52">
        <v>1967</v>
      </c>
      <c r="W191" s="52">
        <v>1968</v>
      </c>
      <c r="X191" s="52">
        <v>1969</v>
      </c>
      <c r="Y191" s="52">
        <v>1970</v>
      </c>
      <c r="Z191" s="52">
        <v>1971</v>
      </c>
      <c r="AA191" s="52">
        <v>1972</v>
      </c>
      <c r="AB191" s="52">
        <v>1973</v>
      </c>
      <c r="AC191" s="52">
        <v>1974</v>
      </c>
      <c r="AD191" s="52">
        <v>1975</v>
      </c>
      <c r="AE191" s="52">
        <v>1976</v>
      </c>
      <c r="AF191" s="52">
        <v>1977</v>
      </c>
      <c r="AG191" s="52">
        <v>1978</v>
      </c>
      <c r="AH191" s="52">
        <v>1979</v>
      </c>
      <c r="AI191" s="52">
        <v>1980</v>
      </c>
      <c r="AJ191" s="52">
        <v>1981</v>
      </c>
      <c r="AK191" s="52">
        <v>1982</v>
      </c>
      <c r="AL191" s="52">
        <v>1983</v>
      </c>
      <c r="AM191" s="52">
        <v>1984</v>
      </c>
      <c r="AN191" s="52">
        <v>1985</v>
      </c>
      <c r="AO191" s="52">
        <v>1986</v>
      </c>
      <c r="AP191" s="52">
        <v>1987</v>
      </c>
      <c r="AQ191" s="52">
        <v>1988</v>
      </c>
      <c r="AR191" s="52">
        <v>1989</v>
      </c>
      <c r="AS191" s="52">
        <v>1990</v>
      </c>
      <c r="AT191" s="52">
        <v>1991</v>
      </c>
      <c r="AU191" s="52">
        <v>1992</v>
      </c>
      <c r="AV191" s="52">
        <v>1993</v>
      </c>
      <c r="AW191" s="52">
        <v>1994</v>
      </c>
      <c r="AX191" s="52">
        <v>1995</v>
      </c>
      <c r="AY191" s="52">
        <v>1996</v>
      </c>
      <c r="AZ191" s="52">
        <v>1997</v>
      </c>
      <c r="BA191" s="52">
        <v>1998</v>
      </c>
      <c r="BB191" s="52">
        <v>1999</v>
      </c>
      <c r="BC191" s="52">
        <v>2000</v>
      </c>
      <c r="BD191" s="52">
        <v>2001</v>
      </c>
      <c r="BE191" s="52">
        <v>2002</v>
      </c>
      <c r="BF191" s="52">
        <v>2003</v>
      </c>
      <c r="BG191" s="52">
        <v>2004</v>
      </c>
      <c r="BH191" s="52">
        <v>2005</v>
      </c>
      <c r="BI191" s="52">
        <v>2006</v>
      </c>
      <c r="BJ191" s="52">
        <v>2007</v>
      </c>
      <c r="BK191" s="52">
        <v>2008</v>
      </c>
      <c r="BL191" s="52">
        <v>2009</v>
      </c>
      <c r="BM191" s="52">
        <v>2010</v>
      </c>
      <c r="BN191" s="52">
        <v>2011</v>
      </c>
      <c r="BO191" s="52">
        <v>2012</v>
      </c>
      <c r="BP191" s="52">
        <v>2013</v>
      </c>
      <c r="BQ191" s="53">
        <v>2014</v>
      </c>
      <c r="BR191" s="53">
        <v>2015</v>
      </c>
      <c r="BS191" s="53">
        <v>2016</v>
      </c>
      <c r="BT191" s="53">
        <v>2017</v>
      </c>
      <c r="BU191" s="53">
        <v>2018</v>
      </c>
      <c r="BV191" s="53">
        <v>2019</v>
      </c>
      <c r="BW191" s="53"/>
      <c r="BX191" s="53"/>
      <c r="BY191" s="53"/>
      <c r="BZ191" s="53"/>
      <c r="CA191" s="53"/>
      <c r="CB191" s="53"/>
      <c r="CC191" s="53"/>
      <c r="CD191" s="53"/>
    </row>
    <row r="192" spans="1:89" x14ac:dyDescent="0.25">
      <c r="A192" s="2" t="s">
        <v>1</v>
      </c>
      <c r="B192" s="6">
        <f>AVERAGE(E192:BU192)</f>
        <v>0</v>
      </c>
      <c r="C192" s="6">
        <f>AVERAGE(AJ192:BM192)</f>
        <v>0</v>
      </c>
      <c r="D192" s="12" t="s">
        <v>35</v>
      </c>
      <c r="E192" s="28">
        <v>0</v>
      </c>
      <c r="F192" s="28">
        <v>0</v>
      </c>
      <c r="G192" s="28">
        <v>0</v>
      </c>
      <c r="H192" s="28">
        <v>0</v>
      </c>
      <c r="I192" s="28">
        <v>0</v>
      </c>
      <c r="J192" s="28">
        <v>0</v>
      </c>
      <c r="K192" s="28">
        <v>0</v>
      </c>
      <c r="L192" s="28">
        <v>0</v>
      </c>
      <c r="M192" s="28">
        <v>0</v>
      </c>
      <c r="N192" s="28">
        <v>0</v>
      </c>
      <c r="O192" s="28">
        <v>0</v>
      </c>
      <c r="P192" s="28">
        <v>0</v>
      </c>
      <c r="Q192" s="28">
        <v>0</v>
      </c>
      <c r="R192" s="28">
        <v>0</v>
      </c>
      <c r="S192" s="28">
        <v>0</v>
      </c>
      <c r="T192" s="28">
        <v>0</v>
      </c>
      <c r="U192" s="28">
        <v>0</v>
      </c>
      <c r="V192" s="28">
        <v>0</v>
      </c>
      <c r="W192" s="28">
        <v>0</v>
      </c>
      <c r="X192" s="28">
        <v>0</v>
      </c>
      <c r="Y192" s="28">
        <v>0</v>
      </c>
      <c r="Z192" s="28">
        <v>0</v>
      </c>
      <c r="AA192" s="28">
        <v>0</v>
      </c>
      <c r="AB192" s="28">
        <v>0</v>
      </c>
      <c r="AC192" s="28">
        <v>0</v>
      </c>
      <c r="AD192" s="28">
        <v>0</v>
      </c>
      <c r="AE192" s="28">
        <v>0</v>
      </c>
      <c r="AF192" s="28">
        <v>0</v>
      </c>
      <c r="AG192" s="28">
        <v>0</v>
      </c>
      <c r="AH192" s="28">
        <v>0</v>
      </c>
      <c r="AI192" s="28">
        <v>0</v>
      </c>
      <c r="AJ192" s="28">
        <v>0</v>
      </c>
      <c r="AK192" s="28">
        <v>0</v>
      </c>
      <c r="AL192" s="28">
        <v>0</v>
      </c>
      <c r="AM192" s="28">
        <v>0</v>
      </c>
      <c r="AN192" s="28">
        <v>0</v>
      </c>
      <c r="AO192" s="28">
        <v>0</v>
      </c>
      <c r="AP192" s="28">
        <v>0</v>
      </c>
      <c r="AQ192" s="28">
        <v>0</v>
      </c>
      <c r="AR192" s="28">
        <v>0</v>
      </c>
      <c r="AS192" s="28">
        <v>0</v>
      </c>
      <c r="AT192" s="28">
        <v>0</v>
      </c>
      <c r="AU192" s="28">
        <v>0</v>
      </c>
      <c r="AV192" s="28">
        <v>0</v>
      </c>
      <c r="AW192" s="28">
        <v>0</v>
      </c>
      <c r="AX192" s="28">
        <v>0</v>
      </c>
      <c r="AY192" s="28">
        <v>0</v>
      </c>
      <c r="AZ192" s="28">
        <v>0</v>
      </c>
      <c r="BA192" s="28">
        <v>0</v>
      </c>
      <c r="BB192" s="28">
        <v>0</v>
      </c>
      <c r="BC192" s="28">
        <v>0</v>
      </c>
      <c r="BD192" s="28">
        <v>0</v>
      </c>
      <c r="BE192" s="28">
        <v>0</v>
      </c>
      <c r="BF192" s="28">
        <v>0</v>
      </c>
      <c r="BG192" s="28">
        <v>0</v>
      </c>
      <c r="BH192" s="28">
        <v>0</v>
      </c>
      <c r="BI192" s="28">
        <v>0</v>
      </c>
      <c r="BJ192" s="28">
        <v>0</v>
      </c>
      <c r="BK192" s="28">
        <v>0</v>
      </c>
      <c r="BL192" s="28">
        <v>0</v>
      </c>
      <c r="BM192" s="28">
        <v>0</v>
      </c>
      <c r="BN192" s="28">
        <v>0</v>
      </c>
      <c r="BO192" s="28">
        <v>0</v>
      </c>
      <c r="BP192" s="28">
        <v>0</v>
      </c>
      <c r="BQ192" s="28">
        <v>0</v>
      </c>
      <c r="BR192" s="28">
        <v>0</v>
      </c>
      <c r="BS192" s="28">
        <v>0</v>
      </c>
      <c r="BT192" s="28">
        <v>0</v>
      </c>
      <c r="BU192" s="28">
        <v>0</v>
      </c>
      <c r="BV192" s="28">
        <v>0</v>
      </c>
      <c r="BW192" s="5"/>
      <c r="BX192" s="5"/>
      <c r="BY192" s="5"/>
      <c r="BZ192" s="5"/>
      <c r="CA192" s="5"/>
      <c r="CB192" s="5"/>
      <c r="CC192" s="5"/>
      <c r="CD192" s="5"/>
      <c r="CE192" s="32"/>
      <c r="CF192" s="32"/>
      <c r="CG192" s="32"/>
      <c r="CH192" s="32"/>
      <c r="CI192" s="32"/>
      <c r="CJ192" s="32"/>
      <c r="CK192" s="32"/>
    </row>
    <row r="193" spans="1:89" x14ac:dyDescent="0.25">
      <c r="A193" s="2" t="s">
        <v>2</v>
      </c>
      <c r="B193" s="6">
        <f t="shared" ref="B193:B204" si="58">AVERAGE(E193:BU193)</f>
        <v>0</v>
      </c>
      <c r="C193" s="6">
        <f t="shared" ref="C193:C204" si="59">AVERAGE(AJ193:BM193)</f>
        <v>0</v>
      </c>
      <c r="D193" s="12" t="s">
        <v>35</v>
      </c>
      <c r="E193" s="28">
        <v>0</v>
      </c>
      <c r="F193" s="28">
        <v>0</v>
      </c>
      <c r="G193" s="28">
        <v>0</v>
      </c>
      <c r="H193" s="28">
        <v>0</v>
      </c>
      <c r="I193" s="28">
        <v>0</v>
      </c>
      <c r="J193" s="28">
        <v>0</v>
      </c>
      <c r="K193" s="28">
        <v>0</v>
      </c>
      <c r="L193" s="28">
        <v>0</v>
      </c>
      <c r="M193" s="28">
        <v>0</v>
      </c>
      <c r="N193" s="28">
        <v>0</v>
      </c>
      <c r="O193" s="28">
        <v>0</v>
      </c>
      <c r="P193" s="28">
        <v>0</v>
      </c>
      <c r="Q193" s="28">
        <v>0</v>
      </c>
      <c r="R193" s="28">
        <v>0</v>
      </c>
      <c r="S193" s="28">
        <v>0</v>
      </c>
      <c r="T193" s="28">
        <v>0</v>
      </c>
      <c r="U193" s="28">
        <v>0</v>
      </c>
      <c r="V193" s="28">
        <v>0</v>
      </c>
      <c r="W193" s="28">
        <v>0</v>
      </c>
      <c r="X193" s="28">
        <v>0</v>
      </c>
      <c r="Y193" s="28">
        <v>0</v>
      </c>
      <c r="Z193" s="28">
        <v>0</v>
      </c>
      <c r="AA193" s="28">
        <v>0</v>
      </c>
      <c r="AB193" s="28">
        <v>0</v>
      </c>
      <c r="AC193" s="28">
        <v>0</v>
      </c>
      <c r="AD193" s="28">
        <v>0</v>
      </c>
      <c r="AE193" s="28">
        <v>0</v>
      </c>
      <c r="AF193" s="28">
        <v>0</v>
      </c>
      <c r="AG193" s="28">
        <v>0</v>
      </c>
      <c r="AH193" s="28">
        <v>0</v>
      </c>
      <c r="AI193" s="28">
        <v>0</v>
      </c>
      <c r="AJ193" s="28">
        <v>0</v>
      </c>
      <c r="AK193" s="28">
        <v>0</v>
      </c>
      <c r="AL193" s="28">
        <v>0</v>
      </c>
      <c r="AM193" s="28">
        <v>0</v>
      </c>
      <c r="AN193" s="28">
        <v>0</v>
      </c>
      <c r="AO193" s="28">
        <v>0</v>
      </c>
      <c r="AP193" s="28">
        <v>0</v>
      </c>
      <c r="AQ193" s="28">
        <v>0</v>
      </c>
      <c r="AR193" s="28">
        <v>0</v>
      </c>
      <c r="AS193" s="28">
        <v>0</v>
      </c>
      <c r="AT193" s="28">
        <v>0</v>
      </c>
      <c r="AU193" s="28">
        <v>0</v>
      </c>
      <c r="AV193" s="28">
        <v>0</v>
      </c>
      <c r="AW193" s="28">
        <v>0</v>
      </c>
      <c r="AX193" s="28">
        <v>0</v>
      </c>
      <c r="AY193" s="28">
        <v>0</v>
      </c>
      <c r="AZ193" s="28">
        <v>0</v>
      </c>
      <c r="BA193" s="28">
        <v>0</v>
      </c>
      <c r="BB193" s="28">
        <v>0</v>
      </c>
      <c r="BC193" s="28">
        <v>0</v>
      </c>
      <c r="BD193" s="28">
        <v>0</v>
      </c>
      <c r="BE193" s="28">
        <v>0</v>
      </c>
      <c r="BF193" s="28">
        <v>0</v>
      </c>
      <c r="BG193" s="28">
        <v>0</v>
      </c>
      <c r="BH193" s="28">
        <v>0</v>
      </c>
      <c r="BI193" s="28">
        <v>0</v>
      </c>
      <c r="BJ193" s="28">
        <v>0</v>
      </c>
      <c r="BK193" s="28">
        <v>0</v>
      </c>
      <c r="BL193" s="28">
        <v>0</v>
      </c>
      <c r="BM193" s="28">
        <v>0</v>
      </c>
      <c r="BN193" s="28">
        <v>0</v>
      </c>
      <c r="BO193" s="28">
        <v>0</v>
      </c>
      <c r="BP193" s="28">
        <v>0</v>
      </c>
      <c r="BQ193" s="28">
        <v>0</v>
      </c>
      <c r="BR193" s="28">
        <v>0</v>
      </c>
      <c r="BS193" s="28">
        <v>0</v>
      </c>
      <c r="BT193" s="28">
        <v>0</v>
      </c>
      <c r="BU193" s="28">
        <v>0</v>
      </c>
      <c r="BV193" s="28">
        <v>0</v>
      </c>
      <c r="BW193" s="5"/>
      <c r="BX193" s="5"/>
      <c r="BY193" s="5"/>
      <c r="BZ193" s="5"/>
      <c r="CA193" s="5"/>
      <c r="CB193" s="5"/>
      <c r="CC193" s="5"/>
      <c r="CD193" s="5"/>
      <c r="CE193" s="32"/>
      <c r="CF193" s="32"/>
      <c r="CG193" s="32"/>
      <c r="CH193" s="32"/>
      <c r="CI193" s="32"/>
      <c r="CJ193" s="32"/>
      <c r="CK193" s="32"/>
    </row>
    <row r="194" spans="1:89" x14ac:dyDescent="0.25">
      <c r="A194" s="2" t="s">
        <v>3</v>
      </c>
      <c r="B194" s="6">
        <f t="shared" si="58"/>
        <v>0</v>
      </c>
      <c r="C194" s="6">
        <f t="shared" si="59"/>
        <v>0</v>
      </c>
      <c r="D194" s="12" t="s">
        <v>35</v>
      </c>
      <c r="E194" s="28">
        <v>0</v>
      </c>
      <c r="F194" s="28">
        <v>0</v>
      </c>
      <c r="G194" s="28">
        <v>0</v>
      </c>
      <c r="H194" s="28">
        <v>0</v>
      </c>
      <c r="I194" s="28">
        <v>0</v>
      </c>
      <c r="J194" s="28">
        <v>0</v>
      </c>
      <c r="K194" s="28">
        <v>0</v>
      </c>
      <c r="L194" s="28">
        <v>0</v>
      </c>
      <c r="M194" s="28">
        <v>0</v>
      </c>
      <c r="N194" s="28">
        <v>0</v>
      </c>
      <c r="O194" s="28">
        <v>0</v>
      </c>
      <c r="P194" s="28">
        <v>0</v>
      </c>
      <c r="Q194" s="28">
        <v>0</v>
      </c>
      <c r="R194" s="28">
        <v>0</v>
      </c>
      <c r="S194" s="28">
        <v>0</v>
      </c>
      <c r="T194" s="28">
        <v>0</v>
      </c>
      <c r="U194" s="28">
        <v>0</v>
      </c>
      <c r="V194" s="28">
        <v>0</v>
      </c>
      <c r="W194" s="28">
        <v>0</v>
      </c>
      <c r="X194" s="28">
        <v>0</v>
      </c>
      <c r="Y194" s="28">
        <v>0</v>
      </c>
      <c r="Z194" s="28">
        <v>0</v>
      </c>
      <c r="AA194" s="28">
        <v>0</v>
      </c>
      <c r="AB194" s="28">
        <v>0</v>
      </c>
      <c r="AC194" s="28">
        <v>0</v>
      </c>
      <c r="AD194" s="28">
        <v>0</v>
      </c>
      <c r="AE194" s="28">
        <v>0</v>
      </c>
      <c r="AF194" s="28">
        <v>0</v>
      </c>
      <c r="AG194" s="28">
        <v>0</v>
      </c>
      <c r="AH194" s="28">
        <v>0</v>
      </c>
      <c r="AI194" s="28">
        <v>0</v>
      </c>
      <c r="AJ194" s="28">
        <v>0</v>
      </c>
      <c r="AK194" s="28">
        <v>0</v>
      </c>
      <c r="AL194" s="28">
        <v>0</v>
      </c>
      <c r="AM194" s="28">
        <v>0</v>
      </c>
      <c r="AN194" s="28">
        <v>0</v>
      </c>
      <c r="AO194" s="28">
        <v>0</v>
      </c>
      <c r="AP194" s="28">
        <v>0</v>
      </c>
      <c r="AQ194" s="28">
        <v>0</v>
      </c>
      <c r="AR194" s="28">
        <v>0</v>
      </c>
      <c r="AS194" s="28">
        <v>0</v>
      </c>
      <c r="AT194" s="28">
        <v>0</v>
      </c>
      <c r="AU194" s="28">
        <v>0</v>
      </c>
      <c r="AV194" s="28">
        <v>0</v>
      </c>
      <c r="AW194" s="28">
        <v>0</v>
      </c>
      <c r="AX194" s="28">
        <v>0</v>
      </c>
      <c r="AY194" s="28">
        <v>0</v>
      </c>
      <c r="AZ194" s="28">
        <v>0</v>
      </c>
      <c r="BA194" s="28">
        <v>0</v>
      </c>
      <c r="BB194" s="28">
        <v>0</v>
      </c>
      <c r="BC194" s="28">
        <v>0</v>
      </c>
      <c r="BD194" s="28">
        <v>0</v>
      </c>
      <c r="BE194" s="28">
        <v>0</v>
      </c>
      <c r="BF194" s="28">
        <v>0</v>
      </c>
      <c r="BG194" s="28">
        <v>0</v>
      </c>
      <c r="BH194" s="28">
        <v>0</v>
      </c>
      <c r="BI194" s="28">
        <v>0</v>
      </c>
      <c r="BJ194" s="28">
        <v>0</v>
      </c>
      <c r="BK194" s="28">
        <v>0</v>
      </c>
      <c r="BL194" s="28">
        <v>0</v>
      </c>
      <c r="BM194" s="28">
        <v>0</v>
      </c>
      <c r="BN194" s="28">
        <v>0</v>
      </c>
      <c r="BO194" s="28">
        <v>0</v>
      </c>
      <c r="BP194" s="28">
        <v>0</v>
      </c>
      <c r="BQ194" s="28">
        <v>0</v>
      </c>
      <c r="BR194" s="28">
        <v>0</v>
      </c>
      <c r="BS194" s="28">
        <v>0</v>
      </c>
      <c r="BT194" s="28">
        <v>0</v>
      </c>
      <c r="BU194" s="28">
        <v>0</v>
      </c>
      <c r="BV194" s="28">
        <v>0</v>
      </c>
      <c r="BW194" s="5"/>
      <c r="BX194" s="5"/>
      <c r="BY194" s="5"/>
      <c r="BZ194" s="5"/>
      <c r="CA194" s="5"/>
      <c r="CB194" s="5"/>
      <c r="CC194" s="5"/>
      <c r="CD194" s="5"/>
      <c r="CE194" s="32"/>
      <c r="CF194" s="32"/>
      <c r="CG194" s="32"/>
      <c r="CH194" s="32"/>
      <c r="CI194" s="32"/>
      <c r="CJ194" s="32"/>
      <c r="CK194" s="32"/>
    </row>
    <row r="195" spans="1:89" x14ac:dyDescent="0.25">
      <c r="A195" s="2" t="s">
        <v>4</v>
      </c>
      <c r="B195" s="6">
        <f t="shared" si="58"/>
        <v>0</v>
      </c>
      <c r="C195" s="6">
        <f t="shared" si="59"/>
        <v>0</v>
      </c>
      <c r="D195" s="12" t="s">
        <v>35</v>
      </c>
      <c r="E195" s="28">
        <v>0</v>
      </c>
      <c r="F195" s="28">
        <v>0</v>
      </c>
      <c r="G195" s="28">
        <v>0</v>
      </c>
      <c r="H195" s="28">
        <v>0</v>
      </c>
      <c r="I195" s="28">
        <v>0</v>
      </c>
      <c r="J195" s="28">
        <v>0</v>
      </c>
      <c r="K195" s="28">
        <v>0</v>
      </c>
      <c r="L195" s="28">
        <v>0</v>
      </c>
      <c r="M195" s="28">
        <v>0</v>
      </c>
      <c r="N195" s="28">
        <v>0</v>
      </c>
      <c r="O195" s="28">
        <v>0</v>
      </c>
      <c r="P195" s="28">
        <v>0</v>
      </c>
      <c r="Q195" s="28">
        <v>0</v>
      </c>
      <c r="R195" s="28">
        <v>0</v>
      </c>
      <c r="S195" s="28">
        <v>0</v>
      </c>
      <c r="T195" s="28">
        <v>0</v>
      </c>
      <c r="U195" s="28">
        <v>0</v>
      </c>
      <c r="V195" s="28">
        <v>0</v>
      </c>
      <c r="W195" s="28">
        <v>0</v>
      </c>
      <c r="X195" s="28">
        <v>0</v>
      </c>
      <c r="Y195" s="28">
        <v>0</v>
      </c>
      <c r="Z195" s="28">
        <v>0</v>
      </c>
      <c r="AA195" s="28">
        <v>0</v>
      </c>
      <c r="AB195" s="28">
        <v>0</v>
      </c>
      <c r="AC195" s="28">
        <v>0</v>
      </c>
      <c r="AD195" s="28">
        <v>0</v>
      </c>
      <c r="AE195" s="28">
        <v>0</v>
      </c>
      <c r="AF195" s="28">
        <v>0</v>
      </c>
      <c r="AG195" s="28">
        <v>0</v>
      </c>
      <c r="AH195" s="28">
        <v>0</v>
      </c>
      <c r="AI195" s="28">
        <v>0</v>
      </c>
      <c r="AJ195" s="28">
        <v>0</v>
      </c>
      <c r="AK195" s="28">
        <v>0</v>
      </c>
      <c r="AL195" s="28">
        <v>0</v>
      </c>
      <c r="AM195" s="28">
        <v>0</v>
      </c>
      <c r="AN195" s="28">
        <v>0</v>
      </c>
      <c r="AO195" s="28">
        <v>0</v>
      </c>
      <c r="AP195" s="28">
        <v>0</v>
      </c>
      <c r="AQ195" s="28">
        <v>0</v>
      </c>
      <c r="AR195" s="28">
        <v>0</v>
      </c>
      <c r="AS195" s="28">
        <v>0</v>
      </c>
      <c r="AT195" s="28">
        <v>0</v>
      </c>
      <c r="AU195" s="28">
        <v>0</v>
      </c>
      <c r="AV195" s="28">
        <v>0</v>
      </c>
      <c r="AW195" s="28">
        <v>0</v>
      </c>
      <c r="AX195" s="28">
        <v>0</v>
      </c>
      <c r="AY195" s="28">
        <v>0</v>
      </c>
      <c r="AZ195" s="28">
        <v>0</v>
      </c>
      <c r="BA195" s="28">
        <v>0</v>
      </c>
      <c r="BB195" s="28">
        <v>0</v>
      </c>
      <c r="BC195" s="28">
        <v>0</v>
      </c>
      <c r="BD195" s="28">
        <v>0</v>
      </c>
      <c r="BE195" s="28">
        <v>0</v>
      </c>
      <c r="BF195" s="28">
        <v>0</v>
      </c>
      <c r="BG195" s="28">
        <v>0</v>
      </c>
      <c r="BH195" s="28">
        <v>0</v>
      </c>
      <c r="BI195" s="28">
        <v>0</v>
      </c>
      <c r="BJ195" s="28">
        <v>0</v>
      </c>
      <c r="BK195" s="28">
        <v>0</v>
      </c>
      <c r="BL195" s="28">
        <v>0</v>
      </c>
      <c r="BM195" s="28">
        <v>0</v>
      </c>
      <c r="BN195" s="28">
        <v>0</v>
      </c>
      <c r="BO195" s="28">
        <v>0</v>
      </c>
      <c r="BP195" s="28">
        <v>0</v>
      </c>
      <c r="BQ195" s="28">
        <v>0</v>
      </c>
      <c r="BR195" s="28">
        <v>0</v>
      </c>
      <c r="BS195" s="28">
        <v>0</v>
      </c>
      <c r="BT195" s="28">
        <v>0</v>
      </c>
      <c r="BU195" s="28">
        <v>0</v>
      </c>
      <c r="BV195" s="28">
        <v>0</v>
      </c>
      <c r="BW195" s="5"/>
      <c r="BX195" s="5"/>
      <c r="BY195" s="5"/>
      <c r="BZ195" s="5"/>
      <c r="CA195" s="5"/>
      <c r="CB195" s="5"/>
      <c r="CC195" s="5"/>
      <c r="CD195" s="5"/>
      <c r="CE195" s="32"/>
      <c r="CF195" s="32"/>
      <c r="CG195" s="32"/>
      <c r="CH195" s="32"/>
      <c r="CI195" s="32"/>
      <c r="CJ195" s="32"/>
      <c r="CK195" s="32"/>
    </row>
    <row r="196" spans="1:89" x14ac:dyDescent="0.25">
      <c r="A196" s="2" t="s">
        <v>5</v>
      </c>
      <c r="B196" s="6">
        <f t="shared" si="58"/>
        <v>0</v>
      </c>
      <c r="C196" s="6">
        <f t="shared" si="59"/>
        <v>0</v>
      </c>
      <c r="D196" s="12" t="s">
        <v>35</v>
      </c>
      <c r="E196" s="28">
        <v>0</v>
      </c>
      <c r="F196" s="28">
        <v>0</v>
      </c>
      <c r="G196" s="28">
        <v>0</v>
      </c>
      <c r="H196" s="28">
        <v>0</v>
      </c>
      <c r="I196" s="28">
        <v>0</v>
      </c>
      <c r="J196" s="28">
        <v>0</v>
      </c>
      <c r="K196" s="28">
        <v>0</v>
      </c>
      <c r="L196" s="28">
        <v>0</v>
      </c>
      <c r="M196" s="28">
        <v>0</v>
      </c>
      <c r="N196" s="28">
        <v>0</v>
      </c>
      <c r="O196" s="28">
        <v>0</v>
      </c>
      <c r="P196" s="28">
        <v>0</v>
      </c>
      <c r="Q196" s="28">
        <v>0</v>
      </c>
      <c r="R196" s="28">
        <v>0</v>
      </c>
      <c r="S196" s="28">
        <v>0</v>
      </c>
      <c r="T196" s="28">
        <v>0</v>
      </c>
      <c r="U196" s="28">
        <v>0</v>
      </c>
      <c r="V196" s="28">
        <v>0</v>
      </c>
      <c r="W196" s="28">
        <v>0</v>
      </c>
      <c r="X196" s="28">
        <v>0</v>
      </c>
      <c r="Y196" s="28">
        <v>0</v>
      </c>
      <c r="Z196" s="28">
        <v>0</v>
      </c>
      <c r="AA196" s="28">
        <v>0</v>
      </c>
      <c r="AB196" s="28">
        <v>0</v>
      </c>
      <c r="AC196" s="28">
        <v>0</v>
      </c>
      <c r="AD196" s="28">
        <v>0</v>
      </c>
      <c r="AE196" s="28">
        <v>0</v>
      </c>
      <c r="AF196" s="28">
        <v>0</v>
      </c>
      <c r="AG196" s="28">
        <v>0</v>
      </c>
      <c r="AH196" s="28">
        <v>0</v>
      </c>
      <c r="AI196" s="28">
        <v>0</v>
      </c>
      <c r="AJ196" s="28">
        <v>0</v>
      </c>
      <c r="AK196" s="28">
        <v>0</v>
      </c>
      <c r="AL196" s="28">
        <v>0</v>
      </c>
      <c r="AM196" s="28">
        <v>0</v>
      </c>
      <c r="AN196" s="28">
        <v>0</v>
      </c>
      <c r="AO196" s="28">
        <v>0</v>
      </c>
      <c r="AP196" s="28">
        <v>0</v>
      </c>
      <c r="AQ196" s="28">
        <v>0</v>
      </c>
      <c r="AR196" s="28">
        <v>0</v>
      </c>
      <c r="AS196" s="28">
        <v>0</v>
      </c>
      <c r="AT196" s="28">
        <v>0</v>
      </c>
      <c r="AU196" s="28">
        <v>0</v>
      </c>
      <c r="AV196" s="28">
        <v>0</v>
      </c>
      <c r="AW196" s="28">
        <v>0</v>
      </c>
      <c r="AX196" s="28">
        <v>0</v>
      </c>
      <c r="AY196" s="28">
        <v>0</v>
      </c>
      <c r="AZ196" s="28">
        <v>0</v>
      </c>
      <c r="BA196" s="28">
        <v>0</v>
      </c>
      <c r="BB196" s="28">
        <v>0</v>
      </c>
      <c r="BC196" s="28">
        <v>0</v>
      </c>
      <c r="BD196" s="28">
        <v>0</v>
      </c>
      <c r="BE196" s="28">
        <v>0</v>
      </c>
      <c r="BF196" s="28">
        <v>0</v>
      </c>
      <c r="BG196" s="28">
        <v>0</v>
      </c>
      <c r="BH196" s="28">
        <v>0</v>
      </c>
      <c r="BI196" s="28">
        <v>0</v>
      </c>
      <c r="BJ196" s="28">
        <v>0</v>
      </c>
      <c r="BK196" s="28">
        <v>0</v>
      </c>
      <c r="BL196" s="28">
        <v>0</v>
      </c>
      <c r="BM196" s="28">
        <v>0</v>
      </c>
      <c r="BN196" s="28">
        <v>0</v>
      </c>
      <c r="BO196" s="28">
        <v>0</v>
      </c>
      <c r="BP196" s="28">
        <v>0</v>
      </c>
      <c r="BQ196" s="28">
        <v>0</v>
      </c>
      <c r="BR196" s="28">
        <v>0</v>
      </c>
      <c r="BS196" s="28">
        <v>0</v>
      </c>
      <c r="BT196" s="28">
        <v>0</v>
      </c>
      <c r="BU196" s="28">
        <v>0</v>
      </c>
      <c r="BV196" s="28">
        <v>0</v>
      </c>
      <c r="BW196" s="5"/>
      <c r="BX196" s="5"/>
      <c r="BY196" s="5"/>
      <c r="BZ196" s="5"/>
      <c r="CA196" s="5"/>
      <c r="CB196" s="5"/>
      <c r="CC196" s="5"/>
      <c r="CD196" s="5"/>
      <c r="CE196" s="32"/>
      <c r="CF196" s="32"/>
      <c r="CG196" s="32"/>
      <c r="CH196" s="32"/>
      <c r="CI196" s="32"/>
      <c r="CJ196" s="32"/>
      <c r="CK196" s="32"/>
    </row>
    <row r="197" spans="1:89" x14ac:dyDescent="0.25">
      <c r="A197" s="2" t="s">
        <v>6</v>
      </c>
      <c r="B197" s="6">
        <f t="shared" si="58"/>
        <v>3.1884057971014498E-2</v>
      </c>
      <c r="C197" s="6">
        <f t="shared" si="59"/>
        <v>3.0000000000000002E-2</v>
      </c>
      <c r="D197" s="12" t="s">
        <v>35</v>
      </c>
      <c r="E197" s="5">
        <v>0</v>
      </c>
      <c r="F197" s="5">
        <v>0</v>
      </c>
      <c r="G197" s="5">
        <v>0</v>
      </c>
      <c r="H197" s="5">
        <v>0</v>
      </c>
      <c r="I197" s="5">
        <v>0</v>
      </c>
      <c r="J197" s="5">
        <v>0</v>
      </c>
      <c r="K197" s="5">
        <v>0</v>
      </c>
      <c r="L197" s="5">
        <v>0</v>
      </c>
      <c r="M197" s="5">
        <v>0</v>
      </c>
      <c r="N197" s="5">
        <v>0</v>
      </c>
      <c r="O197" s="5">
        <v>0</v>
      </c>
      <c r="P197" s="5">
        <v>0</v>
      </c>
      <c r="Q197" s="5">
        <v>0</v>
      </c>
      <c r="R197" s="5">
        <v>0</v>
      </c>
      <c r="S197" s="5">
        <v>0</v>
      </c>
      <c r="T197" s="5">
        <v>0</v>
      </c>
      <c r="U197" s="5">
        <v>0</v>
      </c>
      <c r="V197" s="5">
        <v>0</v>
      </c>
      <c r="W197" s="5">
        <v>0</v>
      </c>
      <c r="X197" s="5">
        <v>0</v>
      </c>
      <c r="Y197" s="5">
        <v>0</v>
      </c>
      <c r="Z197" s="5">
        <v>0</v>
      </c>
      <c r="AA197" s="5">
        <v>0</v>
      </c>
      <c r="AB197" s="5">
        <v>0</v>
      </c>
      <c r="AC197" s="5">
        <v>0</v>
      </c>
      <c r="AD197" s="5">
        <v>0</v>
      </c>
      <c r="AE197" s="5">
        <v>0</v>
      </c>
      <c r="AF197" s="5">
        <v>0</v>
      </c>
      <c r="AG197" s="5">
        <v>0</v>
      </c>
      <c r="AH197" s="5">
        <v>0</v>
      </c>
      <c r="AI197" s="5">
        <v>0</v>
      </c>
      <c r="AJ197" s="5">
        <v>0</v>
      </c>
      <c r="AK197" s="5">
        <v>0</v>
      </c>
      <c r="AL197" s="5">
        <v>0</v>
      </c>
      <c r="AM197" s="5">
        <v>0</v>
      </c>
      <c r="AN197" s="5">
        <v>0.9</v>
      </c>
      <c r="AO197" s="5">
        <v>0</v>
      </c>
      <c r="AP197" s="5">
        <v>0</v>
      </c>
      <c r="AQ197" s="5">
        <v>0</v>
      </c>
      <c r="AR197" s="5">
        <v>0</v>
      </c>
      <c r="AS197" s="5">
        <v>0</v>
      </c>
      <c r="AT197" s="5">
        <v>0</v>
      </c>
      <c r="AU197" s="5">
        <v>0</v>
      </c>
      <c r="AV197" s="5">
        <v>0</v>
      </c>
      <c r="AW197" s="5">
        <v>0</v>
      </c>
      <c r="AX197" s="5">
        <v>0</v>
      </c>
      <c r="AY197" s="5">
        <v>0</v>
      </c>
      <c r="AZ197" s="5">
        <v>0</v>
      </c>
      <c r="BA197" s="5">
        <v>0</v>
      </c>
      <c r="BB197" s="5">
        <v>0</v>
      </c>
      <c r="BC197" s="5">
        <v>0</v>
      </c>
      <c r="BD197" s="5">
        <v>0</v>
      </c>
      <c r="BE197" s="5">
        <v>0</v>
      </c>
      <c r="BF197" s="5">
        <v>0</v>
      </c>
      <c r="BG197" s="5">
        <v>0</v>
      </c>
      <c r="BH197" s="5">
        <v>0</v>
      </c>
      <c r="BI197" s="5">
        <v>0</v>
      </c>
      <c r="BJ197" s="5">
        <v>0</v>
      </c>
      <c r="BK197" s="5">
        <v>0</v>
      </c>
      <c r="BL197" s="5">
        <v>0</v>
      </c>
      <c r="BM197" s="5">
        <v>0</v>
      </c>
      <c r="BN197" s="5">
        <v>0</v>
      </c>
      <c r="BO197" s="5">
        <v>0</v>
      </c>
      <c r="BP197" s="5">
        <v>0</v>
      </c>
      <c r="BQ197" s="5">
        <v>1.3</v>
      </c>
      <c r="BR197" s="5">
        <v>0</v>
      </c>
      <c r="BS197" s="5">
        <v>0</v>
      </c>
      <c r="BT197" s="5">
        <v>0</v>
      </c>
      <c r="BU197" s="5">
        <v>0</v>
      </c>
      <c r="BV197" s="28">
        <v>0</v>
      </c>
      <c r="BW197" s="5"/>
      <c r="BX197" s="5"/>
      <c r="BY197" s="5"/>
      <c r="BZ197" s="5"/>
      <c r="CA197" s="5"/>
      <c r="CB197" s="5"/>
      <c r="CC197" s="5"/>
      <c r="CD197" s="5"/>
      <c r="CE197" s="32"/>
      <c r="CF197" s="32"/>
      <c r="CG197" s="32"/>
      <c r="CH197" s="32"/>
      <c r="CI197" s="32"/>
      <c r="CJ197" s="32"/>
      <c r="CK197" s="32"/>
    </row>
    <row r="198" spans="1:89" x14ac:dyDescent="0.25">
      <c r="A198" s="2" t="s">
        <v>7</v>
      </c>
      <c r="B198" s="6">
        <f t="shared" si="58"/>
        <v>1.1826086956521735</v>
      </c>
      <c r="C198" s="6">
        <f t="shared" si="59"/>
        <v>1.5866666666666664</v>
      </c>
      <c r="D198" s="12" t="s">
        <v>36</v>
      </c>
      <c r="E198" s="5">
        <v>0</v>
      </c>
      <c r="F198" s="5">
        <v>0</v>
      </c>
      <c r="G198" s="5">
        <v>0</v>
      </c>
      <c r="H198" s="5">
        <v>0</v>
      </c>
      <c r="I198" s="5">
        <v>0</v>
      </c>
      <c r="J198" s="5">
        <v>0.2</v>
      </c>
      <c r="K198" s="5">
        <v>0</v>
      </c>
      <c r="L198" s="5">
        <v>0</v>
      </c>
      <c r="M198" s="5">
        <v>0</v>
      </c>
      <c r="N198" s="5">
        <v>0</v>
      </c>
      <c r="O198" s="5">
        <v>0</v>
      </c>
      <c r="P198" s="5">
        <v>0.1</v>
      </c>
      <c r="Q198" s="5">
        <v>1.2</v>
      </c>
      <c r="R198" s="5">
        <v>0</v>
      </c>
      <c r="S198" s="5">
        <v>0.6</v>
      </c>
      <c r="T198" s="5">
        <v>0.9</v>
      </c>
      <c r="U198" s="5">
        <v>3.2</v>
      </c>
      <c r="V198" s="5">
        <v>0</v>
      </c>
      <c r="W198" s="5">
        <v>0</v>
      </c>
      <c r="X198" s="5">
        <v>0</v>
      </c>
      <c r="Y198" s="5">
        <v>0</v>
      </c>
      <c r="Z198" s="5">
        <v>0</v>
      </c>
      <c r="AA198" s="5">
        <v>0</v>
      </c>
      <c r="AB198" s="5">
        <v>9.1999999999999993</v>
      </c>
      <c r="AC198" s="5">
        <v>1.4</v>
      </c>
      <c r="AD198" s="5">
        <v>0</v>
      </c>
      <c r="AE198" s="5">
        <v>0.9</v>
      </c>
      <c r="AF198" s="5">
        <v>0</v>
      </c>
      <c r="AG198" s="5">
        <v>0</v>
      </c>
      <c r="AH198" s="5">
        <v>1.5</v>
      </c>
      <c r="AI198" s="5">
        <v>0</v>
      </c>
      <c r="AJ198" s="5">
        <v>0</v>
      </c>
      <c r="AK198" s="5">
        <v>0.1</v>
      </c>
      <c r="AL198" s="5">
        <v>0</v>
      </c>
      <c r="AM198" s="5">
        <v>0</v>
      </c>
      <c r="AN198" s="5">
        <v>0</v>
      </c>
      <c r="AO198" s="5">
        <v>0</v>
      </c>
      <c r="AP198" s="5">
        <v>0</v>
      </c>
      <c r="AQ198" s="5">
        <v>0</v>
      </c>
      <c r="AR198" s="5">
        <v>6.1</v>
      </c>
      <c r="AS198" s="5">
        <v>2.6</v>
      </c>
      <c r="AT198" s="5">
        <v>12.9</v>
      </c>
      <c r="AU198" s="5">
        <v>0</v>
      </c>
      <c r="AV198" s="5">
        <v>0</v>
      </c>
      <c r="AW198" s="5">
        <v>0.4</v>
      </c>
      <c r="AX198" s="5">
        <v>0</v>
      </c>
      <c r="AY198" s="5">
        <v>4.4000000000000004</v>
      </c>
      <c r="AZ198" s="5">
        <v>5.9</v>
      </c>
      <c r="BA198" s="5">
        <v>0</v>
      </c>
      <c r="BB198" s="5">
        <v>0</v>
      </c>
      <c r="BC198" s="5">
        <v>1</v>
      </c>
      <c r="BD198" s="5">
        <v>2.2999999999999998</v>
      </c>
      <c r="BE198" s="5">
        <v>0</v>
      </c>
      <c r="BF198" s="5">
        <v>4.4000000000000004</v>
      </c>
      <c r="BG198" s="5">
        <v>0</v>
      </c>
      <c r="BH198" s="5">
        <v>0.2</v>
      </c>
      <c r="BI198" s="5">
        <v>0</v>
      </c>
      <c r="BJ198" s="5">
        <v>3.6</v>
      </c>
      <c r="BK198" s="5">
        <v>3.4</v>
      </c>
      <c r="BL198" s="5">
        <v>0</v>
      </c>
      <c r="BM198" s="5">
        <v>0.3</v>
      </c>
      <c r="BN198" s="5">
        <v>6.6</v>
      </c>
      <c r="BO198" s="5">
        <v>0</v>
      </c>
      <c r="BP198" s="5">
        <v>1.6</v>
      </c>
      <c r="BQ198" s="5">
        <v>2.2000000000000002</v>
      </c>
      <c r="BR198" s="5">
        <v>0</v>
      </c>
      <c r="BS198" s="5">
        <v>1.1000000000000001</v>
      </c>
      <c r="BT198" s="5">
        <v>0</v>
      </c>
      <c r="BU198" s="5">
        <v>3.3</v>
      </c>
      <c r="BV198" s="28">
        <v>0</v>
      </c>
      <c r="BW198" s="5"/>
      <c r="BX198" s="5"/>
      <c r="BY198" s="5"/>
      <c r="BZ198" s="5"/>
      <c r="CA198" s="5"/>
      <c r="CB198" s="5"/>
      <c r="CC198" s="5"/>
      <c r="CD198" s="5"/>
      <c r="CE198" s="32"/>
      <c r="CF198" s="32"/>
      <c r="CG198" s="32"/>
      <c r="CH198" s="32"/>
      <c r="CI198" s="32"/>
      <c r="CJ198" s="32"/>
      <c r="CK198" s="32"/>
    </row>
    <row r="199" spans="1:89" x14ac:dyDescent="0.25">
      <c r="A199" s="2" t="s">
        <v>8</v>
      </c>
      <c r="B199" s="6">
        <f t="shared" si="58"/>
        <v>0.5260869565217392</v>
      </c>
      <c r="C199" s="6">
        <f t="shared" si="59"/>
        <v>0.68666666666666676</v>
      </c>
      <c r="D199" s="12" t="s">
        <v>37</v>
      </c>
      <c r="E199" s="5">
        <v>0</v>
      </c>
      <c r="F199" s="5">
        <v>0</v>
      </c>
      <c r="G199" s="5">
        <v>0</v>
      </c>
      <c r="H199" s="5">
        <v>0</v>
      </c>
      <c r="I199" s="5">
        <v>8.1</v>
      </c>
      <c r="J199" s="5">
        <v>0</v>
      </c>
      <c r="K199" s="5">
        <v>0</v>
      </c>
      <c r="L199" s="5">
        <v>0</v>
      </c>
      <c r="M199" s="5">
        <v>0</v>
      </c>
      <c r="N199" s="5">
        <v>0</v>
      </c>
      <c r="O199" s="5">
        <v>0</v>
      </c>
      <c r="P199" s="5">
        <v>0</v>
      </c>
      <c r="Q199" s="5">
        <v>0</v>
      </c>
      <c r="R199" s="5">
        <v>0</v>
      </c>
      <c r="S199" s="5">
        <v>0</v>
      </c>
      <c r="T199" s="5">
        <v>0</v>
      </c>
      <c r="U199" s="5">
        <v>0.4</v>
      </c>
      <c r="V199" s="5">
        <v>0</v>
      </c>
      <c r="W199" s="5">
        <v>0</v>
      </c>
      <c r="X199" s="5">
        <v>0</v>
      </c>
      <c r="Y199" s="5">
        <v>0</v>
      </c>
      <c r="Z199" s="5">
        <v>0.3</v>
      </c>
      <c r="AA199" s="5">
        <v>0</v>
      </c>
      <c r="AB199" s="5">
        <v>4.3</v>
      </c>
      <c r="AC199" s="5">
        <v>0.4</v>
      </c>
      <c r="AD199" s="5">
        <v>0</v>
      </c>
      <c r="AE199" s="5">
        <v>0</v>
      </c>
      <c r="AF199" s="5">
        <v>0</v>
      </c>
      <c r="AG199" s="5">
        <v>0</v>
      </c>
      <c r="AH199" s="5">
        <v>0</v>
      </c>
      <c r="AI199" s="5">
        <v>0</v>
      </c>
      <c r="AJ199" s="5">
        <v>1</v>
      </c>
      <c r="AK199" s="5">
        <v>1.3</v>
      </c>
      <c r="AL199" s="5">
        <v>1.1000000000000001</v>
      </c>
      <c r="AM199" s="5">
        <v>0</v>
      </c>
      <c r="AN199" s="5">
        <v>0</v>
      </c>
      <c r="AO199" s="5">
        <v>0</v>
      </c>
      <c r="AP199" s="5">
        <v>0</v>
      </c>
      <c r="AQ199" s="5">
        <v>0</v>
      </c>
      <c r="AR199" s="5">
        <v>0</v>
      </c>
      <c r="AS199" s="5">
        <v>0</v>
      </c>
      <c r="AT199" s="5">
        <v>8.3000000000000007</v>
      </c>
      <c r="AU199" s="5">
        <v>0.8</v>
      </c>
      <c r="AV199" s="5">
        <v>0</v>
      </c>
      <c r="AW199" s="5">
        <v>0</v>
      </c>
      <c r="AX199" s="5">
        <v>0</v>
      </c>
      <c r="AY199" s="5">
        <v>0</v>
      </c>
      <c r="AZ199" s="5">
        <v>0</v>
      </c>
      <c r="BA199" s="5">
        <v>4.7</v>
      </c>
      <c r="BB199" s="5">
        <v>0</v>
      </c>
      <c r="BC199" s="5">
        <v>0.4</v>
      </c>
      <c r="BD199" s="5">
        <v>0</v>
      </c>
      <c r="BE199" s="5">
        <v>0</v>
      </c>
      <c r="BF199" s="5">
        <v>3</v>
      </c>
      <c r="BG199" s="5">
        <v>0</v>
      </c>
      <c r="BH199" s="5">
        <v>0</v>
      </c>
      <c r="BI199" s="5">
        <v>0</v>
      </c>
      <c r="BJ199" s="5">
        <v>0</v>
      </c>
      <c r="BK199" s="5">
        <v>0</v>
      </c>
      <c r="BL199" s="5">
        <v>0</v>
      </c>
      <c r="BM199" s="5">
        <v>0</v>
      </c>
      <c r="BN199" s="5">
        <v>0</v>
      </c>
      <c r="BO199" s="5">
        <v>0</v>
      </c>
      <c r="BP199" s="5">
        <v>1.5</v>
      </c>
      <c r="BQ199" s="5">
        <v>0</v>
      </c>
      <c r="BR199" s="5">
        <v>0</v>
      </c>
      <c r="BS199" s="5">
        <v>0.7</v>
      </c>
      <c r="BT199" s="5">
        <v>0</v>
      </c>
      <c r="BU199" s="5">
        <v>0</v>
      </c>
      <c r="BV199" s="28">
        <v>0</v>
      </c>
      <c r="BW199" s="5"/>
      <c r="BX199" s="5"/>
      <c r="BY199" s="5"/>
      <c r="BZ199" s="5"/>
      <c r="CA199" s="5"/>
      <c r="CB199" s="5"/>
      <c r="CC199" s="5"/>
      <c r="CD199" s="5"/>
      <c r="CE199" s="32"/>
      <c r="CF199" s="32"/>
      <c r="CG199" s="32"/>
      <c r="CH199" s="32"/>
      <c r="CI199" s="32"/>
      <c r="CJ199" s="32"/>
      <c r="CK199" s="32"/>
    </row>
    <row r="200" spans="1:89" x14ac:dyDescent="0.25">
      <c r="A200" s="2" t="s">
        <v>9</v>
      </c>
      <c r="B200" s="6">
        <f t="shared" si="58"/>
        <v>0</v>
      </c>
      <c r="C200" s="6">
        <f t="shared" si="59"/>
        <v>0</v>
      </c>
      <c r="D200" s="12" t="s">
        <v>35</v>
      </c>
      <c r="E200" s="28">
        <v>0</v>
      </c>
      <c r="F200" s="28">
        <v>0</v>
      </c>
      <c r="G200" s="28">
        <v>0</v>
      </c>
      <c r="H200" s="28">
        <v>0</v>
      </c>
      <c r="I200" s="28">
        <v>0</v>
      </c>
      <c r="J200" s="28">
        <v>0</v>
      </c>
      <c r="K200" s="28">
        <v>0</v>
      </c>
      <c r="L200" s="28">
        <v>0</v>
      </c>
      <c r="M200" s="28">
        <v>0</v>
      </c>
      <c r="N200" s="28">
        <v>0</v>
      </c>
      <c r="O200" s="28">
        <v>0</v>
      </c>
      <c r="P200" s="28">
        <v>0</v>
      </c>
      <c r="Q200" s="28">
        <v>0</v>
      </c>
      <c r="R200" s="28">
        <v>0</v>
      </c>
      <c r="S200" s="28">
        <v>0</v>
      </c>
      <c r="T200" s="28">
        <v>0</v>
      </c>
      <c r="U200" s="28">
        <v>0</v>
      </c>
      <c r="V200" s="28">
        <v>0</v>
      </c>
      <c r="W200" s="28">
        <v>0</v>
      </c>
      <c r="X200" s="28">
        <v>0</v>
      </c>
      <c r="Y200" s="28">
        <v>0</v>
      </c>
      <c r="Z200" s="28">
        <v>0</v>
      </c>
      <c r="AA200" s="28">
        <v>0</v>
      </c>
      <c r="AB200" s="28">
        <v>0</v>
      </c>
      <c r="AC200" s="28">
        <v>0</v>
      </c>
      <c r="AD200" s="28">
        <v>0</v>
      </c>
      <c r="AE200" s="28">
        <v>0</v>
      </c>
      <c r="AF200" s="28">
        <v>0</v>
      </c>
      <c r="AG200" s="28">
        <v>0</v>
      </c>
      <c r="AH200" s="28">
        <v>0</v>
      </c>
      <c r="AI200" s="28">
        <v>0</v>
      </c>
      <c r="AJ200" s="28">
        <v>0</v>
      </c>
      <c r="AK200" s="28">
        <v>0</v>
      </c>
      <c r="AL200" s="28">
        <v>0</v>
      </c>
      <c r="AM200" s="28">
        <v>0</v>
      </c>
      <c r="AN200" s="28">
        <v>0</v>
      </c>
      <c r="AO200" s="28">
        <v>0</v>
      </c>
      <c r="AP200" s="28">
        <v>0</v>
      </c>
      <c r="AQ200" s="28">
        <v>0</v>
      </c>
      <c r="AR200" s="28">
        <v>0</v>
      </c>
      <c r="AS200" s="28">
        <v>0</v>
      </c>
      <c r="AT200" s="28">
        <v>0</v>
      </c>
      <c r="AU200" s="28">
        <v>0</v>
      </c>
      <c r="AV200" s="28">
        <v>0</v>
      </c>
      <c r="AW200" s="28">
        <v>0</v>
      </c>
      <c r="AX200" s="28">
        <v>0</v>
      </c>
      <c r="AY200" s="28">
        <v>0</v>
      </c>
      <c r="AZ200" s="28">
        <v>0</v>
      </c>
      <c r="BA200" s="28">
        <v>0</v>
      </c>
      <c r="BB200" s="28">
        <v>0</v>
      </c>
      <c r="BC200" s="28">
        <v>0</v>
      </c>
      <c r="BD200" s="28">
        <v>0</v>
      </c>
      <c r="BE200" s="28">
        <v>0</v>
      </c>
      <c r="BF200" s="28">
        <v>0</v>
      </c>
      <c r="BG200" s="28">
        <v>0</v>
      </c>
      <c r="BH200" s="28">
        <v>0</v>
      </c>
      <c r="BI200" s="28">
        <v>0</v>
      </c>
      <c r="BJ200" s="28">
        <v>0</v>
      </c>
      <c r="BK200" s="28">
        <v>0</v>
      </c>
      <c r="BL200" s="28">
        <v>0</v>
      </c>
      <c r="BM200" s="28">
        <v>0</v>
      </c>
      <c r="BN200" s="28">
        <v>0</v>
      </c>
      <c r="BO200" s="28">
        <v>0</v>
      </c>
      <c r="BP200" s="28">
        <v>0</v>
      </c>
      <c r="BQ200" s="28">
        <v>0</v>
      </c>
      <c r="BR200" s="28">
        <v>0</v>
      </c>
      <c r="BS200" s="28">
        <v>0</v>
      </c>
      <c r="BT200" s="28">
        <v>0</v>
      </c>
      <c r="BU200" s="28">
        <v>0</v>
      </c>
      <c r="BV200" s="28">
        <v>0</v>
      </c>
      <c r="BW200" s="5"/>
      <c r="BX200" s="5"/>
      <c r="BY200" s="5"/>
      <c r="BZ200" s="5"/>
      <c r="CA200" s="5"/>
      <c r="CB200" s="5"/>
      <c r="CC200" s="5"/>
      <c r="CD200" s="5"/>
      <c r="CE200" s="32"/>
      <c r="CF200" s="32"/>
      <c r="CG200" s="32"/>
      <c r="CH200" s="32"/>
      <c r="CI200" s="32"/>
      <c r="CJ200" s="32"/>
      <c r="CK200" s="32"/>
    </row>
    <row r="201" spans="1:89" x14ac:dyDescent="0.25">
      <c r="A201" s="2" t="s">
        <v>10</v>
      </c>
      <c r="B201" s="6">
        <f t="shared" si="58"/>
        <v>0</v>
      </c>
      <c r="C201" s="6">
        <f t="shared" si="59"/>
        <v>0</v>
      </c>
      <c r="D201" s="12" t="s">
        <v>35</v>
      </c>
      <c r="E201" s="28">
        <v>0</v>
      </c>
      <c r="F201" s="28">
        <v>0</v>
      </c>
      <c r="G201" s="28">
        <v>0</v>
      </c>
      <c r="H201" s="28">
        <v>0</v>
      </c>
      <c r="I201" s="28">
        <v>0</v>
      </c>
      <c r="J201" s="28">
        <v>0</v>
      </c>
      <c r="K201" s="28">
        <v>0</v>
      </c>
      <c r="L201" s="28">
        <v>0</v>
      </c>
      <c r="M201" s="28">
        <v>0</v>
      </c>
      <c r="N201" s="28">
        <v>0</v>
      </c>
      <c r="O201" s="28">
        <v>0</v>
      </c>
      <c r="P201" s="28">
        <v>0</v>
      </c>
      <c r="Q201" s="28">
        <v>0</v>
      </c>
      <c r="R201" s="28">
        <v>0</v>
      </c>
      <c r="S201" s="28">
        <v>0</v>
      </c>
      <c r="T201" s="28">
        <v>0</v>
      </c>
      <c r="U201" s="28">
        <v>0</v>
      </c>
      <c r="V201" s="28">
        <v>0</v>
      </c>
      <c r="W201" s="28">
        <v>0</v>
      </c>
      <c r="X201" s="28">
        <v>0</v>
      </c>
      <c r="Y201" s="28">
        <v>0</v>
      </c>
      <c r="Z201" s="28">
        <v>0</v>
      </c>
      <c r="AA201" s="28">
        <v>0</v>
      </c>
      <c r="AB201" s="28">
        <v>0</v>
      </c>
      <c r="AC201" s="28">
        <v>0</v>
      </c>
      <c r="AD201" s="28">
        <v>0</v>
      </c>
      <c r="AE201" s="28">
        <v>0</v>
      </c>
      <c r="AF201" s="28">
        <v>0</v>
      </c>
      <c r="AG201" s="28">
        <v>0</v>
      </c>
      <c r="AH201" s="28">
        <v>0</v>
      </c>
      <c r="AI201" s="28">
        <v>0</v>
      </c>
      <c r="AJ201" s="28">
        <v>0</v>
      </c>
      <c r="AK201" s="28">
        <v>0</v>
      </c>
      <c r="AL201" s="28">
        <v>0</v>
      </c>
      <c r="AM201" s="28">
        <v>0</v>
      </c>
      <c r="AN201" s="28">
        <v>0</v>
      </c>
      <c r="AO201" s="28">
        <v>0</v>
      </c>
      <c r="AP201" s="28">
        <v>0</v>
      </c>
      <c r="AQ201" s="28">
        <v>0</v>
      </c>
      <c r="AR201" s="28">
        <v>0</v>
      </c>
      <c r="AS201" s="28">
        <v>0</v>
      </c>
      <c r="AT201" s="28">
        <v>0</v>
      </c>
      <c r="AU201" s="28">
        <v>0</v>
      </c>
      <c r="AV201" s="28">
        <v>0</v>
      </c>
      <c r="AW201" s="28">
        <v>0</v>
      </c>
      <c r="AX201" s="28">
        <v>0</v>
      </c>
      <c r="AY201" s="28">
        <v>0</v>
      </c>
      <c r="AZ201" s="28">
        <v>0</v>
      </c>
      <c r="BA201" s="28">
        <v>0</v>
      </c>
      <c r="BB201" s="28">
        <v>0</v>
      </c>
      <c r="BC201" s="28">
        <v>0</v>
      </c>
      <c r="BD201" s="28">
        <v>0</v>
      </c>
      <c r="BE201" s="28">
        <v>0</v>
      </c>
      <c r="BF201" s="28">
        <v>0</v>
      </c>
      <c r="BG201" s="28">
        <v>0</v>
      </c>
      <c r="BH201" s="28">
        <v>0</v>
      </c>
      <c r="BI201" s="28">
        <v>0</v>
      </c>
      <c r="BJ201" s="28">
        <v>0</v>
      </c>
      <c r="BK201" s="28">
        <v>0</v>
      </c>
      <c r="BL201" s="28">
        <v>0</v>
      </c>
      <c r="BM201" s="28">
        <v>0</v>
      </c>
      <c r="BN201" s="28">
        <v>0</v>
      </c>
      <c r="BO201" s="28">
        <v>0</v>
      </c>
      <c r="BP201" s="28">
        <v>0</v>
      </c>
      <c r="BQ201" s="28">
        <v>0</v>
      </c>
      <c r="BR201" s="28">
        <v>0</v>
      </c>
      <c r="BS201" s="28">
        <v>0</v>
      </c>
      <c r="BT201" s="28">
        <v>0</v>
      </c>
      <c r="BU201" s="28">
        <v>0</v>
      </c>
      <c r="BV201" s="28">
        <v>0</v>
      </c>
      <c r="BW201" s="5"/>
      <c r="BX201" s="5"/>
      <c r="BY201" s="5"/>
      <c r="BZ201" s="5"/>
      <c r="CA201" s="5"/>
      <c r="CB201" s="5"/>
      <c r="CC201" s="5"/>
      <c r="CD201" s="5"/>
      <c r="CE201" s="32"/>
      <c r="CF201" s="32"/>
      <c r="CG201" s="32"/>
      <c r="CH201" s="32"/>
      <c r="CI201" s="32"/>
      <c r="CJ201" s="32"/>
      <c r="CK201" s="32"/>
    </row>
    <row r="202" spans="1:89" x14ac:dyDescent="0.25">
      <c r="A202" s="2" t="s">
        <v>11</v>
      </c>
      <c r="B202" s="6">
        <f t="shared" si="58"/>
        <v>0</v>
      </c>
      <c r="C202" s="6">
        <f t="shared" si="59"/>
        <v>0</v>
      </c>
      <c r="D202" s="12" t="s">
        <v>35</v>
      </c>
      <c r="E202" s="28">
        <v>0</v>
      </c>
      <c r="F202" s="28">
        <v>0</v>
      </c>
      <c r="G202" s="28">
        <v>0</v>
      </c>
      <c r="H202" s="28">
        <v>0</v>
      </c>
      <c r="I202" s="28">
        <v>0</v>
      </c>
      <c r="J202" s="28">
        <v>0</v>
      </c>
      <c r="K202" s="28">
        <v>0</v>
      </c>
      <c r="L202" s="28">
        <v>0</v>
      </c>
      <c r="M202" s="28">
        <v>0</v>
      </c>
      <c r="N202" s="28">
        <v>0</v>
      </c>
      <c r="O202" s="28">
        <v>0</v>
      </c>
      <c r="P202" s="28">
        <v>0</v>
      </c>
      <c r="Q202" s="28">
        <v>0</v>
      </c>
      <c r="R202" s="28">
        <v>0</v>
      </c>
      <c r="S202" s="28">
        <v>0</v>
      </c>
      <c r="T202" s="28">
        <v>0</v>
      </c>
      <c r="U202" s="28">
        <v>0</v>
      </c>
      <c r="V202" s="28">
        <v>0</v>
      </c>
      <c r="W202" s="28">
        <v>0</v>
      </c>
      <c r="X202" s="28">
        <v>0</v>
      </c>
      <c r="Y202" s="28">
        <v>0</v>
      </c>
      <c r="Z202" s="28">
        <v>0</v>
      </c>
      <c r="AA202" s="28">
        <v>0</v>
      </c>
      <c r="AB202" s="28">
        <v>0</v>
      </c>
      <c r="AC202" s="28">
        <v>0</v>
      </c>
      <c r="AD202" s="28">
        <v>0</v>
      </c>
      <c r="AE202" s="28">
        <v>0</v>
      </c>
      <c r="AF202" s="28">
        <v>0</v>
      </c>
      <c r="AG202" s="28">
        <v>0</v>
      </c>
      <c r="AH202" s="28">
        <v>0</v>
      </c>
      <c r="AI202" s="28">
        <v>0</v>
      </c>
      <c r="AJ202" s="28">
        <v>0</v>
      </c>
      <c r="AK202" s="28">
        <v>0</v>
      </c>
      <c r="AL202" s="28">
        <v>0</v>
      </c>
      <c r="AM202" s="28">
        <v>0</v>
      </c>
      <c r="AN202" s="28">
        <v>0</v>
      </c>
      <c r="AO202" s="28">
        <v>0</v>
      </c>
      <c r="AP202" s="28">
        <v>0</v>
      </c>
      <c r="AQ202" s="28">
        <v>0</v>
      </c>
      <c r="AR202" s="28">
        <v>0</v>
      </c>
      <c r="AS202" s="28">
        <v>0</v>
      </c>
      <c r="AT202" s="28">
        <v>0</v>
      </c>
      <c r="AU202" s="28">
        <v>0</v>
      </c>
      <c r="AV202" s="28">
        <v>0</v>
      </c>
      <c r="AW202" s="28">
        <v>0</v>
      </c>
      <c r="AX202" s="28">
        <v>0</v>
      </c>
      <c r="AY202" s="28">
        <v>0</v>
      </c>
      <c r="AZ202" s="28">
        <v>0</v>
      </c>
      <c r="BA202" s="28">
        <v>0</v>
      </c>
      <c r="BB202" s="28">
        <v>0</v>
      </c>
      <c r="BC202" s="28">
        <v>0</v>
      </c>
      <c r="BD202" s="28">
        <v>0</v>
      </c>
      <c r="BE202" s="28">
        <v>0</v>
      </c>
      <c r="BF202" s="28">
        <v>0</v>
      </c>
      <c r="BG202" s="28">
        <v>0</v>
      </c>
      <c r="BH202" s="28">
        <v>0</v>
      </c>
      <c r="BI202" s="28">
        <v>0</v>
      </c>
      <c r="BJ202" s="28">
        <v>0</v>
      </c>
      <c r="BK202" s="28">
        <v>0</v>
      </c>
      <c r="BL202" s="28">
        <v>0</v>
      </c>
      <c r="BM202" s="28">
        <v>0</v>
      </c>
      <c r="BN202" s="28">
        <v>0</v>
      </c>
      <c r="BO202" s="28">
        <v>0</v>
      </c>
      <c r="BP202" s="28">
        <v>0</v>
      </c>
      <c r="BQ202" s="28">
        <v>0</v>
      </c>
      <c r="BR202" s="28">
        <v>0</v>
      </c>
      <c r="BS202" s="28">
        <v>0</v>
      </c>
      <c r="BT202" s="28">
        <v>0</v>
      </c>
      <c r="BU202" s="28">
        <v>0</v>
      </c>
      <c r="BV202" s="28">
        <v>0</v>
      </c>
      <c r="BW202" s="5"/>
      <c r="BX202" s="5"/>
      <c r="BY202" s="5"/>
      <c r="BZ202" s="5"/>
      <c r="CA202" s="5"/>
      <c r="CB202" s="5"/>
      <c r="CC202" s="5"/>
      <c r="CD202" s="5"/>
      <c r="CE202" s="32"/>
      <c r="CF202" s="32"/>
      <c r="CG202" s="32"/>
      <c r="CH202" s="32"/>
      <c r="CI202" s="32"/>
      <c r="CJ202" s="32"/>
      <c r="CK202" s="32"/>
    </row>
    <row r="203" spans="1:89" ht="15.75" thickBot="1" x14ac:dyDescent="0.3">
      <c r="A203" s="2" t="s">
        <v>12</v>
      </c>
      <c r="B203" s="6">
        <f t="shared" si="58"/>
        <v>0</v>
      </c>
      <c r="C203" s="6">
        <f t="shared" si="59"/>
        <v>0</v>
      </c>
      <c r="D203" s="12" t="s">
        <v>35</v>
      </c>
      <c r="E203" s="28">
        <v>0</v>
      </c>
      <c r="F203" s="28">
        <v>0</v>
      </c>
      <c r="G203" s="28">
        <v>0</v>
      </c>
      <c r="H203" s="28">
        <v>0</v>
      </c>
      <c r="I203" s="28">
        <v>0</v>
      </c>
      <c r="J203" s="28">
        <v>0</v>
      </c>
      <c r="K203" s="28">
        <v>0</v>
      </c>
      <c r="L203" s="28">
        <v>0</v>
      </c>
      <c r="M203" s="28">
        <v>0</v>
      </c>
      <c r="N203" s="28">
        <v>0</v>
      </c>
      <c r="O203" s="28">
        <v>0</v>
      </c>
      <c r="P203" s="28">
        <v>0</v>
      </c>
      <c r="Q203" s="28">
        <v>0</v>
      </c>
      <c r="R203" s="28">
        <v>0</v>
      </c>
      <c r="S203" s="28">
        <v>0</v>
      </c>
      <c r="T203" s="28">
        <v>0</v>
      </c>
      <c r="U203" s="28">
        <v>0</v>
      </c>
      <c r="V203" s="28">
        <v>0</v>
      </c>
      <c r="W203" s="28">
        <v>0</v>
      </c>
      <c r="X203" s="28">
        <v>0</v>
      </c>
      <c r="Y203" s="28">
        <v>0</v>
      </c>
      <c r="Z203" s="28">
        <v>0</v>
      </c>
      <c r="AA203" s="28">
        <v>0</v>
      </c>
      <c r="AB203" s="28">
        <v>0</v>
      </c>
      <c r="AC203" s="28">
        <v>0</v>
      </c>
      <c r="AD203" s="28">
        <v>0</v>
      </c>
      <c r="AE203" s="28">
        <v>0</v>
      </c>
      <c r="AF203" s="28">
        <v>0</v>
      </c>
      <c r="AG203" s="28">
        <v>0</v>
      </c>
      <c r="AH203" s="28">
        <v>0</v>
      </c>
      <c r="AI203" s="28">
        <v>0</v>
      </c>
      <c r="AJ203" s="28">
        <v>0</v>
      </c>
      <c r="AK203" s="28">
        <v>0</v>
      </c>
      <c r="AL203" s="28">
        <v>0</v>
      </c>
      <c r="AM203" s="28">
        <v>0</v>
      </c>
      <c r="AN203" s="28">
        <v>0</v>
      </c>
      <c r="AO203" s="28">
        <v>0</v>
      </c>
      <c r="AP203" s="28">
        <v>0</v>
      </c>
      <c r="AQ203" s="28">
        <v>0</v>
      </c>
      <c r="AR203" s="28">
        <v>0</v>
      </c>
      <c r="AS203" s="28">
        <v>0</v>
      </c>
      <c r="AT203" s="28">
        <v>0</v>
      </c>
      <c r="AU203" s="28">
        <v>0</v>
      </c>
      <c r="AV203" s="28">
        <v>0</v>
      </c>
      <c r="AW203" s="28">
        <v>0</v>
      </c>
      <c r="AX203" s="28">
        <v>0</v>
      </c>
      <c r="AY203" s="28">
        <v>0</v>
      </c>
      <c r="AZ203" s="28">
        <v>0</v>
      </c>
      <c r="BA203" s="28">
        <v>0</v>
      </c>
      <c r="BB203" s="28">
        <v>0</v>
      </c>
      <c r="BC203" s="28">
        <v>0</v>
      </c>
      <c r="BD203" s="28">
        <v>0</v>
      </c>
      <c r="BE203" s="28">
        <v>0</v>
      </c>
      <c r="BF203" s="28">
        <v>0</v>
      </c>
      <c r="BG203" s="28">
        <v>0</v>
      </c>
      <c r="BH203" s="28">
        <v>0</v>
      </c>
      <c r="BI203" s="28">
        <v>0</v>
      </c>
      <c r="BJ203" s="28">
        <v>0</v>
      </c>
      <c r="BK203" s="28">
        <v>0</v>
      </c>
      <c r="BL203" s="28">
        <v>0</v>
      </c>
      <c r="BM203" s="28">
        <v>0</v>
      </c>
      <c r="BN203" s="28">
        <v>0</v>
      </c>
      <c r="BO203" s="28">
        <v>0</v>
      </c>
      <c r="BP203" s="28">
        <v>0</v>
      </c>
      <c r="BQ203" s="28">
        <v>0</v>
      </c>
      <c r="BR203" s="28">
        <v>0</v>
      </c>
      <c r="BS203" s="28">
        <v>0</v>
      </c>
      <c r="BT203" s="28">
        <v>0</v>
      </c>
      <c r="BU203" s="28">
        <v>0</v>
      </c>
      <c r="BV203" s="28">
        <v>0</v>
      </c>
      <c r="BW203" s="5"/>
      <c r="BX203" s="5"/>
      <c r="BY203" s="5"/>
      <c r="BZ203" s="5"/>
      <c r="CA203" s="5"/>
      <c r="CB203" s="5"/>
      <c r="CC203" s="5"/>
      <c r="CD203" s="5"/>
      <c r="CE203" s="32"/>
      <c r="CF203" s="32"/>
      <c r="CG203" s="32"/>
      <c r="CH203" s="32"/>
      <c r="CI203" s="32"/>
      <c r="CJ203" s="32"/>
      <c r="CK203" s="32"/>
    </row>
    <row r="204" spans="1:89" s="37" customFormat="1" x14ac:dyDescent="0.25">
      <c r="A204" s="33" t="s">
        <v>19</v>
      </c>
      <c r="B204" s="61">
        <f t="shared" si="58"/>
        <v>1.7405797101449276</v>
      </c>
      <c r="C204" s="61">
        <f t="shared" si="59"/>
        <v>2.3033333333333332</v>
      </c>
      <c r="D204" s="62" t="s">
        <v>56</v>
      </c>
      <c r="E204" s="34">
        <f t="shared" ref="E204:BM204" si="60">SUM(E192:E203)</f>
        <v>0</v>
      </c>
      <c r="F204" s="34">
        <f t="shared" si="60"/>
        <v>0</v>
      </c>
      <c r="G204" s="34">
        <f t="shared" si="60"/>
        <v>0</v>
      </c>
      <c r="H204" s="34">
        <f t="shared" si="60"/>
        <v>0</v>
      </c>
      <c r="I204" s="34">
        <f t="shared" si="60"/>
        <v>8.1</v>
      </c>
      <c r="J204" s="34">
        <f t="shared" si="60"/>
        <v>0.2</v>
      </c>
      <c r="K204" s="34">
        <f t="shared" si="60"/>
        <v>0</v>
      </c>
      <c r="L204" s="34">
        <f t="shared" si="60"/>
        <v>0</v>
      </c>
      <c r="M204" s="34">
        <f t="shared" si="60"/>
        <v>0</v>
      </c>
      <c r="N204" s="34">
        <f t="shared" si="60"/>
        <v>0</v>
      </c>
      <c r="O204" s="34">
        <f t="shared" si="60"/>
        <v>0</v>
      </c>
      <c r="P204" s="34">
        <f t="shared" si="60"/>
        <v>0.1</v>
      </c>
      <c r="Q204" s="34">
        <f t="shared" si="60"/>
        <v>1.2</v>
      </c>
      <c r="R204" s="34">
        <f t="shared" si="60"/>
        <v>0</v>
      </c>
      <c r="S204" s="34">
        <f t="shared" si="60"/>
        <v>0.6</v>
      </c>
      <c r="T204" s="34">
        <f t="shared" si="60"/>
        <v>0.9</v>
      </c>
      <c r="U204" s="34">
        <f t="shared" si="60"/>
        <v>3.6</v>
      </c>
      <c r="V204" s="34">
        <f t="shared" si="60"/>
        <v>0</v>
      </c>
      <c r="W204" s="34">
        <f t="shared" si="60"/>
        <v>0</v>
      </c>
      <c r="X204" s="34">
        <f t="shared" si="60"/>
        <v>0</v>
      </c>
      <c r="Y204" s="34">
        <f t="shared" si="60"/>
        <v>0</v>
      </c>
      <c r="Z204" s="34">
        <f t="shared" si="60"/>
        <v>0.3</v>
      </c>
      <c r="AA204" s="34">
        <f t="shared" si="60"/>
        <v>0</v>
      </c>
      <c r="AB204" s="34">
        <f t="shared" si="60"/>
        <v>13.5</v>
      </c>
      <c r="AC204" s="34">
        <f t="shared" si="60"/>
        <v>1.7999999999999998</v>
      </c>
      <c r="AD204" s="34">
        <f t="shared" si="60"/>
        <v>0</v>
      </c>
      <c r="AE204" s="34">
        <f t="shared" si="60"/>
        <v>0.9</v>
      </c>
      <c r="AF204" s="34">
        <f t="shared" si="60"/>
        <v>0</v>
      </c>
      <c r="AG204" s="34">
        <f t="shared" si="60"/>
        <v>0</v>
      </c>
      <c r="AH204" s="34">
        <f t="shared" si="60"/>
        <v>1.5</v>
      </c>
      <c r="AI204" s="34">
        <f t="shared" si="60"/>
        <v>0</v>
      </c>
      <c r="AJ204" s="34">
        <f t="shared" si="60"/>
        <v>1</v>
      </c>
      <c r="AK204" s="34">
        <f t="shared" si="60"/>
        <v>1.4000000000000001</v>
      </c>
      <c r="AL204" s="34">
        <f t="shared" si="60"/>
        <v>1.1000000000000001</v>
      </c>
      <c r="AM204" s="34">
        <f t="shared" si="60"/>
        <v>0</v>
      </c>
      <c r="AN204" s="34">
        <f t="shared" si="60"/>
        <v>0.9</v>
      </c>
      <c r="AO204" s="34">
        <f t="shared" si="60"/>
        <v>0</v>
      </c>
      <c r="AP204" s="34">
        <f t="shared" si="60"/>
        <v>0</v>
      </c>
      <c r="AQ204" s="34">
        <f t="shared" si="60"/>
        <v>0</v>
      </c>
      <c r="AR204" s="34">
        <f t="shared" si="60"/>
        <v>6.1</v>
      </c>
      <c r="AS204" s="34">
        <f t="shared" si="60"/>
        <v>2.6</v>
      </c>
      <c r="AT204" s="34">
        <f t="shared" si="60"/>
        <v>21.200000000000003</v>
      </c>
      <c r="AU204" s="34">
        <f t="shared" si="60"/>
        <v>0.8</v>
      </c>
      <c r="AV204" s="34">
        <f t="shared" si="60"/>
        <v>0</v>
      </c>
      <c r="AW204" s="34">
        <f t="shared" si="60"/>
        <v>0.4</v>
      </c>
      <c r="AX204" s="34">
        <f t="shared" si="60"/>
        <v>0</v>
      </c>
      <c r="AY204" s="34">
        <f t="shared" si="60"/>
        <v>4.4000000000000004</v>
      </c>
      <c r="AZ204" s="34">
        <f t="shared" si="60"/>
        <v>5.9</v>
      </c>
      <c r="BA204" s="34">
        <f t="shared" si="60"/>
        <v>4.7</v>
      </c>
      <c r="BB204" s="34">
        <f t="shared" si="60"/>
        <v>0</v>
      </c>
      <c r="BC204" s="34">
        <f t="shared" si="60"/>
        <v>1.4</v>
      </c>
      <c r="BD204" s="34">
        <f t="shared" si="60"/>
        <v>2.2999999999999998</v>
      </c>
      <c r="BE204" s="34">
        <f t="shared" si="60"/>
        <v>0</v>
      </c>
      <c r="BF204" s="34">
        <f t="shared" si="60"/>
        <v>7.4</v>
      </c>
      <c r="BG204" s="34">
        <f t="shared" si="60"/>
        <v>0</v>
      </c>
      <c r="BH204" s="34">
        <f t="shared" si="60"/>
        <v>0.2</v>
      </c>
      <c r="BI204" s="34">
        <f t="shared" si="60"/>
        <v>0</v>
      </c>
      <c r="BJ204" s="34">
        <f t="shared" si="60"/>
        <v>3.6</v>
      </c>
      <c r="BK204" s="34">
        <f t="shared" si="60"/>
        <v>3.4</v>
      </c>
      <c r="BL204" s="34">
        <f t="shared" si="60"/>
        <v>0</v>
      </c>
      <c r="BM204" s="34">
        <f t="shared" si="60"/>
        <v>0.3</v>
      </c>
      <c r="BN204" s="34">
        <f t="shared" ref="BN204:BV204" si="61">SUM(BN192:BN203)</f>
        <v>6.6</v>
      </c>
      <c r="BO204" s="34">
        <f t="shared" si="61"/>
        <v>0</v>
      </c>
      <c r="BP204" s="34">
        <f t="shared" si="61"/>
        <v>3.1</v>
      </c>
      <c r="BQ204" s="34">
        <f t="shared" si="61"/>
        <v>3.5</v>
      </c>
      <c r="BR204" s="34">
        <f t="shared" si="61"/>
        <v>0</v>
      </c>
      <c r="BS204" s="34">
        <f t="shared" si="61"/>
        <v>1.8</v>
      </c>
      <c r="BT204" s="34">
        <f t="shared" si="61"/>
        <v>0</v>
      </c>
      <c r="BU204" s="34">
        <f t="shared" si="61"/>
        <v>3.3</v>
      </c>
      <c r="BV204" s="34">
        <f t="shared" si="61"/>
        <v>0</v>
      </c>
      <c r="BW204" s="34"/>
      <c r="BX204" s="34"/>
      <c r="BY204" s="34"/>
      <c r="BZ204" s="34"/>
      <c r="CA204" s="34"/>
      <c r="CB204" s="34"/>
      <c r="CC204" s="34"/>
      <c r="CD204" s="34"/>
      <c r="CE204" s="63"/>
      <c r="CF204" s="63"/>
      <c r="CG204" s="63"/>
      <c r="CH204" s="63"/>
      <c r="CI204" s="63"/>
      <c r="CJ204" s="63"/>
      <c r="CK204" s="63"/>
    </row>
    <row r="205" spans="1:89" ht="15.75" thickBot="1" x14ac:dyDescent="0.3">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8"/>
      <c r="AL205" s="8"/>
      <c r="AM205" s="8"/>
      <c r="AN205" s="8"/>
      <c r="AO205" s="8"/>
      <c r="AP205" s="8"/>
      <c r="AQ205" s="8"/>
      <c r="AR205" s="8"/>
      <c r="AS205" s="8"/>
      <c r="AT205" s="8"/>
      <c r="AU205" s="8"/>
      <c r="AV205" s="8"/>
      <c r="AW205" s="8"/>
      <c r="AX205" s="8"/>
      <c r="AY205" s="8"/>
      <c r="AZ205" s="8"/>
      <c r="BA205" s="8"/>
      <c r="BB205" s="8"/>
      <c r="BC205" s="8"/>
      <c r="BD205" s="8"/>
      <c r="BE205" s="8"/>
      <c r="BF205" s="8"/>
      <c r="BG205" s="8"/>
      <c r="BH205" s="8"/>
      <c r="BI205" s="8"/>
      <c r="BJ205" s="8"/>
      <c r="BK205" s="8"/>
      <c r="BL205" s="8"/>
      <c r="BM205" s="8"/>
      <c r="BN205" s="8"/>
      <c r="BO205" s="8"/>
      <c r="BP205" s="8"/>
      <c r="BQ205" s="4"/>
      <c r="BR205" s="4"/>
      <c r="BS205" s="4"/>
      <c r="BT205" s="4"/>
      <c r="BU205" s="4"/>
      <c r="BV205" s="4"/>
      <c r="BW205" s="4"/>
      <c r="BX205" s="4"/>
      <c r="BY205" s="4"/>
      <c r="BZ205" s="4"/>
      <c r="CA205" s="4"/>
      <c r="CB205" s="4"/>
      <c r="CC205" s="4"/>
      <c r="CD205" s="4"/>
    </row>
    <row r="206" spans="1:89" s="54" customFormat="1" ht="30.75" thickBot="1" x14ac:dyDescent="0.3">
      <c r="A206" s="50" t="s">
        <v>42</v>
      </c>
      <c r="B206" s="50" t="s">
        <v>118</v>
      </c>
      <c r="C206" s="50" t="s">
        <v>33</v>
      </c>
      <c r="D206" s="51" t="s">
        <v>34</v>
      </c>
      <c r="E206" s="52">
        <v>1950</v>
      </c>
      <c r="F206" s="52">
        <v>1951</v>
      </c>
      <c r="G206" s="52">
        <v>1952</v>
      </c>
      <c r="H206" s="52">
        <v>1953</v>
      </c>
      <c r="I206" s="52">
        <v>1954</v>
      </c>
      <c r="J206" s="52">
        <v>1955</v>
      </c>
      <c r="K206" s="52">
        <v>1956</v>
      </c>
      <c r="L206" s="52">
        <v>1957</v>
      </c>
      <c r="M206" s="52">
        <v>1958</v>
      </c>
      <c r="N206" s="52">
        <v>1959</v>
      </c>
      <c r="O206" s="52">
        <v>1960</v>
      </c>
      <c r="P206" s="52">
        <v>1961</v>
      </c>
      <c r="Q206" s="52">
        <v>1962</v>
      </c>
      <c r="R206" s="52">
        <v>1963</v>
      </c>
      <c r="S206" s="52">
        <v>1964</v>
      </c>
      <c r="T206" s="52">
        <v>1965</v>
      </c>
      <c r="U206" s="52">
        <v>1966</v>
      </c>
      <c r="V206" s="52">
        <v>1967</v>
      </c>
      <c r="W206" s="52">
        <v>1968</v>
      </c>
      <c r="X206" s="52">
        <v>1969</v>
      </c>
      <c r="Y206" s="52">
        <v>1970</v>
      </c>
      <c r="Z206" s="52">
        <v>1971</v>
      </c>
      <c r="AA206" s="52">
        <v>1972</v>
      </c>
      <c r="AB206" s="52">
        <v>1973</v>
      </c>
      <c r="AC206" s="52">
        <v>1974</v>
      </c>
      <c r="AD206" s="52">
        <v>1975</v>
      </c>
      <c r="AE206" s="52">
        <v>1976</v>
      </c>
      <c r="AF206" s="52">
        <v>1977</v>
      </c>
      <c r="AG206" s="52">
        <v>1978</v>
      </c>
      <c r="AH206" s="52">
        <v>1979</v>
      </c>
      <c r="AI206" s="52">
        <v>1980</v>
      </c>
      <c r="AJ206" s="52">
        <v>1981</v>
      </c>
      <c r="AK206" s="52">
        <v>1982</v>
      </c>
      <c r="AL206" s="52">
        <v>1983</v>
      </c>
      <c r="AM206" s="52">
        <v>1984</v>
      </c>
      <c r="AN206" s="52">
        <v>1985</v>
      </c>
      <c r="AO206" s="52">
        <v>1986</v>
      </c>
      <c r="AP206" s="52">
        <v>1987</v>
      </c>
      <c r="AQ206" s="52">
        <v>1988</v>
      </c>
      <c r="AR206" s="52">
        <v>1989</v>
      </c>
      <c r="AS206" s="52">
        <v>1990</v>
      </c>
      <c r="AT206" s="52">
        <v>1991</v>
      </c>
      <c r="AU206" s="52">
        <v>1992</v>
      </c>
      <c r="AV206" s="52">
        <v>1993</v>
      </c>
      <c r="AW206" s="52">
        <v>1994</v>
      </c>
      <c r="AX206" s="52">
        <v>1995</v>
      </c>
      <c r="AY206" s="52">
        <v>1996</v>
      </c>
      <c r="AZ206" s="52">
        <v>1997</v>
      </c>
      <c r="BA206" s="52">
        <v>1998</v>
      </c>
      <c r="BB206" s="52">
        <v>1999</v>
      </c>
      <c r="BC206" s="52">
        <v>2000</v>
      </c>
      <c r="BD206" s="52">
        <v>2001</v>
      </c>
      <c r="BE206" s="52">
        <v>2002</v>
      </c>
      <c r="BF206" s="52">
        <v>2003</v>
      </c>
      <c r="BG206" s="52">
        <v>2004</v>
      </c>
      <c r="BH206" s="52">
        <v>2005</v>
      </c>
      <c r="BI206" s="52">
        <v>2006</v>
      </c>
      <c r="BJ206" s="52">
        <v>2007</v>
      </c>
      <c r="BK206" s="52">
        <v>2008</v>
      </c>
      <c r="BL206" s="52">
        <v>2009</v>
      </c>
      <c r="BM206" s="52">
        <v>2010</v>
      </c>
      <c r="BN206" s="52">
        <v>2011</v>
      </c>
      <c r="BO206" s="52">
        <v>2012</v>
      </c>
      <c r="BP206" s="52">
        <v>2013</v>
      </c>
      <c r="BQ206" s="53">
        <v>2014</v>
      </c>
      <c r="BR206" s="53">
        <v>2015</v>
      </c>
      <c r="BS206" s="53">
        <v>2016</v>
      </c>
      <c r="BT206" s="53">
        <v>2017</v>
      </c>
      <c r="BU206" s="53">
        <v>2018</v>
      </c>
      <c r="BV206" s="53">
        <v>2019</v>
      </c>
      <c r="BW206" s="53"/>
      <c r="BX206" s="53"/>
      <c r="BY206" s="53"/>
      <c r="BZ206" s="53"/>
      <c r="CA206" s="53"/>
      <c r="CB206" s="53"/>
      <c r="CC206" s="53"/>
      <c r="CD206" s="53"/>
    </row>
    <row r="207" spans="1:89" x14ac:dyDescent="0.25">
      <c r="A207" s="2" t="s">
        <v>1</v>
      </c>
      <c r="B207" s="6">
        <f>AVERAGE(E207:BU207)</f>
        <v>979.36323529411743</v>
      </c>
      <c r="C207" s="6">
        <f>AVERAGE(AJ207:BM207)</f>
        <v>953.55666666666684</v>
      </c>
      <c r="D207" s="6">
        <f>SUM(C207-B207)</f>
        <v>-25.806568627450588</v>
      </c>
      <c r="E207" s="5">
        <v>1256.7</v>
      </c>
      <c r="F207" s="5" t="s">
        <v>29</v>
      </c>
      <c r="G207" s="5">
        <v>1054.4000000000001</v>
      </c>
      <c r="H207" s="5">
        <v>1104.8</v>
      </c>
      <c r="I207" s="5">
        <v>1149.0999999999999</v>
      </c>
      <c r="J207" s="5">
        <v>979.1</v>
      </c>
      <c r="K207" s="5">
        <v>884.8</v>
      </c>
      <c r="L207" s="5">
        <v>1130.7</v>
      </c>
      <c r="M207" s="5">
        <v>877.6</v>
      </c>
      <c r="N207" s="5">
        <v>912.5</v>
      </c>
      <c r="O207" s="5">
        <v>996.6</v>
      </c>
      <c r="P207" s="5">
        <v>1071.3</v>
      </c>
      <c r="Q207" s="5">
        <v>1142.3</v>
      </c>
      <c r="R207" s="5">
        <v>1053.4000000000001</v>
      </c>
      <c r="S207" s="5">
        <v>1011.6</v>
      </c>
      <c r="T207" s="5">
        <v>972</v>
      </c>
      <c r="U207" s="5">
        <v>1151.5</v>
      </c>
      <c r="V207" s="5">
        <v>1032.3</v>
      </c>
      <c r="W207" s="5">
        <v>1024.0999999999999</v>
      </c>
      <c r="X207" s="5">
        <v>1015.7</v>
      </c>
      <c r="Y207" s="5">
        <v>926.2</v>
      </c>
      <c r="Z207" s="5">
        <v>874.3</v>
      </c>
      <c r="AA207" s="5">
        <v>1127.9000000000001</v>
      </c>
      <c r="AB207" s="5">
        <v>945.8</v>
      </c>
      <c r="AC207" s="5">
        <v>1144.9000000000001</v>
      </c>
      <c r="AD207" s="5">
        <v>1150.9000000000001</v>
      </c>
      <c r="AE207" s="5">
        <v>991.6</v>
      </c>
      <c r="AF207" s="5">
        <v>854.4</v>
      </c>
      <c r="AG207" s="5">
        <v>903.4</v>
      </c>
      <c r="AH207" s="5">
        <v>929.1</v>
      </c>
      <c r="AI207" s="5">
        <v>1012</v>
      </c>
      <c r="AJ207" s="5">
        <v>734</v>
      </c>
      <c r="AK207" s="5">
        <v>1161.4000000000001</v>
      </c>
      <c r="AL207" s="5">
        <v>951.7</v>
      </c>
      <c r="AM207" s="5">
        <v>1054</v>
      </c>
      <c r="AN207" s="5">
        <v>916</v>
      </c>
      <c r="AO207" s="5">
        <v>984.4</v>
      </c>
      <c r="AP207" s="5">
        <v>918.5</v>
      </c>
      <c r="AQ207" s="5">
        <v>1051.0999999999999</v>
      </c>
      <c r="AR207" s="5">
        <v>1056.5999999999999</v>
      </c>
      <c r="AS207" s="5">
        <v>1050.2</v>
      </c>
      <c r="AT207" s="5">
        <v>1086.0999999999999</v>
      </c>
      <c r="AU207" s="5">
        <v>950</v>
      </c>
      <c r="AV207" s="5">
        <v>761</v>
      </c>
      <c r="AW207" s="5">
        <v>1101.5999999999999</v>
      </c>
      <c r="AX207" s="5">
        <v>881.3</v>
      </c>
      <c r="AY207" s="5">
        <v>1032.0999999999999</v>
      </c>
      <c r="AZ207" s="5">
        <v>978.7</v>
      </c>
      <c r="BA207" s="5">
        <v>1130</v>
      </c>
      <c r="BB207" s="5">
        <v>930</v>
      </c>
      <c r="BC207" s="5">
        <v>916.4</v>
      </c>
      <c r="BD207" s="5">
        <v>930.5</v>
      </c>
      <c r="BE207" s="5">
        <v>947</v>
      </c>
      <c r="BF207" s="5">
        <v>805.2</v>
      </c>
      <c r="BG207" s="5">
        <v>1174.9000000000001</v>
      </c>
      <c r="BH207" s="5">
        <v>980.2</v>
      </c>
      <c r="BI207" s="5">
        <v>817.2</v>
      </c>
      <c r="BJ207" s="5">
        <v>881</v>
      </c>
      <c r="BK207" s="5">
        <v>899.8</v>
      </c>
      <c r="BL207" s="5">
        <v>740.5</v>
      </c>
      <c r="BM207" s="5">
        <v>785.3</v>
      </c>
      <c r="BN207" s="5">
        <v>812.2</v>
      </c>
      <c r="BO207" s="5">
        <v>947.7</v>
      </c>
      <c r="BP207" s="5">
        <v>1032.4000000000001</v>
      </c>
      <c r="BQ207" s="5">
        <v>951.7</v>
      </c>
      <c r="BR207" s="5">
        <v>995.1</v>
      </c>
      <c r="BS207" s="5">
        <v>833.9</v>
      </c>
      <c r="BT207" s="5">
        <v>852.5</v>
      </c>
      <c r="BU207" s="5">
        <v>883.5</v>
      </c>
      <c r="BV207" s="5">
        <v>1047.8</v>
      </c>
      <c r="BW207" s="5"/>
      <c r="BX207" s="4"/>
      <c r="BY207" s="4"/>
      <c r="BZ207" s="4"/>
      <c r="CA207" s="4"/>
      <c r="CB207" s="4"/>
      <c r="CC207" s="4"/>
      <c r="CD207" s="4"/>
    </row>
    <row r="208" spans="1:89" x14ac:dyDescent="0.25">
      <c r="A208" s="2" t="s">
        <v>2</v>
      </c>
      <c r="B208" s="6">
        <f t="shared" ref="B208:B219" si="62">AVERAGE(E208:BU208)</f>
        <v>885.2956521739128</v>
      </c>
      <c r="C208" s="6">
        <f t="shared" ref="C208:C218" si="63">AVERAGE(AJ208:BM208)</f>
        <v>864.42666666666662</v>
      </c>
      <c r="D208" s="6">
        <f t="shared" ref="D208:D219" si="64">SUM(C208-B208)</f>
        <v>-20.86898550724618</v>
      </c>
      <c r="E208" s="5">
        <v>921.1</v>
      </c>
      <c r="F208" s="5">
        <v>999.1</v>
      </c>
      <c r="G208" s="5">
        <v>939.9</v>
      </c>
      <c r="H208" s="5">
        <v>730.2</v>
      </c>
      <c r="I208" s="5">
        <v>848.5</v>
      </c>
      <c r="J208" s="5">
        <v>1053.3</v>
      </c>
      <c r="K208" s="5">
        <v>946.3</v>
      </c>
      <c r="L208" s="5">
        <v>894.3</v>
      </c>
      <c r="M208" s="5">
        <v>979.3</v>
      </c>
      <c r="N208" s="5">
        <v>917.6</v>
      </c>
      <c r="O208" s="5">
        <v>913</v>
      </c>
      <c r="P208" s="5">
        <v>814.9</v>
      </c>
      <c r="Q208" s="5">
        <v>990.8</v>
      </c>
      <c r="R208" s="5">
        <v>896</v>
      </c>
      <c r="S208" s="5">
        <v>925.7</v>
      </c>
      <c r="T208" s="5">
        <v>1051.2</v>
      </c>
      <c r="U208" s="5">
        <v>881.3</v>
      </c>
      <c r="V208" s="5">
        <v>988.6</v>
      </c>
      <c r="W208" s="5">
        <v>892</v>
      </c>
      <c r="X208" s="5">
        <v>754.7</v>
      </c>
      <c r="Y208" s="5">
        <v>953.3</v>
      </c>
      <c r="Z208" s="5">
        <v>803.8</v>
      </c>
      <c r="AA208" s="5">
        <v>1080.0999999999999</v>
      </c>
      <c r="AB208" s="5">
        <v>946.8</v>
      </c>
      <c r="AC208" s="5">
        <v>921.4</v>
      </c>
      <c r="AD208" s="5">
        <v>821.5</v>
      </c>
      <c r="AE208" s="5">
        <v>978.6</v>
      </c>
      <c r="AF208" s="5">
        <v>885.7</v>
      </c>
      <c r="AG208" s="5">
        <v>711.7</v>
      </c>
      <c r="AH208" s="5">
        <v>1120.7</v>
      </c>
      <c r="AI208" s="5">
        <v>783.3</v>
      </c>
      <c r="AJ208" s="5">
        <v>765.3</v>
      </c>
      <c r="AK208" s="5">
        <v>899.6</v>
      </c>
      <c r="AL208" s="5">
        <v>962.3</v>
      </c>
      <c r="AM208" s="5">
        <v>792.1</v>
      </c>
      <c r="AN208" s="5">
        <v>941.4</v>
      </c>
      <c r="AO208" s="5">
        <v>793.5</v>
      </c>
      <c r="AP208" s="5">
        <v>809.2</v>
      </c>
      <c r="AQ208" s="5">
        <v>984.1</v>
      </c>
      <c r="AR208" s="5">
        <v>832</v>
      </c>
      <c r="AS208" s="5">
        <v>1020.8</v>
      </c>
      <c r="AT208" s="5">
        <v>839.1</v>
      </c>
      <c r="AU208" s="5">
        <v>909</v>
      </c>
      <c r="AV208" s="5">
        <v>787.9</v>
      </c>
      <c r="AW208" s="5">
        <v>972.6</v>
      </c>
      <c r="AX208" s="5">
        <v>862.3</v>
      </c>
      <c r="AY208" s="5">
        <v>828.8</v>
      </c>
      <c r="AZ208" s="5">
        <v>877.2</v>
      </c>
      <c r="BA208" s="5">
        <v>849.2</v>
      </c>
      <c r="BB208" s="5">
        <v>717.7</v>
      </c>
      <c r="BC208" s="5">
        <v>811.8</v>
      </c>
      <c r="BD208" s="5">
        <v>843.2</v>
      </c>
      <c r="BE208" s="5">
        <v>937.7</v>
      </c>
      <c r="BF208" s="5">
        <v>993.6</v>
      </c>
      <c r="BG208" s="5">
        <v>899.4</v>
      </c>
      <c r="BH208" s="5">
        <v>885.7</v>
      </c>
      <c r="BI208" s="5">
        <v>760.7</v>
      </c>
      <c r="BJ208" s="5">
        <v>800.3</v>
      </c>
      <c r="BK208" s="5">
        <v>984.5</v>
      </c>
      <c r="BL208" s="5">
        <v>831</v>
      </c>
      <c r="BM208" s="5">
        <v>740.8</v>
      </c>
      <c r="BN208" s="5">
        <v>832.2</v>
      </c>
      <c r="BO208" s="5">
        <v>726.9</v>
      </c>
      <c r="BP208" s="5">
        <v>857.6</v>
      </c>
      <c r="BQ208" s="5">
        <v>826</v>
      </c>
      <c r="BR208" s="5">
        <v>926.8</v>
      </c>
      <c r="BS208" s="5">
        <v>916.4</v>
      </c>
      <c r="BT208" s="5">
        <v>786.8</v>
      </c>
      <c r="BU208" s="5">
        <v>935.2</v>
      </c>
      <c r="BV208" s="5">
        <v>910</v>
      </c>
      <c r="BW208" s="5"/>
      <c r="BX208" s="4"/>
      <c r="BY208" s="4"/>
      <c r="BZ208" s="4"/>
      <c r="CA208" s="4"/>
      <c r="CB208" s="4"/>
      <c r="CC208" s="4"/>
      <c r="CD208" s="4"/>
    </row>
    <row r="209" spans="1:82" x14ac:dyDescent="0.25">
      <c r="A209" s="2" t="s">
        <v>3</v>
      </c>
      <c r="B209" s="6">
        <f t="shared" si="62"/>
        <v>826.57826086956527</v>
      </c>
      <c r="C209" s="6">
        <f t="shared" si="63"/>
        <v>801.78666666666663</v>
      </c>
      <c r="D209" s="6">
        <f t="shared" si="64"/>
        <v>-24.791594202898636</v>
      </c>
      <c r="E209" s="5">
        <v>815.5</v>
      </c>
      <c r="F209" s="5">
        <v>831.2</v>
      </c>
      <c r="G209" s="5">
        <v>721.4</v>
      </c>
      <c r="H209" s="5">
        <v>752.8</v>
      </c>
      <c r="I209" s="5">
        <v>827</v>
      </c>
      <c r="J209" s="5">
        <v>910.2</v>
      </c>
      <c r="K209" s="5">
        <v>863.2</v>
      </c>
      <c r="L209" s="5">
        <v>723.1</v>
      </c>
      <c r="M209" s="5">
        <v>662.1</v>
      </c>
      <c r="N209" s="5">
        <v>856.1</v>
      </c>
      <c r="O209" s="5">
        <v>922.4</v>
      </c>
      <c r="P209" s="5">
        <v>978</v>
      </c>
      <c r="Q209" s="5">
        <v>742.7</v>
      </c>
      <c r="R209" s="5">
        <v>1045.3</v>
      </c>
      <c r="S209" s="5">
        <v>1035.2</v>
      </c>
      <c r="T209" s="5">
        <v>828.6</v>
      </c>
      <c r="U209" s="5">
        <v>800.2</v>
      </c>
      <c r="V209" s="5">
        <v>878.7</v>
      </c>
      <c r="W209" s="5">
        <v>745.5</v>
      </c>
      <c r="X209" s="5">
        <v>880.5</v>
      </c>
      <c r="Y209" s="5">
        <v>785.7</v>
      </c>
      <c r="Z209" s="5">
        <v>832.9</v>
      </c>
      <c r="AA209" s="5">
        <v>861.6</v>
      </c>
      <c r="AB209" s="5">
        <v>808.9</v>
      </c>
      <c r="AC209" s="5">
        <v>956.5</v>
      </c>
      <c r="AD209" s="5">
        <v>938.6</v>
      </c>
      <c r="AE209" s="5">
        <v>962.9</v>
      </c>
      <c r="AF209" s="5">
        <v>758.5</v>
      </c>
      <c r="AG209" s="5">
        <v>916</v>
      </c>
      <c r="AH209" s="5">
        <v>949.9</v>
      </c>
      <c r="AI209" s="5">
        <v>853.5</v>
      </c>
      <c r="AJ209" s="5">
        <v>694.2</v>
      </c>
      <c r="AK209" s="5">
        <v>913.6</v>
      </c>
      <c r="AL209" s="5">
        <v>863</v>
      </c>
      <c r="AM209" s="5">
        <v>811.5</v>
      </c>
      <c r="AN209" s="5">
        <v>923.1</v>
      </c>
      <c r="AO209" s="5">
        <v>854.9</v>
      </c>
      <c r="AP209" s="5">
        <v>783.5</v>
      </c>
      <c r="AQ209" s="5">
        <v>785.6</v>
      </c>
      <c r="AR209" s="5">
        <v>978.4</v>
      </c>
      <c r="AS209" s="5">
        <v>688.6</v>
      </c>
      <c r="AT209" s="5">
        <v>906.8</v>
      </c>
      <c r="AU209" s="5">
        <v>760.6</v>
      </c>
      <c r="AV209" s="5">
        <v>616.6</v>
      </c>
      <c r="AW209" s="5">
        <v>773.6</v>
      </c>
      <c r="AX209" s="5">
        <v>775.6</v>
      </c>
      <c r="AY209" s="5">
        <v>836</v>
      </c>
      <c r="AZ209" s="5">
        <v>852.8</v>
      </c>
      <c r="BA209" s="5">
        <v>819.6</v>
      </c>
      <c r="BB209" s="5">
        <v>664.5</v>
      </c>
      <c r="BC209" s="5">
        <v>732.8</v>
      </c>
      <c r="BD209" s="5">
        <v>662.5</v>
      </c>
      <c r="BE209" s="5">
        <v>884.6</v>
      </c>
      <c r="BF209" s="5">
        <v>862.4</v>
      </c>
      <c r="BG209" s="5">
        <v>919.3</v>
      </c>
      <c r="BH209" s="5">
        <v>763.7</v>
      </c>
      <c r="BI209" s="5">
        <v>627.5</v>
      </c>
      <c r="BJ209" s="5">
        <v>874</v>
      </c>
      <c r="BK209" s="5">
        <v>951</v>
      </c>
      <c r="BL209" s="5">
        <v>863.2</v>
      </c>
      <c r="BM209" s="5">
        <v>610.1</v>
      </c>
      <c r="BN209" s="5">
        <v>852.5</v>
      </c>
      <c r="BO209" s="5">
        <v>835.4</v>
      </c>
      <c r="BP209" s="5">
        <v>758.8</v>
      </c>
      <c r="BQ209" s="5">
        <v>852.5</v>
      </c>
      <c r="BR209" s="5">
        <v>849.4</v>
      </c>
      <c r="BS209" s="5">
        <v>796.7</v>
      </c>
      <c r="BT209" s="5">
        <v>827.7</v>
      </c>
      <c r="BU209" s="5">
        <v>762.6</v>
      </c>
      <c r="BV209" s="5">
        <v>694.4</v>
      </c>
      <c r="BW209" s="5"/>
      <c r="BX209" s="4"/>
      <c r="BY209" s="4"/>
      <c r="BZ209" s="4"/>
      <c r="CA209" s="4"/>
      <c r="CB209" s="4"/>
      <c r="CC209" s="4"/>
      <c r="CD209" s="4"/>
    </row>
    <row r="210" spans="1:82" x14ac:dyDescent="0.25">
      <c r="A210" s="2" t="s">
        <v>4</v>
      </c>
      <c r="B210" s="6">
        <f t="shared" si="62"/>
        <v>509.42173913043507</v>
      </c>
      <c r="C210" s="6">
        <f t="shared" si="63"/>
        <v>499.63999999999993</v>
      </c>
      <c r="D210" s="6">
        <f t="shared" si="64"/>
        <v>-9.7817391304351418</v>
      </c>
      <c r="E210" s="5">
        <v>555.1</v>
      </c>
      <c r="F210" s="5">
        <v>492</v>
      </c>
      <c r="G210" s="5">
        <v>326.7</v>
      </c>
      <c r="H210" s="5">
        <v>373.1</v>
      </c>
      <c r="I210" s="5">
        <v>563.29999999999995</v>
      </c>
      <c r="J210" s="5">
        <v>350.2</v>
      </c>
      <c r="K210" s="5">
        <v>559.1</v>
      </c>
      <c r="L210" s="5">
        <v>491.9</v>
      </c>
      <c r="M210" s="5">
        <v>611.79999999999995</v>
      </c>
      <c r="N210" s="5">
        <v>565.6</v>
      </c>
      <c r="O210" s="5">
        <v>501.8</v>
      </c>
      <c r="P210" s="5">
        <v>499.1</v>
      </c>
      <c r="Q210" s="5">
        <v>588.79999999999995</v>
      </c>
      <c r="R210" s="5">
        <v>439.2</v>
      </c>
      <c r="S210" s="5">
        <v>620.6</v>
      </c>
      <c r="T210" s="5">
        <v>478.7</v>
      </c>
      <c r="U210" s="5">
        <v>591.9</v>
      </c>
      <c r="V210" s="5">
        <v>624.79999999999995</v>
      </c>
      <c r="W210" s="5">
        <v>594.20000000000005</v>
      </c>
      <c r="X210" s="5">
        <v>475.4</v>
      </c>
      <c r="Y210" s="5">
        <v>528.6</v>
      </c>
      <c r="Z210" s="5">
        <v>468.4</v>
      </c>
      <c r="AA210" s="5">
        <v>556.5</v>
      </c>
      <c r="AB210" s="5">
        <v>602.70000000000005</v>
      </c>
      <c r="AC210" s="5">
        <v>656.7</v>
      </c>
      <c r="AD210" s="5">
        <v>385.8</v>
      </c>
      <c r="AE210" s="5">
        <v>372.8</v>
      </c>
      <c r="AF210" s="5">
        <v>446</v>
      </c>
      <c r="AG210" s="5">
        <v>563.1</v>
      </c>
      <c r="AH210" s="5">
        <v>515.1</v>
      </c>
      <c r="AI210" s="5">
        <v>475.5</v>
      </c>
      <c r="AJ210" s="5">
        <v>633.29999999999995</v>
      </c>
      <c r="AK210" s="5">
        <v>616.4</v>
      </c>
      <c r="AL210" s="5">
        <v>551.20000000000005</v>
      </c>
      <c r="AM210" s="5">
        <v>410.9</v>
      </c>
      <c r="AN210" s="5">
        <v>597.1</v>
      </c>
      <c r="AO210" s="5">
        <v>506.2</v>
      </c>
      <c r="AP210" s="5">
        <v>503.9</v>
      </c>
      <c r="AQ210" s="5">
        <v>461.9</v>
      </c>
      <c r="AR210" s="5">
        <v>502.8</v>
      </c>
      <c r="AS210" s="5">
        <v>530.1</v>
      </c>
      <c r="AT210" s="5">
        <v>489.4</v>
      </c>
      <c r="AU210" s="5">
        <v>574.70000000000005</v>
      </c>
      <c r="AV210" s="5">
        <v>574.4</v>
      </c>
      <c r="AW210" s="5">
        <v>589.6</v>
      </c>
      <c r="AX210" s="5">
        <v>414.3</v>
      </c>
      <c r="AY210" s="5">
        <v>521.70000000000005</v>
      </c>
      <c r="AZ210" s="5">
        <v>468</v>
      </c>
      <c r="BA210" s="5">
        <v>460</v>
      </c>
      <c r="BB210" s="5">
        <v>360.9</v>
      </c>
      <c r="BC210" s="5">
        <v>560</v>
      </c>
      <c r="BD210" s="5">
        <v>490.9</v>
      </c>
      <c r="BE210" s="5">
        <v>579.20000000000005</v>
      </c>
      <c r="BF210" s="5">
        <v>523.9</v>
      </c>
      <c r="BG210" s="5">
        <v>597.79999999999995</v>
      </c>
      <c r="BH210" s="5">
        <v>395.2</v>
      </c>
      <c r="BI210" s="5">
        <v>423.3</v>
      </c>
      <c r="BJ210" s="5">
        <v>448.9</v>
      </c>
      <c r="BK210" s="5">
        <v>479.4</v>
      </c>
      <c r="BL210" s="5">
        <v>461.4</v>
      </c>
      <c r="BM210" s="5">
        <v>262.39999999999998</v>
      </c>
      <c r="BN210" s="5">
        <v>580.9</v>
      </c>
      <c r="BO210" s="5">
        <v>479</v>
      </c>
      <c r="BP210" s="5">
        <v>506.5</v>
      </c>
      <c r="BQ210" s="5">
        <v>545</v>
      </c>
      <c r="BR210" s="5">
        <v>522</v>
      </c>
      <c r="BS210" s="5">
        <v>576</v>
      </c>
      <c r="BT210" s="5">
        <v>555</v>
      </c>
      <c r="BU210" s="5">
        <v>522</v>
      </c>
      <c r="BV210" s="5">
        <v>516</v>
      </c>
      <c r="BW210" s="5"/>
      <c r="BX210" s="4"/>
      <c r="BY210" s="4"/>
      <c r="BZ210" s="4"/>
      <c r="CA210" s="4"/>
      <c r="CB210" s="4"/>
      <c r="CC210" s="4"/>
      <c r="CD210" s="4"/>
    </row>
    <row r="211" spans="1:82" x14ac:dyDescent="0.25">
      <c r="A211" s="2" t="s">
        <v>5</v>
      </c>
      <c r="B211" s="6">
        <f t="shared" si="62"/>
        <v>185.24637681159416</v>
      </c>
      <c r="C211" s="6">
        <f t="shared" si="63"/>
        <v>183.76333333333332</v>
      </c>
      <c r="D211" s="6">
        <f t="shared" si="64"/>
        <v>-1.4830434782608393</v>
      </c>
      <c r="E211" s="5">
        <v>216.6</v>
      </c>
      <c r="F211" s="5">
        <v>127</v>
      </c>
      <c r="G211" s="5">
        <v>27.1</v>
      </c>
      <c r="H211" s="5">
        <v>169.8</v>
      </c>
      <c r="I211" s="5">
        <v>153</v>
      </c>
      <c r="J211" s="5">
        <v>159</v>
      </c>
      <c r="K211" s="5">
        <v>346.7</v>
      </c>
      <c r="L211" s="5">
        <v>230.6</v>
      </c>
      <c r="M211" s="5">
        <v>192.9</v>
      </c>
      <c r="N211" s="5">
        <v>278.39999999999998</v>
      </c>
      <c r="O211" s="5">
        <v>67.2</v>
      </c>
      <c r="P211" s="5">
        <v>268</v>
      </c>
      <c r="Q211" s="5">
        <v>333.7</v>
      </c>
      <c r="R211" s="5">
        <v>289.60000000000002</v>
      </c>
      <c r="S211" s="5">
        <v>150.30000000000001</v>
      </c>
      <c r="T211" s="5">
        <v>225.3</v>
      </c>
      <c r="U211" s="5">
        <v>192.7</v>
      </c>
      <c r="V211" s="5">
        <v>227.8</v>
      </c>
      <c r="W211" s="5">
        <v>266.89999999999998</v>
      </c>
      <c r="X211" s="5">
        <v>294</v>
      </c>
      <c r="Y211" s="5">
        <v>296.7</v>
      </c>
      <c r="Z211" s="5">
        <v>135.69999999999999</v>
      </c>
      <c r="AA211" s="5">
        <v>236.4</v>
      </c>
      <c r="AB211" s="5">
        <v>121.6</v>
      </c>
      <c r="AC211" s="5">
        <v>126.7</v>
      </c>
      <c r="AD211" s="5">
        <v>95.9</v>
      </c>
      <c r="AE211" s="5">
        <v>134.4</v>
      </c>
      <c r="AF211" s="5">
        <v>114.3</v>
      </c>
      <c r="AG211" s="5">
        <v>276</v>
      </c>
      <c r="AH211" s="5">
        <v>99.6</v>
      </c>
      <c r="AI211" s="5">
        <v>27.2</v>
      </c>
      <c r="AJ211" s="5">
        <v>82.8</v>
      </c>
      <c r="AK211" s="5">
        <v>184.5</v>
      </c>
      <c r="AL211" s="5">
        <v>340.3</v>
      </c>
      <c r="AM211" s="5">
        <v>140.9</v>
      </c>
      <c r="AN211" s="5">
        <v>67.8</v>
      </c>
      <c r="AO211" s="5">
        <v>140.30000000000001</v>
      </c>
      <c r="AP211" s="5">
        <v>289.89999999999998</v>
      </c>
      <c r="AQ211" s="5">
        <v>252.8</v>
      </c>
      <c r="AR211" s="5">
        <v>262.2</v>
      </c>
      <c r="AS211" s="5">
        <v>197.1</v>
      </c>
      <c r="AT211" s="5">
        <v>192.6</v>
      </c>
      <c r="AU211" s="5">
        <v>226.6</v>
      </c>
      <c r="AV211" s="5">
        <v>63</v>
      </c>
      <c r="AW211" s="5">
        <v>142.5</v>
      </c>
      <c r="AX211" s="5">
        <v>206.2</v>
      </c>
      <c r="AY211" s="5">
        <v>200.3</v>
      </c>
      <c r="AZ211" s="5">
        <v>174.2</v>
      </c>
      <c r="BA211" s="5">
        <v>125.3</v>
      </c>
      <c r="BB211" s="5">
        <v>140.30000000000001</v>
      </c>
      <c r="BC211" s="5">
        <v>154.80000000000001</v>
      </c>
      <c r="BD211" s="5">
        <v>104.9</v>
      </c>
      <c r="BE211" s="5">
        <v>230.2</v>
      </c>
      <c r="BF211" s="5">
        <v>101.5</v>
      </c>
      <c r="BG211" s="5">
        <v>310.7</v>
      </c>
      <c r="BH211" s="5">
        <v>208</v>
      </c>
      <c r="BI211" s="5">
        <v>115.9</v>
      </c>
      <c r="BJ211" s="5">
        <v>221</v>
      </c>
      <c r="BK211" s="5">
        <v>80.8</v>
      </c>
      <c r="BL211" s="5">
        <v>297.89999999999998</v>
      </c>
      <c r="BM211" s="5">
        <v>257.60000000000002</v>
      </c>
      <c r="BN211" s="5">
        <v>236.8</v>
      </c>
      <c r="BO211" s="5">
        <v>119.1</v>
      </c>
      <c r="BP211" s="5">
        <v>199.3</v>
      </c>
      <c r="BQ211" s="5">
        <v>65.7</v>
      </c>
      <c r="BR211" s="5">
        <v>195</v>
      </c>
      <c r="BS211" s="5">
        <v>130.30000000000001</v>
      </c>
      <c r="BT211" s="5">
        <v>169</v>
      </c>
      <c r="BU211" s="5">
        <v>272.8</v>
      </c>
      <c r="BV211" s="5">
        <v>134.19999999999999</v>
      </c>
      <c r="BW211" s="5"/>
      <c r="BX211" s="4"/>
      <c r="BY211" s="4"/>
      <c r="BZ211" s="4"/>
      <c r="CA211" s="4"/>
      <c r="CB211" s="4"/>
      <c r="CC211" s="4"/>
      <c r="CD211" s="4"/>
    </row>
    <row r="212" spans="1:82" x14ac:dyDescent="0.25">
      <c r="A212" s="2" t="s">
        <v>6</v>
      </c>
      <c r="B212" s="6">
        <f t="shared" si="62"/>
        <v>7.3376811594202902</v>
      </c>
      <c r="C212" s="6">
        <f t="shared" si="63"/>
        <v>5.3000000000000007</v>
      </c>
      <c r="D212" s="6">
        <f t="shared" si="64"/>
        <v>-2.0376811594202895</v>
      </c>
      <c r="E212" s="5">
        <v>24.1</v>
      </c>
      <c r="F212" s="5">
        <v>10.9</v>
      </c>
      <c r="G212" s="5">
        <v>0</v>
      </c>
      <c r="H212" s="5">
        <v>9.1999999999999993</v>
      </c>
      <c r="I212" s="5">
        <v>0</v>
      </c>
      <c r="J212" s="5">
        <v>0</v>
      </c>
      <c r="K212" s="5">
        <v>22.3</v>
      </c>
      <c r="L212" s="5">
        <v>24.4</v>
      </c>
      <c r="M212" s="5">
        <v>21.4</v>
      </c>
      <c r="N212" s="5">
        <v>35.4</v>
      </c>
      <c r="O212" s="5">
        <v>0</v>
      </c>
      <c r="P212" s="5">
        <v>1.7</v>
      </c>
      <c r="Q212" s="5">
        <v>20.9</v>
      </c>
      <c r="R212" s="5">
        <v>15.4</v>
      </c>
      <c r="S212" s="5">
        <v>7.6</v>
      </c>
      <c r="T212" s="5">
        <v>5.5</v>
      </c>
      <c r="U212" s="5">
        <v>2</v>
      </c>
      <c r="V212" s="5">
        <v>21.3</v>
      </c>
      <c r="W212" s="5">
        <v>0</v>
      </c>
      <c r="X212" s="5">
        <v>26</v>
      </c>
      <c r="Y212" s="5">
        <v>5.6</v>
      </c>
      <c r="Z212" s="5">
        <v>0</v>
      </c>
      <c r="AA212" s="5">
        <v>31.5</v>
      </c>
      <c r="AB212" s="5">
        <v>0</v>
      </c>
      <c r="AC212" s="5">
        <v>4.5</v>
      </c>
      <c r="AD212" s="5">
        <v>0</v>
      </c>
      <c r="AE212" s="5">
        <v>2</v>
      </c>
      <c r="AF212" s="5">
        <v>2.6</v>
      </c>
      <c r="AG212" s="5">
        <v>20.6</v>
      </c>
      <c r="AH212" s="5">
        <v>0</v>
      </c>
      <c r="AI212" s="5">
        <v>1</v>
      </c>
      <c r="AJ212" s="5">
        <v>0</v>
      </c>
      <c r="AK212" s="5">
        <v>7.3</v>
      </c>
      <c r="AL212" s="5">
        <v>0</v>
      </c>
      <c r="AM212" s="5">
        <v>0</v>
      </c>
      <c r="AN212" s="5">
        <v>0</v>
      </c>
      <c r="AO212" s="5">
        <v>15.6</v>
      </c>
      <c r="AP212" s="5">
        <v>21.5</v>
      </c>
      <c r="AQ212" s="5">
        <v>0</v>
      </c>
      <c r="AR212" s="5">
        <v>12.9</v>
      </c>
      <c r="AS212" s="5">
        <v>2.4</v>
      </c>
      <c r="AT212" s="5">
        <v>1.2</v>
      </c>
      <c r="AU212" s="5">
        <v>22.9</v>
      </c>
      <c r="AV212" s="5">
        <v>0</v>
      </c>
      <c r="AW212" s="5">
        <v>0</v>
      </c>
      <c r="AX212" s="5">
        <v>0</v>
      </c>
      <c r="AY212" s="5">
        <v>0.2</v>
      </c>
      <c r="AZ212" s="5">
        <v>0</v>
      </c>
      <c r="BA212" s="5">
        <v>2.5</v>
      </c>
      <c r="BB212" s="5">
        <v>0</v>
      </c>
      <c r="BC212" s="5">
        <v>36.299999999999997</v>
      </c>
      <c r="BD212" s="5">
        <v>0</v>
      </c>
      <c r="BE212" s="5">
        <v>13.3</v>
      </c>
      <c r="BF212" s="5">
        <v>0</v>
      </c>
      <c r="BG212" s="5">
        <v>0.4</v>
      </c>
      <c r="BH212" s="5">
        <v>0.9</v>
      </c>
      <c r="BI212" s="5">
        <v>0</v>
      </c>
      <c r="BJ212" s="5">
        <v>14.9</v>
      </c>
      <c r="BK212" s="5">
        <v>1.6</v>
      </c>
      <c r="BL212" s="5">
        <v>2.8</v>
      </c>
      <c r="BM212" s="5">
        <v>2.2999999999999998</v>
      </c>
      <c r="BN212" s="5">
        <v>5.4</v>
      </c>
      <c r="BO212" s="5">
        <v>0</v>
      </c>
      <c r="BP212" s="5">
        <v>1.8</v>
      </c>
      <c r="BQ212" s="5">
        <v>1.7</v>
      </c>
      <c r="BR212" s="5">
        <v>0.5</v>
      </c>
      <c r="BS212" s="5">
        <v>0</v>
      </c>
      <c r="BT212" s="5">
        <v>0</v>
      </c>
      <c r="BU212" s="5">
        <v>22</v>
      </c>
      <c r="BV212" s="5">
        <v>0.2</v>
      </c>
      <c r="BW212" s="5"/>
      <c r="BX212" s="4"/>
      <c r="BY212" s="4"/>
      <c r="BZ212" s="4"/>
      <c r="CA212" s="4"/>
      <c r="CB212" s="4"/>
      <c r="CC212" s="4"/>
      <c r="CD212" s="4"/>
    </row>
    <row r="213" spans="1:82" x14ac:dyDescent="0.25">
      <c r="A213" s="2" t="s">
        <v>7</v>
      </c>
      <c r="B213" s="6">
        <f t="shared" si="62"/>
        <v>0</v>
      </c>
      <c r="C213" s="6">
        <f t="shared" si="63"/>
        <v>0</v>
      </c>
      <c r="D213" s="12" t="s">
        <v>35</v>
      </c>
      <c r="E213" s="28">
        <v>0</v>
      </c>
      <c r="F213" s="28">
        <v>0</v>
      </c>
      <c r="G213" s="28">
        <v>0</v>
      </c>
      <c r="H213" s="28">
        <v>0</v>
      </c>
      <c r="I213" s="28">
        <v>0</v>
      </c>
      <c r="J213" s="28">
        <v>0</v>
      </c>
      <c r="K213" s="28">
        <v>0</v>
      </c>
      <c r="L213" s="28">
        <v>0</v>
      </c>
      <c r="M213" s="28">
        <v>0</v>
      </c>
      <c r="N213" s="28">
        <v>0</v>
      </c>
      <c r="O213" s="28">
        <v>0</v>
      </c>
      <c r="P213" s="28">
        <v>0</v>
      </c>
      <c r="Q213" s="28">
        <v>0</v>
      </c>
      <c r="R213" s="28">
        <v>0</v>
      </c>
      <c r="S213" s="28">
        <v>0</v>
      </c>
      <c r="T213" s="28">
        <v>0</v>
      </c>
      <c r="U213" s="28">
        <v>0</v>
      </c>
      <c r="V213" s="28">
        <v>0</v>
      </c>
      <c r="W213" s="28">
        <v>0</v>
      </c>
      <c r="X213" s="28">
        <v>0</v>
      </c>
      <c r="Y213" s="28">
        <v>0</v>
      </c>
      <c r="Z213" s="28">
        <v>0</v>
      </c>
      <c r="AA213" s="28">
        <v>0</v>
      </c>
      <c r="AB213" s="28">
        <v>0</v>
      </c>
      <c r="AC213" s="28">
        <v>0</v>
      </c>
      <c r="AD213" s="28">
        <v>0</v>
      </c>
      <c r="AE213" s="28">
        <v>0</v>
      </c>
      <c r="AF213" s="28">
        <v>0</v>
      </c>
      <c r="AG213" s="28">
        <v>0</v>
      </c>
      <c r="AH213" s="28">
        <v>0</v>
      </c>
      <c r="AI213" s="28">
        <v>0</v>
      </c>
      <c r="AJ213" s="28">
        <v>0</v>
      </c>
      <c r="AK213" s="28">
        <v>0</v>
      </c>
      <c r="AL213" s="28">
        <v>0</v>
      </c>
      <c r="AM213" s="28">
        <v>0</v>
      </c>
      <c r="AN213" s="28">
        <v>0</v>
      </c>
      <c r="AO213" s="28">
        <v>0</v>
      </c>
      <c r="AP213" s="28">
        <v>0</v>
      </c>
      <c r="AQ213" s="28">
        <v>0</v>
      </c>
      <c r="AR213" s="28">
        <v>0</v>
      </c>
      <c r="AS213" s="28">
        <v>0</v>
      </c>
      <c r="AT213" s="28">
        <v>0</v>
      </c>
      <c r="AU213" s="28">
        <v>0</v>
      </c>
      <c r="AV213" s="28">
        <v>0</v>
      </c>
      <c r="AW213" s="28">
        <v>0</v>
      </c>
      <c r="AX213" s="28">
        <v>0</v>
      </c>
      <c r="AY213" s="28">
        <v>0</v>
      </c>
      <c r="AZ213" s="28">
        <v>0</v>
      </c>
      <c r="BA213" s="28">
        <v>0</v>
      </c>
      <c r="BB213" s="28">
        <v>0</v>
      </c>
      <c r="BC213" s="28">
        <v>0</v>
      </c>
      <c r="BD213" s="28">
        <v>0</v>
      </c>
      <c r="BE213" s="28">
        <v>0</v>
      </c>
      <c r="BF213" s="28">
        <v>0</v>
      </c>
      <c r="BG213" s="28">
        <v>0</v>
      </c>
      <c r="BH213" s="28">
        <v>0</v>
      </c>
      <c r="BI213" s="28">
        <v>0</v>
      </c>
      <c r="BJ213" s="28">
        <v>0</v>
      </c>
      <c r="BK213" s="28">
        <v>0</v>
      </c>
      <c r="BL213" s="28">
        <v>0</v>
      </c>
      <c r="BM213" s="28">
        <v>0</v>
      </c>
      <c r="BN213" s="28">
        <v>0</v>
      </c>
      <c r="BO213" s="28">
        <v>0</v>
      </c>
      <c r="BP213" s="28">
        <v>0</v>
      </c>
      <c r="BQ213" s="28">
        <v>0</v>
      </c>
      <c r="BR213" s="28">
        <v>0</v>
      </c>
      <c r="BS213" s="28">
        <v>0</v>
      </c>
      <c r="BT213" s="28">
        <v>0</v>
      </c>
      <c r="BU213" s="28">
        <v>0</v>
      </c>
      <c r="BV213" s="5">
        <v>0</v>
      </c>
      <c r="BW213" s="5"/>
      <c r="BX213" s="4"/>
      <c r="BY213" s="4"/>
      <c r="BZ213" s="4"/>
      <c r="CA213" s="4"/>
      <c r="CB213" s="4"/>
      <c r="CC213" s="4"/>
      <c r="CD213" s="4"/>
    </row>
    <row r="214" spans="1:82" x14ac:dyDescent="0.25">
      <c r="A214" s="2" t="s">
        <v>8</v>
      </c>
      <c r="B214" s="6">
        <f t="shared" si="62"/>
        <v>0</v>
      </c>
      <c r="C214" s="6">
        <f t="shared" si="63"/>
        <v>0</v>
      </c>
      <c r="D214" s="12" t="s">
        <v>35</v>
      </c>
      <c r="E214" s="28">
        <v>0</v>
      </c>
      <c r="F214" s="28">
        <v>0</v>
      </c>
      <c r="G214" s="28">
        <v>0</v>
      </c>
      <c r="H214" s="28">
        <v>0</v>
      </c>
      <c r="I214" s="28">
        <v>0</v>
      </c>
      <c r="J214" s="28">
        <v>0</v>
      </c>
      <c r="K214" s="28">
        <v>0</v>
      </c>
      <c r="L214" s="28">
        <v>0</v>
      </c>
      <c r="M214" s="28">
        <v>0</v>
      </c>
      <c r="N214" s="28">
        <v>0</v>
      </c>
      <c r="O214" s="28">
        <v>0</v>
      </c>
      <c r="P214" s="28">
        <v>0</v>
      </c>
      <c r="Q214" s="28">
        <v>0</v>
      </c>
      <c r="R214" s="28">
        <v>0</v>
      </c>
      <c r="S214" s="28">
        <v>0</v>
      </c>
      <c r="T214" s="28">
        <v>0</v>
      </c>
      <c r="U214" s="28">
        <v>0</v>
      </c>
      <c r="V214" s="28">
        <v>0</v>
      </c>
      <c r="W214" s="28">
        <v>0</v>
      </c>
      <c r="X214" s="28">
        <v>0</v>
      </c>
      <c r="Y214" s="28">
        <v>0</v>
      </c>
      <c r="Z214" s="28">
        <v>0</v>
      </c>
      <c r="AA214" s="28">
        <v>0</v>
      </c>
      <c r="AB214" s="28">
        <v>0</v>
      </c>
      <c r="AC214" s="28">
        <v>0</v>
      </c>
      <c r="AD214" s="28">
        <v>0</v>
      </c>
      <c r="AE214" s="28">
        <v>0</v>
      </c>
      <c r="AF214" s="28">
        <v>0</v>
      </c>
      <c r="AG214" s="28">
        <v>0</v>
      </c>
      <c r="AH214" s="28">
        <v>0</v>
      </c>
      <c r="AI214" s="28">
        <v>0</v>
      </c>
      <c r="AJ214" s="28">
        <v>0</v>
      </c>
      <c r="AK214" s="28">
        <v>0</v>
      </c>
      <c r="AL214" s="28">
        <v>0</v>
      </c>
      <c r="AM214" s="28">
        <v>0</v>
      </c>
      <c r="AN214" s="28">
        <v>0</v>
      </c>
      <c r="AO214" s="28">
        <v>0</v>
      </c>
      <c r="AP214" s="28">
        <v>0</v>
      </c>
      <c r="AQ214" s="28">
        <v>0</v>
      </c>
      <c r="AR214" s="28">
        <v>0</v>
      </c>
      <c r="AS214" s="28">
        <v>0</v>
      </c>
      <c r="AT214" s="28">
        <v>0</v>
      </c>
      <c r="AU214" s="28">
        <v>0</v>
      </c>
      <c r="AV214" s="28">
        <v>0</v>
      </c>
      <c r="AW214" s="28">
        <v>0</v>
      </c>
      <c r="AX214" s="28">
        <v>0</v>
      </c>
      <c r="AY214" s="28">
        <v>0</v>
      </c>
      <c r="AZ214" s="28">
        <v>0</v>
      </c>
      <c r="BA214" s="28">
        <v>0</v>
      </c>
      <c r="BB214" s="28">
        <v>0</v>
      </c>
      <c r="BC214" s="28">
        <v>0</v>
      </c>
      <c r="BD214" s="28">
        <v>0</v>
      </c>
      <c r="BE214" s="28">
        <v>0</v>
      </c>
      <c r="BF214" s="28">
        <v>0</v>
      </c>
      <c r="BG214" s="28">
        <v>0</v>
      </c>
      <c r="BH214" s="28">
        <v>0</v>
      </c>
      <c r="BI214" s="28">
        <v>0</v>
      </c>
      <c r="BJ214" s="28">
        <v>0</v>
      </c>
      <c r="BK214" s="28">
        <v>0</v>
      </c>
      <c r="BL214" s="28">
        <v>0</v>
      </c>
      <c r="BM214" s="28">
        <v>0</v>
      </c>
      <c r="BN214" s="28">
        <v>0</v>
      </c>
      <c r="BO214" s="28">
        <v>0</v>
      </c>
      <c r="BP214" s="28">
        <v>0</v>
      </c>
      <c r="BQ214" s="28">
        <v>0</v>
      </c>
      <c r="BR214" s="28">
        <v>0</v>
      </c>
      <c r="BS214" s="28">
        <v>0</v>
      </c>
      <c r="BT214" s="28">
        <v>0</v>
      </c>
      <c r="BU214" s="28">
        <v>0</v>
      </c>
      <c r="BV214" s="5">
        <v>0</v>
      </c>
      <c r="BW214" s="5"/>
      <c r="BX214" s="4"/>
      <c r="BY214" s="4"/>
      <c r="BZ214" s="4"/>
      <c r="CA214" s="4"/>
      <c r="CB214" s="4"/>
      <c r="CC214" s="4"/>
      <c r="CD214" s="4"/>
    </row>
    <row r="215" spans="1:82" x14ac:dyDescent="0.25">
      <c r="A215" s="2" t="s">
        <v>9</v>
      </c>
      <c r="B215" s="6">
        <f t="shared" si="62"/>
        <v>15.107246376811595</v>
      </c>
      <c r="C215" s="6">
        <f t="shared" si="63"/>
        <v>11.606666666666666</v>
      </c>
      <c r="D215" s="6">
        <f t="shared" si="64"/>
        <v>-3.5005797101449296</v>
      </c>
      <c r="E215" s="5">
        <v>5.8</v>
      </c>
      <c r="F215" s="5">
        <v>24.8</v>
      </c>
      <c r="G215" s="5">
        <v>32.200000000000003</v>
      </c>
      <c r="H215" s="5">
        <v>17.600000000000001</v>
      </c>
      <c r="I215" s="5">
        <v>3.1</v>
      </c>
      <c r="J215" s="5">
        <v>12</v>
      </c>
      <c r="K215" s="5">
        <v>20.5</v>
      </c>
      <c r="L215" s="5">
        <v>4.5999999999999996</v>
      </c>
      <c r="M215" s="5">
        <v>5.4</v>
      </c>
      <c r="N215" s="5">
        <v>14.6</v>
      </c>
      <c r="O215" s="5">
        <v>3.4</v>
      </c>
      <c r="P215" s="5">
        <v>52.1</v>
      </c>
      <c r="Q215" s="5">
        <v>4</v>
      </c>
      <c r="R215" s="5">
        <v>28.6</v>
      </c>
      <c r="S215" s="5">
        <v>19.600000000000001</v>
      </c>
      <c r="T215" s="5">
        <v>57.7</v>
      </c>
      <c r="U215" s="5">
        <v>2.8</v>
      </c>
      <c r="V215" s="5">
        <v>47.9</v>
      </c>
      <c r="W215" s="5">
        <v>0</v>
      </c>
      <c r="X215" s="5">
        <v>13.7</v>
      </c>
      <c r="Y215" s="5">
        <v>10</v>
      </c>
      <c r="Z215" s="5">
        <v>4.3</v>
      </c>
      <c r="AA215" s="5">
        <v>70.5</v>
      </c>
      <c r="AB215" s="5">
        <v>6.9</v>
      </c>
      <c r="AC215" s="5">
        <v>68.7</v>
      </c>
      <c r="AD215" s="5">
        <v>26</v>
      </c>
      <c r="AE215" s="5">
        <v>19.8</v>
      </c>
      <c r="AF215" s="5">
        <v>0</v>
      </c>
      <c r="AG215" s="5">
        <v>13</v>
      </c>
      <c r="AH215" s="5">
        <v>14.3</v>
      </c>
      <c r="AI215" s="5">
        <v>21.8</v>
      </c>
      <c r="AJ215" s="5">
        <v>1.1000000000000001</v>
      </c>
      <c r="AK215" s="5">
        <v>7.5</v>
      </c>
      <c r="AL215" s="5">
        <v>0</v>
      </c>
      <c r="AM215" s="5">
        <v>9.5</v>
      </c>
      <c r="AN215" s="5">
        <v>0.2</v>
      </c>
      <c r="AO215" s="5">
        <v>13.3</v>
      </c>
      <c r="AP215" s="5">
        <v>33.700000000000003</v>
      </c>
      <c r="AQ215" s="5">
        <v>1.7</v>
      </c>
      <c r="AR215" s="5">
        <v>26.1</v>
      </c>
      <c r="AS215" s="5">
        <v>6.5</v>
      </c>
      <c r="AT215" s="5">
        <v>21.4</v>
      </c>
      <c r="AU215" s="5">
        <v>41.3</v>
      </c>
      <c r="AV215" s="5">
        <v>16.5</v>
      </c>
      <c r="AW215" s="5">
        <v>10.4</v>
      </c>
      <c r="AX215" s="5">
        <v>17.2</v>
      </c>
      <c r="AY215" s="5">
        <v>10.199999999999999</v>
      </c>
      <c r="AZ215" s="5">
        <v>11</v>
      </c>
      <c r="BA215" s="5">
        <v>0</v>
      </c>
      <c r="BB215" s="5">
        <v>7.7</v>
      </c>
      <c r="BC215" s="5">
        <v>30.1</v>
      </c>
      <c r="BD215" s="5">
        <v>1.8</v>
      </c>
      <c r="BE215" s="5">
        <v>9</v>
      </c>
      <c r="BF215" s="5">
        <v>16.3</v>
      </c>
      <c r="BG215" s="5">
        <v>8.1999999999999993</v>
      </c>
      <c r="BH215" s="5">
        <v>22.8</v>
      </c>
      <c r="BI215" s="5">
        <v>0.2</v>
      </c>
      <c r="BJ215" s="5">
        <v>10.8</v>
      </c>
      <c r="BK215" s="5">
        <v>8.1999999999999993</v>
      </c>
      <c r="BL215" s="5">
        <v>3.9</v>
      </c>
      <c r="BM215" s="5">
        <v>1.6</v>
      </c>
      <c r="BN215" s="5">
        <v>6.2</v>
      </c>
      <c r="BO215" s="5">
        <v>0</v>
      </c>
      <c r="BP215" s="5">
        <v>1.6</v>
      </c>
      <c r="BQ215" s="5">
        <v>22.9</v>
      </c>
      <c r="BR215" s="5">
        <v>2.5</v>
      </c>
      <c r="BS215" s="5">
        <v>0</v>
      </c>
      <c r="BT215" s="5">
        <v>0</v>
      </c>
      <c r="BU215" s="5">
        <v>35.299999999999997</v>
      </c>
      <c r="BV215" s="5">
        <v>11.1</v>
      </c>
      <c r="BW215" s="5"/>
      <c r="BX215" s="4"/>
      <c r="BY215" s="4"/>
      <c r="BZ215" s="4"/>
      <c r="CA215" s="4"/>
      <c r="CB215" s="4"/>
      <c r="CC215" s="4"/>
      <c r="CD215" s="4"/>
    </row>
    <row r="216" spans="1:82" x14ac:dyDescent="0.25">
      <c r="A216" s="2" t="s">
        <v>10</v>
      </c>
      <c r="B216" s="6">
        <f t="shared" si="62"/>
        <v>208.65072463768118</v>
      </c>
      <c r="C216" s="6">
        <f t="shared" si="63"/>
        <v>188.65000000000009</v>
      </c>
      <c r="D216" s="6">
        <f t="shared" si="64"/>
        <v>-20.000724637681088</v>
      </c>
      <c r="E216" s="5">
        <v>277.89999999999998</v>
      </c>
      <c r="F216" s="5">
        <v>234.5</v>
      </c>
      <c r="G216" s="5">
        <v>325.8</v>
      </c>
      <c r="H216" s="5">
        <v>229.4</v>
      </c>
      <c r="I216" s="5">
        <v>172.8</v>
      </c>
      <c r="J216" s="5">
        <v>127.5</v>
      </c>
      <c r="K216" s="5">
        <v>349.7</v>
      </c>
      <c r="L216" s="5">
        <v>182.5</v>
      </c>
      <c r="M216" s="5">
        <v>140.19999999999999</v>
      </c>
      <c r="N216" s="5">
        <v>300.8</v>
      </c>
      <c r="O216" s="5">
        <v>208.8</v>
      </c>
      <c r="P216" s="5">
        <v>377.3</v>
      </c>
      <c r="Q216" s="5">
        <v>183.8</v>
      </c>
      <c r="R216" s="5">
        <v>157</v>
      </c>
      <c r="S216" s="5">
        <v>202</v>
      </c>
      <c r="T216" s="5">
        <v>298.2</v>
      </c>
      <c r="U216" s="5">
        <v>275.39999999999998</v>
      </c>
      <c r="V216" s="5">
        <v>155.4</v>
      </c>
      <c r="W216" s="5">
        <v>98.8</v>
      </c>
      <c r="X216" s="5">
        <v>165.2</v>
      </c>
      <c r="Y216" s="5">
        <v>179.8</v>
      </c>
      <c r="Z216" s="5">
        <v>120.7</v>
      </c>
      <c r="AA216" s="5">
        <v>398.7</v>
      </c>
      <c r="AB216" s="5">
        <v>136.80000000000001</v>
      </c>
      <c r="AC216" s="5">
        <v>356.5</v>
      </c>
      <c r="AD216" s="5">
        <v>180.8</v>
      </c>
      <c r="AE216" s="5">
        <v>217.4</v>
      </c>
      <c r="AF216" s="5">
        <v>150.4</v>
      </c>
      <c r="AG216" s="5">
        <v>447.8</v>
      </c>
      <c r="AH216" s="5">
        <v>301.8</v>
      </c>
      <c r="AI216" s="5">
        <v>270.8</v>
      </c>
      <c r="AJ216" s="5">
        <v>120.6</v>
      </c>
      <c r="AK216" s="5">
        <v>87.4</v>
      </c>
      <c r="AL216" s="5">
        <v>104.9</v>
      </c>
      <c r="AM216" s="5">
        <v>165.5</v>
      </c>
      <c r="AN216" s="5">
        <v>176.6</v>
      </c>
      <c r="AO216" s="5">
        <v>359.7</v>
      </c>
      <c r="AP216" s="5">
        <v>234.5</v>
      </c>
      <c r="AQ216" s="5">
        <v>187.7</v>
      </c>
      <c r="AR216" s="5">
        <v>289.10000000000002</v>
      </c>
      <c r="AS216" s="5">
        <v>258.5</v>
      </c>
      <c r="AT216" s="5">
        <v>267.39999999999998</v>
      </c>
      <c r="AU216" s="5">
        <v>261.8</v>
      </c>
      <c r="AV216" s="5">
        <v>254.8</v>
      </c>
      <c r="AW216" s="5">
        <v>105.5</v>
      </c>
      <c r="AX216" s="5">
        <v>172.4</v>
      </c>
      <c r="AY216" s="5">
        <v>227.5</v>
      </c>
      <c r="AZ216" s="5">
        <v>270</v>
      </c>
      <c r="BA216" s="5">
        <v>81.3</v>
      </c>
      <c r="BB216" s="5">
        <v>220.4</v>
      </c>
      <c r="BC216" s="5">
        <v>227.8</v>
      </c>
      <c r="BD216" s="5">
        <v>167</v>
      </c>
      <c r="BE216" s="5">
        <v>202.8</v>
      </c>
      <c r="BF216" s="5">
        <v>154.5</v>
      </c>
      <c r="BG216" s="5">
        <v>281.60000000000002</v>
      </c>
      <c r="BH216" s="5">
        <v>178.6</v>
      </c>
      <c r="BI216" s="5">
        <v>91.2</v>
      </c>
      <c r="BJ216" s="5">
        <v>106.1</v>
      </c>
      <c r="BK216" s="5">
        <v>100.2</v>
      </c>
      <c r="BL216" s="5">
        <v>218</v>
      </c>
      <c r="BM216" s="5">
        <v>86.1</v>
      </c>
      <c r="BN216" s="5">
        <v>128.9</v>
      </c>
      <c r="BO216" s="5">
        <v>177.4</v>
      </c>
      <c r="BP216" s="5">
        <v>138.5</v>
      </c>
      <c r="BQ216" s="5">
        <v>166.2</v>
      </c>
      <c r="BR216" s="5">
        <v>249.6</v>
      </c>
      <c r="BS216" s="5">
        <v>168.7</v>
      </c>
      <c r="BT216" s="5">
        <v>232.5</v>
      </c>
      <c r="BU216" s="5">
        <v>251.1</v>
      </c>
      <c r="BV216" s="5">
        <v>153.4</v>
      </c>
      <c r="BW216" s="5"/>
      <c r="BX216" s="4"/>
      <c r="BY216" s="4"/>
      <c r="BZ216" s="4"/>
      <c r="CA216" s="4"/>
      <c r="CB216" s="4"/>
      <c r="CC216" s="4"/>
      <c r="CD216" s="4"/>
    </row>
    <row r="217" spans="1:82" x14ac:dyDescent="0.25">
      <c r="A217" s="2" t="s">
        <v>11</v>
      </c>
      <c r="B217" s="6">
        <f t="shared" si="62"/>
        <v>580.61159420289846</v>
      </c>
      <c r="C217" s="6">
        <f t="shared" si="63"/>
        <v>570.14666666666676</v>
      </c>
      <c r="D217" s="6">
        <f t="shared" si="64"/>
        <v>-10.464927536231698</v>
      </c>
      <c r="E217" s="5">
        <v>599.20000000000005</v>
      </c>
      <c r="F217" s="5">
        <v>608.79999999999995</v>
      </c>
      <c r="G217" s="5">
        <v>648.4</v>
      </c>
      <c r="H217" s="5">
        <v>479.3</v>
      </c>
      <c r="I217" s="5">
        <v>530.29999999999995</v>
      </c>
      <c r="J217" s="5">
        <v>559.9</v>
      </c>
      <c r="K217" s="5">
        <v>632.70000000000005</v>
      </c>
      <c r="L217" s="5">
        <v>612.1</v>
      </c>
      <c r="M217" s="5">
        <v>601.79999999999995</v>
      </c>
      <c r="N217" s="5">
        <v>597.79999999999995</v>
      </c>
      <c r="O217" s="5">
        <v>644.5</v>
      </c>
      <c r="P217" s="5">
        <v>586.4</v>
      </c>
      <c r="Q217" s="5">
        <v>663.6</v>
      </c>
      <c r="R217" s="5">
        <v>483.7</v>
      </c>
      <c r="S217" s="5">
        <v>594.20000000000005</v>
      </c>
      <c r="T217" s="5">
        <v>556.6</v>
      </c>
      <c r="U217" s="5">
        <v>770.4</v>
      </c>
      <c r="V217" s="5">
        <v>659</v>
      </c>
      <c r="W217" s="5">
        <v>480.2</v>
      </c>
      <c r="X217" s="5">
        <v>612.29999999999995</v>
      </c>
      <c r="Y217" s="5">
        <v>588.1</v>
      </c>
      <c r="Z217" s="5">
        <v>648.79999999999995</v>
      </c>
      <c r="AA217" s="5">
        <v>643.5</v>
      </c>
      <c r="AB217" s="5">
        <v>540.20000000000005</v>
      </c>
      <c r="AC217" s="5">
        <v>524.20000000000005</v>
      </c>
      <c r="AD217" s="5">
        <v>568.29999999999995</v>
      </c>
      <c r="AE217" s="5">
        <v>615.29999999999995</v>
      </c>
      <c r="AF217" s="5">
        <v>568.6</v>
      </c>
      <c r="AG217" s="5">
        <v>733.4</v>
      </c>
      <c r="AH217" s="5">
        <v>641.20000000000005</v>
      </c>
      <c r="AI217" s="5">
        <v>610.1</v>
      </c>
      <c r="AJ217" s="5">
        <v>515.20000000000005</v>
      </c>
      <c r="AK217" s="5">
        <v>759.3</v>
      </c>
      <c r="AL217" s="5">
        <v>482.3</v>
      </c>
      <c r="AM217" s="5">
        <v>596</v>
      </c>
      <c r="AN217" s="5">
        <v>601.6</v>
      </c>
      <c r="AO217" s="5">
        <v>737.8</v>
      </c>
      <c r="AP217" s="5">
        <v>570.70000000000005</v>
      </c>
      <c r="AQ217" s="5">
        <v>650</v>
      </c>
      <c r="AR217" s="5">
        <v>683.8</v>
      </c>
      <c r="AS217" s="5">
        <v>647.1</v>
      </c>
      <c r="AT217" s="5">
        <v>646.20000000000005</v>
      </c>
      <c r="AU217" s="5">
        <v>618.9</v>
      </c>
      <c r="AV217" s="5">
        <v>711.3</v>
      </c>
      <c r="AW217" s="5">
        <v>503.4</v>
      </c>
      <c r="AX217" s="5">
        <v>656.4</v>
      </c>
      <c r="AY217" s="5">
        <v>521.1</v>
      </c>
      <c r="AZ217" s="5">
        <v>499</v>
      </c>
      <c r="BA217" s="5">
        <v>346.2</v>
      </c>
      <c r="BB217" s="5">
        <v>468.8</v>
      </c>
      <c r="BC217" s="5">
        <v>578.70000000000005</v>
      </c>
      <c r="BD217" s="5">
        <v>542.20000000000005</v>
      </c>
      <c r="BE217" s="5">
        <v>559.5</v>
      </c>
      <c r="BF217" s="5">
        <v>484.1</v>
      </c>
      <c r="BG217" s="5">
        <v>614.6</v>
      </c>
      <c r="BH217" s="5">
        <v>468.1</v>
      </c>
      <c r="BI217" s="5">
        <v>559</v>
      </c>
      <c r="BJ217" s="5">
        <v>648</v>
      </c>
      <c r="BK217" s="5">
        <v>526</v>
      </c>
      <c r="BL217" s="5">
        <v>499.7</v>
      </c>
      <c r="BM217" s="5">
        <v>409.4</v>
      </c>
      <c r="BN217" s="5">
        <v>389.4</v>
      </c>
      <c r="BO217" s="5">
        <v>599.5</v>
      </c>
      <c r="BP217" s="5">
        <v>630</v>
      </c>
      <c r="BQ217" s="5">
        <v>633</v>
      </c>
      <c r="BR217" s="5">
        <v>546</v>
      </c>
      <c r="BS217" s="5">
        <v>393</v>
      </c>
      <c r="BT217" s="5">
        <v>495</v>
      </c>
      <c r="BU217" s="5">
        <v>669</v>
      </c>
      <c r="BV217" s="5">
        <v>537</v>
      </c>
      <c r="BW217" s="5"/>
      <c r="BX217" s="4"/>
      <c r="BY217" s="4"/>
      <c r="BZ217" s="4"/>
      <c r="CA217" s="4"/>
      <c r="CB217" s="4"/>
      <c r="CC217" s="4"/>
      <c r="CD217" s="4"/>
    </row>
    <row r="218" spans="1:82" ht="15.75" thickBot="1" x14ac:dyDescent="0.3">
      <c r="A218" s="2" t="s">
        <v>12</v>
      </c>
      <c r="B218" s="6">
        <f t="shared" si="62"/>
        <v>835.49420289855038</v>
      </c>
      <c r="C218" s="6">
        <f t="shared" si="63"/>
        <v>816.9100000000002</v>
      </c>
      <c r="D218" s="6">
        <f t="shared" si="64"/>
        <v>-18.584202898550188</v>
      </c>
      <c r="E218" s="5">
        <v>752.2</v>
      </c>
      <c r="F218" s="5">
        <v>956.4</v>
      </c>
      <c r="G218" s="5">
        <v>727.4</v>
      </c>
      <c r="H218" s="5">
        <v>944.6</v>
      </c>
      <c r="I218" s="5">
        <v>870.7</v>
      </c>
      <c r="J218" s="5">
        <v>861.9</v>
      </c>
      <c r="K218" s="5">
        <v>1024</v>
      </c>
      <c r="L218" s="5">
        <v>977</v>
      </c>
      <c r="M218" s="5">
        <v>895.9</v>
      </c>
      <c r="N218" s="5">
        <v>635.4</v>
      </c>
      <c r="O218" s="5">
        <v>775.1</v>
      </c>
      <c r="P218" s="5">
        <v>782.8</v>
      </c>
      <c r="Q218" s="5">
        <v>908.4</v>
      </c>
      <c r="R218" s="5">
        <v>826.2</v>
      </c>
      <c r="S218" s="5">
        <v>929</v>
      </c>
      <c r="T218" s="5">
        <v>799.5</v>
      </c>
      <c r="U218" s="5">
        <v>844.3</v>
      </c>
      <c r="V218" s="5">
        <v>700.5</v>
      </c>
      <c r="W218" s="5">
        <v>818.2</v>
      </c>
      <c r="X218" s="5">
        <v>668.4</v>
      </c>
      <c r="Y218" s="5">
        <v>1000.2</v>
      </c>
      <c r="Z218" s="5">
        <v>978.7</v>
      </c>
      <c r="AA218" s="5">
        <v>1060.5</v>
      </c>
      <c r="AB218" s="5">
        <v>917.6</v>
      </c>
      <c r="AC218" s="5">
        <v>792.4</v>
      </c>
      <c r="AD218" s="5">
        <v>957.6</v>
      </c>
      <c r="AE218" s="5">
        <v>934.7</v>
      </c>
      <c r="AF218" s="5">
        <v>853.5</v>
      </c>
      <c r="AG218" s="5">
        <v>761.7</v>
      </c>
      <c r="AH218" s="5">
        <v>845.8</v>
      </c>
      <c r="AI218" s="5">
        <v>891.8</v>
      </c>
      <c r="AJ218" s="5">
        <v>835.8</v>
      </c>
      <c r="AK218" s="5">
        <v>971.7</v>
      </c>
      <c r="AL218" s="5">
        <v>893.9</v>
      </c>
      <c r="AM218" s="5">
        <v>987.1</v>
      </c>
      <c r="AN218" s="5">
        <v>769.5</v>
      </c>
      <c r="AO218" s="5">
        <v>851</v>
      </c>
      <c r="AP218" s="5">
        <v>658.2</v>
      </c>
      <c r="AQ218" s="5">
        <v>917.2</v>
      </c>
      <c r="AR218" s="5">
        <v>937.7</v>
      </c>
      <c r="AS218" s="5">
        <v>1011.9</v>
      </c>
      <c r="AT218" s="5">
        <v>931.6</v>
      </c>
      <c r="AU218" s="5">
        <v>807.7</v>
      </c>
      <c r="AV218" s="5">
        <v>776.7</v>
      </c>
      <c r="AW218" s="5">
        <v>709.7</v>
      </c>
      <c r="AX218" s="5">
        <v>874.6</v>
      </c>
      <c r="AY218" s="5">
        <v>833.5</v>
      </c>
      <c r="AZ218" s="5">
        <v>770.2</v>
      </c>
      <c r="BA218" s="5">
        <v>765.9</v>
      </c>
      <c r="BB218" s="5">
        <v>749.1</v>
      </c>
      <c r="BC218" s="5">
        <v>894</v>
      </c>
      <c r="BD218" s="5">
        <v>663.4</v>
      </c>
      <c r="BE218" s="5">
        <v>712.6</v>
      </c>
      <c r="BF218" s="5">
        <v>797.2</v>
      </c>
      <c r="BG218" s="5">
        <v>975</v>
      </c>
      <c r="BH218" s="5">
        <v>772.9</v>
      </c>
      <c r="BI218" s="5">
        <v>653.20000000000005</v>
      </c>
      <c r="BJ218" s="5">
        <v>803.1</v>
      </c>
      <c r="BK218" s="5">
        <v>868.3</v>
      </c>
      <c r="BL218" s="5">
        <v>730.4</v>
      </c>
      <c r="BM218" s="5">
        <v>584.20000000000005</v>
      </c>
      <c r="BN218" s="5">
        <v>802</v>
      </c>
      <c r="BO218" s="5">
        <v>755.6</v>
      </c>
      <c r="BP218" s="5">
        <v>908.3</v>
      </c>
      <c r="BQ218" s="5">
        <v>747.1</v>
      </c>
      <c r="BR218" s="5">
        <v>790.5</v>
      </c>
      <c r="BS218" s="5">
        <v>812.2</v>
      </c>
      <c r="BT218" s="5">
        <v>852.5</v>
      </c>
      <c r="BU218" s="5">
        <v>781.2</v>
      </c>
      <c r="BV218" s="5"/>
      <c r="BW218" s="5"/>
      <c r="BX218" s="4"/>
      <c r="BY218" s="4"/>
      <c r="BZ218" s="4"/>
      <c r="CA218" s="4"/>
      <c r="CB218" s="4"/>
      <c r="CC218" s="4"/>
      <c r="CD218" s="4"/>
    </row>
    <row r="219" spans="1:82" s="37" customFormat="1" x14ac:dyDescent="0.25">
      <c r="A219" s="33" t="s">
        <v>19</v>
      </c>
      <c r="B219" s="61">
        <f t="shared" si="62"/>
        <v>5018.913043478261</v>
      </c>
      <c r="C219" s="61">
        <f>SUM(C207:C218)</f>
        <v>4895.7866666666669</v>
      </c>
      <c r="D219" s="61">
        <f t="shared" si="64"/>
        <v>-123.12637681159413</v>
      </c>
      <c r="E219" s="34">
        <f>SUM(E207:E218)</f>
        <v>5424.2</v>
      </c>
      <c r="F219" s="34">
        <f t="shared" ref="F219:BV219" si="65">SUM(F207:F218)</f>
        <v>4284.7</v>
      </c>
      <c r="G219" s="34">
        <f t="shared" si="65"/>
        <v>4803.3</v>
      </c>
      <c r="H219" s="34">
        <f t="shared" si="65"/>
        <v>4810.8</v>
      </c>
      <c r="I219" s="34">
        <f t="shared" si="65"/>
        <v>5117.7999999999993</v>
      </c>
      <c r="J219" s="34">
        <f t="shared" si="65"/>
        <v>5013.0999999999995</v>
      </c>
      <c r="K219" s="34">
        <f t="shared" si="65"/>
        <v>5649.3</v>
      </c>
      <c r="L219" s="34">
        <f t="shared" si="65"/>
        <v>5271.2</v>
      </c>
      <c r="M219" s="34">
        <f t="shared" si="65"/>
        <v>4988.3999999999996</v>
      </c>
      <c r="N219" s="34">
        <f t="shared" si="65"/>
        <v>5114.2</v>
      </c>
      <c r="O219" s="34">
        <f t="shared" si="65"/>
        <v>5032.8000000000011</v>
      </c>
      <c r="P219" s="34">
        <f t="shared" si="65"/>
        <v>5431.5999999999995</v>
      </c>
      <c r="Q219" s="34">
        <f t="shared" si="65"/>
        <v>5579</v>
      </c>
      <c r="R219" s="34">
        <f t="shared" si="65"/>
        <v>5234.3999999999996</v>
      </c>
      <c r="S219" s="34">
        <f t="shared" si="65"/>
        <v>5495.8</v>
      </c>
      <c r="T219" s="34">
        <f t="shared" si="65"/>
        <v>5273.3</v>
      </c>
      <c r="U219" s="34">
        <f t="shared" si="65"/>
        <v>5512.5</v>
      </c>
      <c r="V219" s="34">
        <f t="shared" si="65"/>
        <v>5336.3000000000011</v>
      </c>
      <c r="W219" s="34">
        <f t="shared" si="65"/>
        <v>4919.9000000000005</v>
      </c>
      <c r="X219" s="34">
        <f t="shared" si="65"/>
        <v>4905.8999999999996</v>
      </c>
      <c r="Y219" s="34">
        <f t="shared" si="65"/>
        <v>5274.2</v>
      </c>
      <c r="Z219" s="34">
        <f t="shared" si="65"/>
        <v>4867.5999999999995</v>
      </c>
      <c r="AA219" s="34">
        <f t="shared" si="65"/>
        <v>6067.2</v>
      </c>
      <c r="AB219" s="34">
        <f t="shared" si="65"/>
        <v>5027.3</v>
      </c>
      <c r="AC219" s="34">
        <f t="shared" si="65"/>
        <v>5552.4999999999991</v>
      </c>
      <c r="AD219" s="34">
        <f t="shared" si="65"/>
        <v>5125.4000000000005</v>
      </c>
      <c r="AE219" s="34">
        <f t="shared" si="65"/>
        <v>5229.5</v>
      </c>
      <c r="AF219" s="34">
        <f t="shared" si="65"/>
        <v>4634</v>
      </c>
      <c r="AG219" s="34">
        <f t="shared" si="65"/>
        <v>5346.7</v>
      </c>
      <c r="AH219" s="34">
        <f t="shared" si="65"/>
        <v>5417.5000000000009</v>
      </c>
      <c r="AI219" s="34">
        <f t="shared" si="65"/>
        <v>4947</v>
      </c>
      <c r="AJ219" s="34">
        <f t="shared" si="65"/>
        <v>4382.3</v>
      </c>
      <c r="AK219" s="34">
        <f t="shared" si="65"/>
        <v>5608.7</v>
      </c>
      <c r="AL219" s="34">
        <f t="shared" si="65"/>
        <v>5149.5999999999995</v>
      </c>
      <c r="AM219" s="34">
        <f t="shared" si="65"/>
        <v>4967.5</v>
      </c>
      <c r="AN219" s="34">
        <f t="shared" si="65"/>
        <v>4993.3</v>
      </c>
      <c r="AO219" s="34">
        <f t="shared" si="65"/>
        <v>5256.7</v>
      </c>
      <c r="AP219" s="34">
        <f t="shared" si="65"/>
        <v>4823.5999999999995</v>
      </c>
      <c r="AQ219" s="34">
        <f t="shared" si="65"/>
        <v>5292.0999999999995</v>
      </c>
      <c r="AR219" s="34">
        <f t="shared" si="65"/>
        <v>5581.5999999999995</v>
      </c>
      <c r="AS219" s="34">
        <f t="shared" si="65"/>
        <v>5413.2</v>
      </c>
      <c r="AT219" s="34">
        <f t="shared" si="65"/>
        <v>5381.8</v>
      </c>
      <c r="AU219" s="34">
        <f t="shared" si="65"/>
        <v>5173.5</v>
      </c>
      <c r="AV219" s="34">
        <f t="shared" si="65"/>
        <v>4562.2</v>
      </c>
      <c r="AW219" s="34">
        <f t="shared" si="65"/>
        <v>4908.8999999999996</v>
      </c>
      <c r="AX219" s="34">
        <f t="shared" si="65"/>
        <v>4860.3</v>
      </c>
      <c r="AY219" s="34">
        <f t="shared" si="65"/>
        <v>5011.3999999999996</v>
      </c>
      <c r="AZ219" s="34">
        <f t="shared" si="65"/>
        <v>4901.0999999999995</v>
      </c>
      <c r="BA219" s="34">
        <f t="shared" si="65"/>
        <v>4580</v>
      </c>
      <c r="BB219" s="34">
        <f t="shared" si="65"/>
        <v>4259.4000000000005</v>
      </c>
      <c r="BC219" s="34">
        <f t="shared" si="65"/>
        <v>4942.7000000000007</v>
      </c>
      <c r="BD219" s="34">
        <f t="shared" si="65"/>
        <v>4406.3999999999996</v>
      </c>
      <c r="BE219" s="34">
        <f t="shared" si="65"/>
        <v>5075.9000000000005</v>
      </c>
      <c r="BF219" s="34">
        <f t="shared" si="65"/>
        <v>4738.7000000000007</v>
      </c>
      <c r="BG219" s="34">
        <f t="shared" si="65"/>
        <v>5781.9000000000005</v>
      </c>
      <c r="BH219" s="34">
        <f t="shared" si="65"/>
        <v>4676.1000000000004</v>
      </c>
      <c r="BI219" s="34">
        <f t="shared" si="65"/>
        <v>4048.2</v>
      </c>
      <c r="BJ219" s="34">
        <f t="shared" si="65"/>
        <v>4808.1000000000004</v>
      </c>
      <c r="BK219" s="34">
        <f t="shared" si="65"/>
        <v>4899.8</v>
      </c>
      <c r="BL219" s="34">
        <f t="shared" si="65"/>
        <v>4648.8</v>
      </c>
      <c r="BM219" s="34">
        <f t="shared" si="65"/>
        <v>3739.8</v>
      </c>
      <c r="BN219" s="34">
        <f t="shared" si="65"/>
        <v>4646.5</v>
      </c>
      <c r="BO219" s="34">
        <f t="shared" si="65"/>
        <v>4640.6000000000004</v>
      </c>
      <c r="BP219" s="34">
        <f t="shared" si="65"/>
        <v>5034.8</v>
      </c>
      <c r="BQ219" s="34">
        <f t="shared" si="65"/>
        <v>4811.7999999999993</v>
      </c>
      <c r="BR219" s="34">
        <f t="shared" si="65"/>
        <v>5077.3999999999996</v>
      </c>
      <c r="BS219" s="34">
        <f t="shared" si="65"/>
        <v>4627.2</v>
      </c>
      <c r="BT219" s="34">
        <f t="shared" si="65"/>
        <v>4771</v>
      </c>
      <c r="BU219" s="34">
        <f t="shared" si="65"/>
        <v>5134.7</v>
      </c>
      <c r="BV219" s="34">
        <f t="shared" si="65"/>
        <v>4004.0999999999995</v>
      </c>
      <c r="BW219" s="34"/>
      <c r="BX219" s="36"/>
      <c r="BY219" s="36"/>
      <c r="BZ219" s="36"/>
      <c r="CA219" s="36"/>
      <c r="CB219" s="36"/>
      <c r="CC219" s="36"/>
      <c r="CD219" s="36"/>
    </row>
    <row r="220" spans="1:82" ht="15.75" thickBot="1" x14ac:dyDescent="0.3">
      <c r="A220" s="2"/>
      <c r="B220" s="6"/>
      <c r="C220" s="6"/>
      <c r="D220" s="12"/>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8"/>
      <c r="BQ220" s="4"/>
      <c r="BR220" s="4"/>
      <c r="BS220" s="4"/>
      <c r="BT220" s="4"/>
      <c r="BU220" s="4"/>
      <c r="BV220" s="4"/>
      <c r="BW220" s="4"/>
      <c r="BX220" s="4"/>
      <c r="BY220" s="4"/>
      <c r="BZ220" s="4"/>
      <c r="CA220" s="4"/>
      <c r="CB220" s="4"/>
      <c r="CC220" s="4"/>
      <c r="CD220" s="4"/>
    </row>
    <row r="221" spans="1:82" s="54" customFormat="1" ht="30.75" thickBot="1" x14ac:dyDescent="0.3">
      <c r="A221" s="53" t="s">
        <v>43</v>
      </c>
      <c r="B221" s="50" t="s">
        <v>118</v>
      </c>
      <c r="C221" s="50" t="s">
        <v>33</v>
      </c>
      <c r="D221" s="51" t="s">
        <v>34</v>
      </c>
      <c r="E221" s="59"/>
      <c r="F221" s="51" t="s">
        <v>176</v>
      </c>
      <c r="G221" s="51" t="s">
        <v>177</v>
      </c>
      <c r="H221" s="51" t="s">
        <v>178</v>
      </c>
      <c r="I221" s="51" t="s">
        <v>179</v>
      </c>
      <c r="J221" s="51" t="s">
        <v>180</v>
      </c>
      <c r="K221" s="51" t="s">
        <v>181</v>
      </c>
      <c r="L221" s="51" t="s">
        <v>182</v>
      </c>
      <c r="M221" s="51" t="s">
        <v>183</v>
      </c>
      <c r="N221" s="51" t="s">
        <v>184</v>
      </c>
      <c r="O221" s="51" t="s">
        <v>185</v>
      </c>
      <c r="P221" s="51" t="s">
        <v>186</v>
      </c>
      <c r="Q221" s="51" t="s">
        <v>187</v>
      </c>
      <c r="R221" s="51" t="s">
        <v>188</v>
      </c>
      <c r="S221" s="51" t="s">
        <v>189</v>
      </c>
      <c r="T221" s="51" t="s">
        <v>190</v>
      </c>
      <c r="U221" s="51" t="s">
        <v>191</v>
      </c>
      <c r="V221" s="51" t="s">
        <v>192</v>
      </c>
      <c r="W221" s="51" t="s">
        <v>193</v>
      </c>
      <c r="X221" s="51" t="s">
        <v>194</v>
      </c>
      <c r="Y221" s="51" t="s">
        <v>195</v>
      </c>
      <c r="Z221" s="51" t="s">
        <v>196</v>
      </c>
      <c r="AA221" s="51" t="s">
        <v>197</v>
      </c>
      <c r="AB221" s="51" t="s">
        <v>198</v>
      </c>
      <c r="AC221" s="51" t="s">
        <v>199</v>
      </c>
      <c r="AD221" s="51" t="s">
        <v>200</v>
      </c>
      <c r="AE221" s="51" t="s">
        <v>201</v>
      </c>
      <c r="AF221" s="51" t="s">
        <v>202</v>
      </c>
      <c r="AG221" s="51" t="s">
        <v>203</v>
      </c>
      <c r="AH221" s="51" t="s">
        <v>204</v>
      </c>
      <c r="AI221" s="51" t="s">
        <v>205</v>
      </c>
      <c r="AJ221" s="51" t="s">
        <v>206</v>
      </c>
      <c r="AK221" s="51" t="s">
        <v>207</v>
      </c>
      <c r="AL221" s="51" t="s">
        <v>208</v>
      </c>
      <c r="AM221" s="51" t="s">
        <v>209</v>
      </c>
      <c r="AN221" s="51" t="s">
        <v>210</v>
      </c>
      <c r="AO221" s="51" t="s">
        <v>211</v>
      </c>
      <c r="AP221" s="51" t="s">
        <v>212</v>
      </c>
      <c r="AQ221" s="51" t="s">
        <v>213</v>
      </c>
      <c r="AR221" s="51" t="s">
        <v>214</v>
      </c>
      <c r="AS221" s="51" t="s">
        <v>215</v>
      </c>
      <c r="AT221" s="51" t="s">
        <v>216</v>
      </c>
      <c r="AU221" s="51" t="s">
        <v>217</v>
      </c>
      <c r="AV221" s="51" t="s">
        <v>218</v>
      </c>
      <c r="AW221" s="51" t="s">
        <v>219</v>
      </c>
      <c r="AX221" s="51" t="s">
        <v>220</v>
      </c>
      <c r="AY221" s="51" t="s">
        <v>221</v>
      </c>
      <c r="AZ221" s="51" t="s">
        <v>222</v>
      </c>
      <c r="BA221" s="51" t="s">
        <v>223</v>
      </c>
      <c r="BB221" s="51" t="s">
        <v>224</v>
      </c>
      <c r="BC221" s="51" t="s">
        <v>225</v>
      </c>
      <c r="BD221" s="51" t="s">
        <v>226</v>
      </c>
      <c r="BE221" s="51" t="s">
        <v>227</v>
      </c>
      <c r="BF221" s="51" t="s">
        <v>228</v>
      </c>
      <c r="BG221" s="51" t="s">
        <v>229</v>
      </c>
      <c r="BH221" s="51" t="s">
        <v>230</v>
      </c>
      <c r="BI221" s="51" t="s">
        <v>231</v>
      </c>
      <c r="BJ221" s="51" t="s">
        <v>232</v>
      </c>
      <c r="BK221" s="51" t="s">
        <v>233</v>
      </c>
      <c r="BL221" s="51" t="s">
        <v>234</v>
      </c>
      <c r="BM221" s="51" t="s">
        <v>235</v>
      </c>
      <c r="BN221" s="51" t="s">
        <v>236</v>
      </c>
      <c r="BO221" s="51" t="s">
        <v>237</v>
      </c>
      <c r="BP221" s="51" t="s">
        <v>238</v>
      </c>
      <c r="BQ221" s="51" t="s">
        <v>239</v>
      </c>
      <c r="BR221" s="50" t="s">
        <v>240</v>
      </c>
      <c r="BS221" s="50" t="s">
        <v>241</v>
      </c>
      <c r="BT221" s="50" t="s">
        <v>242</v>
      </c>
      <c r="BU221" s="50" t="s">
        <v>243</v>
      </c>
      <c r="BV221" s="50" t="s">
        <v>244</v>
      </c>
      <c r="BW221" s="53"/>
      <c r="BX221" s="53"/>
      <c r="BY221" s="53"/>
      <c r="BZ221" s="53"/>
      <c r="CA221" s="53"/>
      <c r="CB221" s="53"/>
      <c r="CC221" s="53"/>
      <c r="CD221" s="53"/>
    </row>
    <row r="222" spans="1:82" ht="15" customHeight="1" x14ac:dyDescent="0.25">
      <c r="A222" s="1"/>
      <c r="B222" s="15">
        <f>AVERAGE(F222:BU222)</f>
        <v>5011.4602941176472</v>
      </c>
      <c r="C222" s="15">
        <f>AVERAGE(AJ222:BN222)</f>
        <v>4902.8419354838716</v>
      </c>
      <c r="D222" s="15">
        <f>SUM(C222-B222)</f>
        <v>-108.61835863377564</v>
      </c>
      <c r="E222" s="5"/>
      <c r="F222" s="5">
        <f>SUM(E215:E218,F207:F212)</f>
        <v>4095.3000000000006</v>
      </c>
      <c r="G222" s="5">
        <f>SUM(F215:F218,G207:G212)</f>
        <v>4894</v>
      </c>
      <c r="H222" s="5">
        <f>SUM(G215:G218,H207:H212)</f>
        <v>4873.7000000000007</v>
      </c>
      <c r="I222" s="5">
        <f t="shared" ref="I222:BO222" si="66">SUM(H215:H218,I207:I212)</f>
        <v>5211.8</v>
      </c>
      <c r="J222" s="5">
        <f t="shared" si="66"/>
        <v>5028.7</v>
      </c>
      <c r="K222" s="5">
        <f t="shared" si="66"/>
        <v>5183.7</v>
      </c>
      <c r="L222" s="5">
        <f t="shared" si="66"/>
        <v>5521.9000000000005</v>
      </c>
      <c r="M222" s="5">
        <f t="shared" si="66"/>
        <v>5121.3</v>
      </c>
      <c r="N222" s="5">
        <f t="shared" si="66"/>
        <v>5208.8999999999996</v>
      </c>
      <c r="O222" s="5">
        <f t="shared" si="66"/>
        <v>4949.5999999999995</v>
      </c>
      <c r="P222" s="5">
        <f t="shared" si="66"/>
        <v>5264.8</v>
      </c>
      <c r="Q222" s="5">
        <f t="shared" si="66"/>
        <v>5617.7999999999993</v>
      </c>
      <c r="R222" s="5">
        <f t="shared" si="66"/>
        <v>5498.7</v>
      </c>
      <c r="S222" s="5">
        <f t="shared" si="66"/>
        <v>5246.5000000000009</v>
      </c>
      <c r="T222" s="5">
        <f t="shared" si="66"/>
        <v>5306.1</v>
      </c>
      <c r="U222" s="5">
        <f t="shared" si="66"/>
        <v>5331.5999999999995</v>
      </c>
      <c r="V222" s="5">
        <f t="shared" si="66"/>
        <v>5666.4000000000005</v>
      </c>
      <c r="W222" s="5">
        <f t="shared" si="66"/>
        <v>5085.4999999999991</v>
      </c>
      <c r="X222" s="5">
        <f t="shared" si="66"/>
        <v>4843.5</v>
      </c>
      <c r="Y222" s="5">
        <f t="shared" si="66"/>
        <v>4955.7000000000007</v>
      </c>
      <c r="Z222" s="5">
        <f t="shared" si="66"/>
        <v>4893.1999999999989</v>
      </c>
      <c r="AA222" s="5">
        <f t="shared" si="66"/>
        <v>5646.5</v>
      </c>
      <c r="AB222" s="5">
        <f t="shared" si="66"/>
        <v>5599</v>
      </c>
      <c r="AC222" s="5">
        <f t="shared" si="66"/>
        <v>5412.2</v>
      </c>
      <c r="AD222" s="5">
        <f t="shared" si="66"/>
        <v>5134.5</v>
      </c>
      <c r="AE222" s="5">
        <f t="shared" si="66"/>
        <v>5174.9999999999991</v>
      </c>
      <c r="AF222" s="5">
        <f t="shared" si="66"/>
        <v>4848.7000000000007</v>
      </c>
      <c r="AG222" s="5">
        <f t="shared" si="66"/>
        <v>4963.3000000000011</v>
      </c>
      <c r="AH222" s="5">
        <f t="shared" si="66"/>
        <v>5570.3</v>
      </c>
      <c r="AI222" s="5">
        <f t="shared" si="66"/>
        <v>4955.5999999999995</v>
      </c>
      <c r="AJ222" s="5">
        <f t="shared" si="66"/>
        <v>4704.1000000000004</v>
      </c>
      <c r="AK222" s="5">
        <f t="shared" si="66"/>
        <v>5255.5</v>
      </c>
      <c r="AL222" s="5">
        <f t="shared" si="66"/>
        <v>5494.4000000000005</v>
      </c>
      <c r="AM222" s="5">
        <f t="shared" si="66"/>
        <v>4690.4999999999991</v>
      </c>
      <c r="AN222" s="5">
        <f t="shared" si="66"/>
        <v>5203.5000000000009</v>
      </c>
      <c r="AO222" s="5">
        <f t="shared" si="66"/>
        <v>4842.8</v>
      </c>
      <c r="AP222" s="5">
        <f t="shared" si="66"/>
        <v>5288.2999999999993</v>
      </c>
      <c r="AQ222" s="5">
        <f t="shared" si="66"/>
        <v>5032.5999999999995</v>
      </c>
      <c r="AR222" s="5">
        <f t="shared" si="66"/>
        <v>5401.4999999999991</v>
      </c>
      <c r="AS222" s="5">
        <f t="shared" si="66"/>
        <v>5425.9000000000005</v>
      </c>
      <c r="AT222" s="5">
        <f t="shared" si="66"/>
        <v>5439.2</v>
      </c>
      <c r="AU222" s="5">
        <f t="shared" si="66"/>
        <v>5310.4</v>
      </c>
      <c r="AV222" s="5">
        <f t="shared" si="66"/>
        <v>4532.5999999999995</v>
      </c>
      <c r="AW222" s="5">
        <f t="shared" si="66"/>
        <v>5339.2</v>
      </c>
      <c r="AX222" s="5">
        <f t="shared" si="66"/>
        <v>4468.7</v>
      </c>
      <c r="AY222" s="5">
        <f t="shared" si="66"/>
        <v>5139.7</v>
      </c>
      <c r="AZ222" s="5">
        <f t="shared" si="66"/>
        <v>4943.2</v>
      </c>
      <c r="BA222" s="5">
        <f t="shared" si="66"/>
        <v>4936.8</v>
      </c>
      <c r="BB222" s="5">
        <f t="shared" si="66"/>
        <v>4006.8000000000006</v>
      </c>
      <c r="BC222" s="5">
        <f t="shared" si="66"/>
        <v>4658.1000000000004</v>
      </c>
      <c r="BD222" s="5">
        <f t="shared" si="66"/>
        <v>4762.5999999999995</v>
      </c>
      <c r="BE222" s="5">
        <f t="shared" si="66"/>
        <v>4966.4000000000005</v>
      </c>
      <c r="BF222" s="5">
        <f t="shared" si="66"/>
        <v>4770.5</v>
      </c>
      <c r="BG222" s="5">
        <f t="shared" si="66"/>
        <v>5354.5999999999995</v>
      </c>
      <c r="BH222" s="5">
        <f t="shared" si="66"/>
        <v>5113.0999999999995</v>
      </c>
      <c r="BI222" s="5">
        <f t="shared" si="66"/>
        <v>4187</v>
      </c>
      <c r="BJ222" s="5">
        <f t="shared" si="66"/>
        <v>4543.6999999999989</v>
      </c>
      <c r="BK222" s="5">
        <f t="shared" si="66"/>
        <v>4965.1000000000004</v>
      </c>
      <c r="BL222" s="5">
        <f t="shared" si="66"/>
        <v>4699.4999999999991</v>
      </c>
      <c r="BM222" s="5">
        <f t="shared" si="66"/>
        <v>4110.5000000000009</v>
      </c>
      <c r="BN222" s="5">
        <f t="shared" si="66"/>
        <v>4401.2999999999993</v>
      </c>
      <c r="BO222" s="5">
        <f t="shared" si="66"/>
        <v>4434.6000000000004</v>
      </c>
      <c r="BP222" s="5">
        <f t="shared" ref="BP222:BU222" si="67">SUM(BO215:BO218,BP207:BP212)</f>
        <v>4888.9000000000005</v>
      </c>
      <c r="BQ222" s="5">
        <f t="shared" si="67"/>
        <v>4921</v>
      </c>
      <c r="BR222" s="5">
        <f t="shared" si="67"/>
        <v>5058</v>
      </c>
      <c r="BS222" s="5">
        <f t="shared" si="67"/>
        <v>4841.9000000000005</v>
      </c>
      <c r="BT222" s="5">
        <f t="shared" si="67"/>
        <v>4564.8999999999996</v>
      </c>
      <c r="BU222" s="5">
        <f t="shared" si="67"/>
        <v>4978.1000000000004</v>
      </c>
      <c r="BV222" s="5">
        <f>SUM(BU215:BU218,BV207:BV212)</f>
        <v>5039.1999999999989</v>
      </c>
      <c r="BW222" s="4"/>
      <c r="BX222" s="4"/>
      <c r="BY222" s="4"/>
      <c r="BZ222" s="4"/>
      <c r="CA222" s="4"/>
      <c r="CB222" s="4"/>
      <c r="CC222" s="4"/>
      <c r="CD222" s="4"/>
    </row>
    <row r="223" spans="1:82" x14ac:dyDescent="0.25">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8"/>
      <c r="AL223" s="8"/>
      <c r="AM223" s="8"/>
      <c r="AN223" s="8"/>
      <c r="AO223" s="8"/>
      <c r="AP223" s="8"/>
      <c r="AQ223" s="8"/>
      <c r="AR223" s="8"/>
      <c r="AS223" s="8"/>
      <c r="AT223" s="8"/>
      <c r="AU223" s="8"/>
      <c r="AV223" s="8"/>
      <c r="AW223" s="8"/>
      <c r="AX223" s="8"/>
      <c r="AY223" s="8"/>
      <c r="AZ223" s="8"/>
      <c r="BA223" s="8"/>
      <c r="BB223" s="8"/>
      <c r="BC223" s="8"/>
      <c r="BD223" s="8"/>
      <c r="BE223" s="8"/>
      <c r="BF223" s="8"/>
      <c r="BG223" s="8"/>
      <c r="BH223" s="8"/>
      <c r="BI223" s="8"/>
      <c r="BJ223" s="8"/>
      <c r="BK223" s="8"/>
      <c r="BL223" s="8"/>
      <c r="BM223" s="8"/>
      <c r="BN223" s="8"/>
      <c r="BO223" s="8"/>
      <c r="BP223" s="8"/>
      <c r="BQ223" s="4"/>
      <c r="BR223" s="4"/>
      <c r="BS223" s="4"/>
      <c r="BT223" s="4"/>
      <c r="BU223" s="4"/>
      <c r="BV223" s="4"/>
      <c r="BW223" s="4"/>
      <c r="BX223" s="4"/>
      <c r="BY223" s="4"/>
      <c r="BZ223" s="4"/>
      <c r="CA223" s="4"/>
      <c r="CB223" s="4"/>
      <c r="CC223" s="4"/>
      <c r="CD223" s="4"/>
    </row>
    <row r="224" spans="1:82" ht="30" x14ac:dyDescent="0.25">
      <c r="A224" s="3" t="s">
        <v>27</v>
      </c>
      <c r="B224" s="1" t="s">
        <v>0</v>
      </c>
      <c r="C224" s="1"/>
      <c r="D224" s="9"/>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c r="AH224" s="8"/>
      <c r="AI224" s="8"/>
      <c r="AJ224" s="8"/>
      <c r="AK224" s="8"/>
      <c r="AL224" s="8"/>
      <c r="AM224" s="8"/>
      <c r="AN224" s="8"/>
      <c r="AO224" s="8"/>
      <c r="AP224" s="8"/>
      <c r="AQ224" s="8"/>
      <c r="AR224" s="8"/>
      <c r="AS224" s="8"/>
      <c r="AT224" s="8"/>
      <c r="AU224" s="8"/>
      <c r="AV224" s="8"/>
      <c r="AW224" s="8"/>
      <c r="AX224" s="8"/>
      <c r="AY224" s="8"/>
      <c r="AZ224" s="8"/>
      <c r="BA224" s="8"/>
      <c r="BB224" s="8"/>
      <c r="BC224" s="8"/>
      <c r="BD224" s="8"/>
      <c r="BE224" s="8"/>
      <c r="BF224" s="8"/>
      <c r="BG224" s="8"/>
      <c r="BH224" s="8"/>
      <c r="BI224" s="8"/>
      <c r="BJ224" s="8"/>
      <c r="BK224" s="8"/>
      <c r="BL224" s="8"/>
      <c r="BM224" s="8"/>
      <c r="BN224" s="8"/>
      <c r="BO224" s="8"/>
      <c r="BP224" s="8"/>
      <c r="BQ224" s="4"/>
      <c r="BR224" s="4"/>
      <c r="BS224" s="4"/>
      <c r="BT224" s="4"/>
      <c r="BU224" s="4"/>
      <c r="BV224" s="4"/>
      <c r="BW224" s="4"/>
      <c r="BX224" s="4"/>
      <c r="BY224" s="4"/>
      <c r="BZ224" s="4"/>
      <c r="CA224" s="4"/>
      <c r="CB224" s="4"/>
      <c r="CC224" s="4"/>
      <c r="CD224" s="4"/>
    </row>
    <row r="225" spans="1:86" x14ac:dyDescent="0.25">
      <c r="A225" s="2" t="s">
        <v>1</v>
      </c>
      <c r="B225" s="6">
        <v>65.7</v>
      </c>
      <c r="C225" s="7"/>
      <c r="D225" s="12"/>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L225" s="8"/>
      <c r="AM225" s="8"/>
      <c r="AN225" s="8"/>
      <c r="AO225" s="8"/>
      <c r="AP225" s="8"/>
      <c r="AQ225" s="8"/>
      <c r="AR225" s="8"/>
      <c r="AS225" s="8"/>
      <c r="AT225" s="8"/>
      <c r="AU225" s="8"/>
      <c r="AV225" s="8"/>
      <c r="AW225" s="8"/>
      <c r="AX225" s="8"/>
      <c r="AY225" s="8"/>
      <c r="AZ225" s="8"/>
      <c r="BA225" s="8"/>
      <c r="BB225" s="8"/>
      <c r="BC225" s="8"/>
      <c r="BD225" s="8"/>
      <c r="BE225" s="8"/>
      <c r="BF225" s="8"/>
      <c r="BG225" s="8"/>
      <c r="BH225" s="8"/>
      <c r="BI225" s="8"/>
      <c r="BJ225" s="8"/>
      <c r="BK225" s="8"/>
      <c r="BL225" s="8"/>
      <c r="BM225" s="8"/>
      <c r="BN225" s="8"/>
      <c r="BO225" s="8"/>
      <c r="BP225" s="8"/>
      <c r="BQ225" s="4"/>
      <c r="BR225" s="4"/>
      <c r="BS225" s="4"/>
      <c r="BT225" s="4"/>
      <c r="BU225" s="4"/>
      <c r="BV225" s="4"/>
      <c r="BW225" s="4"/>
      <c r="BX225" s="4"/>
      <c r="BY225" s="4"/>
      <c r="BZ225" s="4"/>
      <c r="CA225" s="4"/>
      <c r="CB225" s="4"/>
      <c r="CC225" s="4"/>
      <c r="CD225" s="4"/>
    </row>
    <row r="226" spans="1:86" x14ac:dyDescent="0.25">
      <c r="A226" s="2" t="s">
        <v>2</v>
      </c>
      <c r="B226" s="6">
        <v>65.099999999999994</v>
      </c>
      <c r="C226" s="7"/>
      <c r="D226" s="12"/>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c r="AI226" s="8"/>
      <c r="AJ226" s="8"/>
      <c r="AK226" s="8"/>
      <c r="AL226" s="8"/>
      <c r="AM226" s="8"/>
      <c r="AN226" s="8"/>
      <c r="AO226" s="8"/>
      <c r="AP226" s="8"/>
      <c r="AQ226" s="8"/>
      <c r="AR226" s="8"/>
      <c r="AS226" s="8"/>
      <c r="AT226" s="8"/>
      <c r="AU226" s="8"/>
      <c r="AV226" s="8"/>
      <c r="AW226" s="8"/>
      <c r="AX226" s="8"/>
      <c r="AY226" s="8"/>
      <c r="AZ226" s="8"/>
      <c r="BA226" s="8"/>
      <c r="BB226" s="8"/>
      <c r="BC226" s="8"/>
      <c r="BD226" s="8"/>
      <c r="BE226" s="8"/>
      <c r="BF226" s="8"/>
      <c r="BG226" s="8"/>
      <c r="BH226" s="8"/>
      <c r="BI226" s="8"/>
      <c r="BJ226" s="8"/>
      <c r="BK226" s="8"/>
      <c r="BL226" s="8"/>
      <c r="BM226" s="8"/>
      <c r="BN226" s="8"/>
      <c r="BO226" s="8"/>
      <c r="BP226" s="8"/>
      <c r="BQ226" s="4"/>
      <c r="BR226" s="4"/>
      <c r="BS226" s="4"/>
      <c r="BT226" s="4"/>
      <c r="BU226" s="4"/>
      <c r="BV226" s="4"/>
      <c r="BW226" s="4"/>
      <c r="BX226" s="4"/>
      <c r="BY226" s="4"/>
      <c r="BZ226" s="4"/>
      <c r="CA226" s="4"/>
      <c r="CB226" s="4"/>
      <c r="CC226" s="4"/>
      <c r="CD226" s="4"/>
    </row>
    <row r="227" spans="1:86" x14ac:dyDescent="0.25">
      <c r="A227" s="2" t="s">
        <v>3</v>
      </c>
      <c r="B227" s="6">
        <v>65.5</v>
      </c>
      <c r="C227" s="7"/>
      <c r="D227" s="12"/>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c r="AI227" s="8"/>
      <c r="AJ227" s="8"/>
      <c r="AK227" s="8"/>
      <c r="AL227" s="8"/>
      <c r="AM227" s="8"/>
      <c r="AN227" s="8"/>
      <c r="AO227" s="8"/>
      <c r="AP227" s="8"/>
      <c r="AQ227" s="8"/>
      <c r="AR227" s="8"/>
      <c r="AS227" s="8"/>
      <c r="AT227" s="8"/>
      <c r="AU227" s="8"/>
      <c r="AV227" s="8"/>
      <c r="AW227" s="8"/>
      <c r="AX227" s="8"/>
      <c r="AY227" s="8"/>
      <c r="AZ227" s="8"/>
      <c r="BA227" s="8"/>
      <c r="BB227" s="8"/>
      <c r="BC227" s="8"/>
      <c r="BD227" s="8"/>
      <c r="BE227" s="8"/>
      <c r="BF227" s="8"/>
      <c r="BG227" s="8"/>
      <c r="BH227" s="8"/>
      <c r="BI227" s="8"/>
      <c r="BJ227" s="8"/>
      <c r="BK227" s="8"/>
      <c r="BL227" s="8"/>
      <c r="BM227" s="8"/>
      <c r="BN227" s="8"/>
      <c r="BO227" s="8"/>
      <c r="BP227" s="8"/>
      <c r="BQ227" s="4"/>
      <c r="BR227" s="4"/>
      <c r="BS227" s="4"/>
      <c r="BT227" s="4"/>
      <c r="BU227" s="4"/>
      <c r="BV227" s="4"/>
      <c r="BW227" s="4"/>
      <c r="BX227" s="4"/>
      <c r="BY227" s="4"/>
      <c r="BZ227" s="4"/>
      <c r="CA227" s="4"/>
      <c r="CB227" s="4"/>
      <c r="CC227" s="4"/>
      <c r="CD227" s="4"/>
    </row>
    <row r="228" spans="1:86" x14ac:dyDescent="0.25">
      <c r="A228" s="2" t="s">
        <v>4</v>
      </c>
      <c r="B228" s="6">
        <v>72.7</v>
      </c>
      <c r="C228" s="7"/>
      <c r="D228" s="12"/>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c r="AM228" s="8"/>
      <c r="AN228" s="8"/>
      <c r="AO228" s="8"/>
      <c r="AP228" s="8"/>
      <c r="AQ228" s="8"/>
      <c r="AR228" s="8"/>
      <c r="AS228" s="8"/>
      <c r="AT228" s="8"/>
      <c r="AU228" s="8"/>
      <c r="AV228" s="8"/>
      <c r="AW228" s="8"/>
      <c r="AX228" s="8"/>
      <c r="AY228" s="8"/>
      <c r="AZ228" s="8"/>
      <c r="BA228" s="8"/>
      <c r="BB228" s="8"/>
      <c r="BC228" s="8"/>
      <c r="BD228" s="8"/>
      <c r="BE228" s="8"/>
      <c r="BF228" s="8"/>
      <c r="BG228" s="8"/>
      <c r="BH228" s="8"/>
      <c r="BI228" s="8"/>
      <c r="BJ228" s="8"/>
      <c r="BK228" s="8"/>
      <c r="BL228" s="8"/>
      <c r="BM228" s="8"/>
      <c r="BN228" s="8"/>
      <c r="BO228" s="8"/>
      <c r="BP228" s="8"/>
      <c r="BQ228" s="4"/>
      <c r="BR228" s="4"/>
      <c r="BS228" s="4"/>
      <c r="BT228" s="4"/>
      <c r="BU228" s="4"/>
      <c r="BV228" s="4"/>
      <c r="BW228" s="4"/>
      <c r="BX228" s="4"/>
      <c r="BY228" s="4"/>
      <c r="BZ228" s="4"/>
      <c r="CA228" s="4"/>
      <c r="CB228" s="4"/>
      <c r="CC228" s="4"/>
      <c r="CD228" s="4"/>
    </row>
    <row r="229" spans="1:86" x14ac:dyDescent="0.25">
      <c r="A229" s="2" t="s">
        <v>5</v>
      </c>
      <c r="B229" s="6">
        <v>84</v>
      </c>
      <c r="C229" s="7"/>
      <c r="D229" s="12"/>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c r="AJ229" s="8"/>
      <c r="AK229" s="8"/>
      <c r="AL229" s="8"/>
      <c r="AM229" s="8"/>
      <c r="AN229" s="8"/>
      <c r="AO229" s="8"/>
      <c r="AP229" s="8"/>
      <c r="AQ229" s="8"/>
      <c r="AR229" s="8"/>
      <c r="AS229" s="8"/>
      <c r="AT229" s="8"/>
      <c r="AU229" s="8"/>
      <c r="AV229" s="8"/>
      <c r="AW229" s="8"/>
      <c r="AX229" s="8"/>
      <c r="AY229" s="8"/>
      <c r="AZ229" s="8"/>
      <c r="BA229" s="8"/>
      <c r="BB229" s="8"/>
      <c r="BC229" s="8"/>
      <c r="BD229" s="8"/>
      <c r="BE229" s="8"/>
      <c r="BF229" s="8"/>
      <c r="BG229" s="8"/>
      <c r="BH229" s="8"/>
      <c r="BI229" s="8"/>
      <c r="BJ229" s="8"/>
      <c r="BK229" s="8"/>
      <c r="BL229" s="8"/>
      <c r="BM229" s="8"/>
      <c r="BN229" s="8"/>
      <c r="BO229" s="8"/>
      <c r="BP229" s="8"/>
      <c r="BQ229" s="4"/>
      <c r="BR229" s="4"/>
      <c r="BS229" s="4"/>
      <c r="BT229" s="4"/>
      <c r="BU229" s="4"/>
      <c r="BV229" s="4"/>
      <c r="BW229" s="4"/>
      <c r="BX229" s="4"/>
      <c r="BY229" s="4"/>
      <c r="BZ229" s="4"/>
      <c r="CA229" s="4"/>
      <c r="CB229" s="4"/>
      <c r="CC229" s="4"/>
      <c r="CD229" s="4"/>
    </row>
    <row r="230" spans="1:86" x14ac:dyDescent="0.25">
      <c r="A230" s="2" t="s">
        <v>6</v>
      </c>
      <c r="B230" s="6">
        <v>82.7</v>
      </c>
      <c r="C230" s="7"/>
      <c r="D230" s="12"/>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L230" s="8"/>
      <c r="AM230" s="8"/>
      <c r="AN230" s="8"/>
      <c r="AO230" s="8"/>
      <c r="AP230" s="8"/>
      <c r="AQ230" s="8"/>
      <c r="AR230" s="8"/>
      <c r="AS230" s="8"/>
      <c r="AT230" s="8"/>
      <c r="AU230" s="8"/>
      <c r="AV230" s="8"/>
      <c r="AW230" s="8"/>
      <c r="AX230" s="8"/>
      <c r="AY230" s="8"/>
      <c r="AZ230" s="8"/>
      <c r="BA230" s="8"/>
      <c r="BB230" s="8"/>
      <c r="BC230" s="8"/>
      <c r="BD230" s="8"/>
      <c r="BE230" s="8"/>
      <c r="BF230" s="8"/>
      <c r="BG230" s="8"/>
      <c r="BH230" s="8"/>
      <c r="BI230" s="8"/>
      <c r="BJ230" s="8"/>
      <c r="BK230" s="8"/>
      <c r="BL230" s="8"/>
      <c r="BM230" s="8"/>
      <c r="BN230" s="8"/>
      <c r="BO230" s="8"/>
      <c r="BP230" s="8"/>
      <c r="BQ230" s="4"/>
      <c r="BR230" s="4"/>
      <c r="BS230" s="4"/>
      <c r="BT230" s="4"/>
      <c r="BU230" s="4"/>
      <c r="BV230" s="4"/>
      <c r="BW230" s="4"/>
      <c r="BX230" s="4"/>
      <c r="BY230" s="4"/>
      <c r="BZ230" s="4"/>
      <c r="CA230" s="4"/>
      <c r="CB230" s="4"/>
      <c r="CC230" s="4"/>
      <c r="CD230" s="4"/>
    </row>
    <row r="231" spans="1:86" x14ac:dyDescent="0.25">
      <c r="A231" s="2" t="s">
        <v>7</v>
      </c>
      <c r="B231" s="6">
        <v>81</v>
      </c>
      <c r="C231" s="7"/>
      <c r="D231" s="12"/>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c r="AJ231" s="8"/>
      <c r="AK231" s="8"/>
      <c r="AL231" s="8"/>
      <c r="AM231" s="8"/>
      <c r="AN231" s="8"/>
      <c r="AO231" s="8"/>
      <c r="AP231" s="8"/>
      <c r="AQ231" s="8"/>
      <c r="AR231" s="8"/>
      <c r="AS231" s="8"/>
      <c r="AT231" s="8"/>
      <c r="AU231" s="8"/>
      <c r="AV231" s="8"/>
      <c r="AW231" s="8"/>
      <c r="AX231" s="8"/>
      <c r="AY231" s="8"/>
      <c r="AZ231" s="8"/>
      <c r="BA231" s="8"/>
      <c r="BB231" s="8"/>
      <c r="BC231" s="8"/>
      <c r="BD231" s="8"/>
      <c r="BE231" s="8"/>
      <c r="BF231" s="8"/>
      <c r="BG231" s="8"/>
      <c r="BH231" s="8"/>
      <c r="BI231" s="8"/>
      <c r="BJ231" s="8"/>
      <c r="BK231" s="8"/>
      <c r="BL231" s="8"/>
      <c r="BM231" s="8"/>
      <c r="BN231" s="8"/>
      <c r="BO231" s="8"/>
      <c r="BP231" s="8"/>
      <c r="BQ231" s="4"/>
      <c r="BR231" s="4"/>
      <c r="BS231" s="4"/>
      <c r="BT231" s="4"/>
      <c r="BU231" s="4"/>
      <c r="BV231" s="4"/>
      <c r="BW231" s="4"/>
      <c r="BX231" s="4"/>
      <c r="BY231" s="4"/>
      <c r="BZ231" s="4"/>
      <c r="CA231" s="4"/>
      <c r="CB231" s="4"/>
      <c r="CC231" s="4"/>
      <c r="CD231" s="4"/>
    </row>
    <row r="232" spans="1:86" x14ac:dyDescent="0.25">
      <c r="A232" s="2" t="s">
        <v>8</v>
      </c>
      <c r="B232" s="6">
        <v>86.4</v>
      </c>
      <c r="C232" s="7"/>
      <c r="D232" s="12"/>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c r="AJ232" s="8"/>
      <c r="AK232" s="8"/>
      <c r="AL232" s="8"/>
      <c r="AM232" s="8"/>
      <c r="AN232" s="8"/>
      <c r="AO232" s="8"/>
      <c r="AP232" s="8"/>
      <c r="AQ232" s="8"/>
      <c r="AR232" s="8"/>
      <c r="AS232" s="8"/>
      <c r="AT232" s="8"/>
      <c r="AU232" s="8"/>
      <c r="AV232" s="8"/>
      <c r="AW232" s="8"/>
      <c r="AX232" s="8"/>
      <c r="AY232" s="8"/>
      <c r="AZ232" s="8"/>
      <c r="BA232" s="8"/>
      <c r="BB232" s="8"/>
      <c r="BC232" s="8"/>
      <c r="BD232" s="8"/>
      <c r="BE232" s="8"/>
      <c r="BF232" s="8"/>
      <c r="BG232" s="8"/>
      <c r="BH232" s="8"/>
      <c r="BI232" s="8"/>
      <c r="BJ232" s="8"/>
      <c r="BK232" s="8"/>
      <c r="BL232" s="8"/>
      <c r="BM232" s="8"/>
      <c r="BN232" s="8"/>
      <c r="BO232" s="8"/>
      <c r="BP232" s="8"/>
      <c r="BQ232" s="4"/>
      <c r="BR232" s="4"/>
      <c r="BS232" s="4"/>
      <c r="BT232" s="4"/>
      <c r="BU232" s="4"/>
      <c r="BV232" s="4"/>
      <c r="BW232" s="4"/>
      <c r="BX232" s="4"/>
      <c r="BY232" s="4"/>
      <c r="BZ232" s="4"/>
      <c r="CA232" s="4"/>
      <c r="CB232" s="4"/>
      <c r="CC232" s="4"/>
      <c r="CD232" s="4"/>
    </row>
    <row r="233" spans="1:86" x14ac:dyDescent="0.25">
      <c r="A233" s="2" t="s">
        <v>9</v>
      </c>
      <c r="B233" s="6">
        <v>88.2</v>
      </c>
      <c r="C233" s="7"/>
      <c r="D233" s="12"/>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8"/>
      <c r="AL233" s="8"/>
      <c r="AM233" s="8"/>
      <c r="AN233" s="8"/>
      <c r="AO233" s="8"/>
      <c r="AP233" s="8"/>
      <c r="AQ233" s="8"/>
      <c r="AR233" s="8"/>
      <c r="AS233" s="8"/>
      <c r="AT233" s="8"/>
      <c r="AU233" s="8"/>
      <c r="AV233" s="8"/>
      <c r="AW233" s="8"/>
      <c r="AX233" s="8"/>
      <c r="AY233" s="8"/>
      <c r="AZ233" s="8"/>
      <c r="BA233" s="8"/>
      <c r="BB233" s="8"/>
      <c r="BC233" s="8"/>
      <c r="BD233" s="8"/>
      <c r="BE233" s="8"/>
      <c r="BF233" s="8"/>
      <c r="BG233" s="8"/>
      <c r="BH233" s="8"/>
      <c r="BI233" s="8"/>
      <c r="BJ233" s="8"/>
      <c r="BK233" s="8"/>
      <c r="BL233" s="8"/>
      <c r="BM233" s="8"/>
      <c r="BN233" s="8"/>
      <c r="BO233" s="8"/>
      <c r="BP233" s="8"/>
      <c r="BQ233" s="4"/>
      <c r="BR233" s="4"/>
      <c r="BS233" s="4"/>
      <c r="BT233" s="4"/>
      <c r="BU233" s="4"/>
      <c r="BV233" s="4"/>
      <c r="BW233" s="4"/>
      <c r="BX233" s="4"/>
      <c r="BY233" s="4"/>
      <c r="BZ233" s="4"/>
      <c r="CA233" s="4"/>
      <c r="CB233" s="4"/>
      <c r="CC233" s="4"/>
      <c r="CD233" s="4"/>
    </row>
    <row r="234" spans="1:86" x14ac:dyDescent="0.25">
      <c r="A234" s="2" t="s">
        <v>10</v>
      </c>
      <c r="B234" s="6">
        <v>84.5</v>
      </c>
      <c r="C234" s="7"/>
      <c r="D234" s="12"/>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8"/>
      <c r="AL234" s="8"/>
      <c r="AM234" s="8"/>
      <c r="AN234" s="8"/>
      <c r="AO234" s="8"/>
      <c r="AP234" s="8"/>
      <c r="AQ234" s="8"/>
      <c r="AR234" s="8"/>
      <c r="AS234" s="8"/>
      <c r="AT234" s="8"/>
      <c r="AU234" s="8"/>
      <c r="AV234" s="8"/>
      <c r="AW234" s="8"/>
      <c r="AX234" s="8"/>
      <c r="AY234" s="8"/>
      <c r="AZ234" s="8"/>
      <c r="BA234" s="8"/>
      <c r="BB234" s="8"/>
      <c r="BC234" s="8"/>
      <c r="BD234" s="8"/>
      <c r="BE234" s="8"/>
      <c r="BF234" s="8"/>
      <c r="BG234" s="8"/>
      <c r="BH234" s="8"/>
      <c r="BI234" s="8"/>
      <c r="BJ234" s="8"/>
      <c r="BK234" s="8"/>
      <c r="BL234" s="8"/>
      <c r="BM234" s="8"/>
      <c r="BN234" s="8"/>
      <c r="BO234" s="8"/>
      <c r="BP234" s="8"/>
      <c r="BQ234" s="4"/>
      <c r="BR234" s="4"/>
      <c r="BS234" s="4"/>
      <c r="BT234" s="4"/>
      <c r="BU234" s="4"/>
      <c r="BV234" s="4"/>
      <c r="BW234" s="4"/>
      <c r="BX234" s="4"/>
      <c r="BY234" s="4"/>
      <c r="BZ234" s="4"/>
      <c r="CA234" s="4"/>
      <c r="CB234" s="4"/>
      <c r="CC234" s="4"/>
      <c r="CD234" s="4"/>
    </row>
    <row r="235" spans="1:86" x14ac:dyDescent="0.25">
      <c r="A235" s="2" t="s">
        <v>11</v>
      </c>
      <c r="B235" s="6">
        <v>73</v>
      </c>
      <c r="C235" s="7"/>
      <c r="D235" s="12"/>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P235" s="8"/>
      <c r="AQ235" s="8"/>
      <c r="AR235" s="8"/>
      <c r="AS235" s="8"/>
      <c r="AT235" s="8"/>
      <c r="AU235" s="8"/>
      <c r="AV235" s="8"/>
      <c r="AW235" s="8"/>
      <c r="AX235" s="8"/>
      <c r="AY235" s="8"/>
      <c r="AZ235" s="8"/>
      <c r="BA235" s="8"/>
      <c r="BB235" s="8"/>
      <c r="BC235" s="8"/>
      <c r="BD235" s="8"/>
      <c r="BE235" s="8"/>
      <c r="BF235" s="8"/>
      <c r="BG235" s="8"/>
      <c r="BH235" s="8"/>
      <c r="BI235" s="8"/>
      <c r="BJ235" s="8"/>
      <c r="BK235" s="8"/>
      <c r="BL235" s="8"/>
      <c r="BM235" s="8"/>
      <c r="BN235" s="8"/>
      <c r="BO235" s="8"/>
      <c r="BP235" s="8"/>
      <c r="BQ235" s="4"/>
      <c r="BR235" s="4"/>
      <c r="BS235" s="4"/>
      <c r="BT235" s="4"/>
      <c r="BU235" s="4"/>
      <c r="BV235" s="4"/>
      <c r="BW235" s="4"/>
      <c r="BX235" s="4"/>
      <c r="BY235" s="4"/>
      <c r="BZ235" s="4"/>
      <c r="CA235" s="4"/>
      <c r="CB235" s="4"/>
      <c r="CC235" s="4"/>
      <c r="CD235" s="4"/>
    </row>
    <row r="236" spans="1:86" x14ac:dyDescent="0.25">
      <c r="A236" s="2" t="s">
        <v>12</v>
      </c>
      <c r="B236" s="6">
        <v>66.7</v>
      </c>
      <c r="C236" s="7"/>
      <c r="D236" s="12"/>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L236" s="8"/>
      <c r="AM236" s="8"/>
      <c r="AN236" s="8"/>
      <c r="AO236" s="8"/>
      <c r="AP236" s="8"/>
      <c r="AQ236" s="8"/>
      <c r="AR236" s="8"/>
      <c r="AS236" s="8"/>
      <c r="AT236" s="8"/>
      <c r="AU236" s="8"/>
      <c r="AV236" s="8"/>
      <c r="AW236" s="8"/>
      <c r="AX236" s="8"/>
      <c r="AY236" s="8"/>
      <c r="AZ236" s="8"/>
      <c r="BA236" s="8"/>
      <c r="BB236" s="8"/>
      <c r="BC236" s="8"/>
      <c r="BD236" s="8"/>
      <c r="BE236" s="8"/>
      <c r="BF236" s="8"/>
      <c r="BG236" s="8"/>
      <c r="BH236" s="8"/>
      <c r="BI236" s="8"/>
      <c r="BJ236" s="8"/>
      <c r="BK236" s="8"/>
      <c r="BL236" s="8"/>
      <c r="BM236" s="8"/>
      <c r="BN236" s="8"/>
      <c r="BO236" s="8"/>
      <c r="BP236" s="8"/>
      <c r="BQ236" s="4"/>
      <c r="BR236" s="4"/>
      <c r="BS236" s="4"/>
      <c r="BT236" s="4"/>
      <c r="BU236" s="4"/>
      <c r="BV236" s="4"/>
      <c r="BW236" s="4"/>
      <c r="BX236" s="4"/>
      <c r="BY236" s="4"/>
      <c r="BZ236" s="4"/>
      <c r="CA236" s="4"/>
      <c r="CB236" s="4"/>
      <c r="CC236" s="4"/>
      <c r="CD236" s="4"/>
    </row>
    <row r="237" spans="1:86" x14ac:dyDescent="0.25">
      <c r="A237" s="2" t="s">
        <v>13</v>
      </c>
      <c r="B237" s="6">
        <v>76.3</v>
      </c>
      <c r="C237" s="7"/>
      <c r="D237" s="12"/>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L237" s="8"/>
      <c r="AM237" s="8"/>
      <c r="AN237" s="8"/>
      <c r="AO237" s="8"/>
      <c r="AP237" s="8"/>
      <c r="AQ237" s="8"/>
      <c r="AR237" s="8"/>
      <c r="AS237" s="8"/>
      <c r="AT237" s="8"/>
      <c r="AU237" s="8"/>
      <c r="AV237" s="8"/>
      <c r="AW237" s="8"/>
      <c r="AX237" s="8"/>
      <c r="AY237" s="8"/>
      <c r="AZ237" s="8"/>
      <c r="BA237" s="8"/>
      <c r="BB237" s="8"/>
      <c r="BC237" s="8"/>
      <c r="BD237" s="8"/>
      <c r="BE237" s="8"/>
      <c r="BF237" s="8"/>
      <c r="BG237" s="8"/>
      <c r="BH237" s="8"/>
      <c r="BI237" s="8"/>
      <c r="BJ237" s="8"/>
      <c r="BK237" s="8"/>
      <c r="BL237" s="8"/>
      <c r="BM237" s="8"/>
      <c r="BN237" s="8"/>
      <c r="BO237" s="8"/>
      <c r="BP237" s="8"/>
      <c r="BQ237" s="4"/>
      <c r="BR237" s="4"/>
      <c r="BS237" s="4"/>
      <c r="BT237" s="4"/>
      <c r="BU237" s="4"/>
      <c r="BV237" s="4"/>
      <c r="BW237" s="4"/>
      <c r="BX237" s="4"/>
      <c r="BY237" s="4"/>
      <c r="BZ237" s="4"/>
      <c r="CA237" s="4"/>
      <c r="CB237" s="4"/>
      <c r="CC237" s="4"/>
      <c r="CD237" s="4"/>
    </row>
    <row r="238" spans="1:86" x14ac:dyDescent="0.25">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8"/>
      <c r="AJ238" s="8"/>
      <c r="AK238" s="8"/>
      <c r="AL238" s="8"/>
      <c r="AM238" s="8"/>
      <c r="AN238" s="8"/>
      <c r="AO238" s="8"/>
      <c r="AP238" s="8"/>
      <c r="AQ238" s="8"/>
      <c r="AR238" s="8"/>
      <c r="AS238" s="8"/>
      <c r="AT238" s="8"/>
      <c r="AU238" s="8"/>
      <c r="AV238" s="8"/>
      <c r="AW238" s="8"/>
      <c r="AX238" s="8"/>
      <c r="AY238" s="8"/>
      <c r="AZ238" s="8"/>
      <c r="BA238" s="8"/>
      <c r="BB238" s="8"/>
      <c r="BC238" s="8"/>
      <c r="BD238" s="8"/>
      <c r="BE238" s="8"/>
      <c r="BF238" s="8"/>
      <c r="BG238" s="8"/>
      <c r="BH238" s="8"/>
      <c r="BI238" s="8"/>
      <c r="BJ238" s="8"/>
      <c r="BK238" s="8"/>
      <c r="BL238" s="8"/>
      <c r="BM238" s="8"/>
      <c r="BN238" s="8"/>
      <c r="BO238" s="8"/>
      <c r="BP238" s="8"/>
      <c r="BQ238" s="4"/>
      <c r="BR238" s="4"/>
      <c r="BS238" s="4"/>
      <c r="BT238" s="4"/>
      <c r="BU238" s="4"/>
      <c r="BV238" s="4"/>
      <c r="BW238" s="4"/>
      <c r="BX238" s="4"/>
      <c r="BY238" s="4"/>
      <c r="BZ238" s="4"/>
      <c r="CA238" s="4"/>
      <c r="CB238" s="4"/>
      <c r="CC238" s="4"/>
      <c r="CD238" s="4"/>
      <c r="CE238" s="4"/>
      <c r="CF238" s="4"/>
      <c r="CG238" s="4"/>
      <c r="CH238" s="4"/>
    </row>
    <row r="239" spans="1:86" ht="30" x14ac:dyDescent="0.25">
      <c r="A239" s="4" t="s">
        <v>28</v>
      </c>
      <c r="B239" s="1" t="s">
        <v>0</v>
      </c>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c r="AJ239" s="8"/>
      <c r="AK239" s="8"/>
      <c r="AL239" s="8"/>
      <c r="AM239" s="8"/>
      <c r="AN239" s="8"/>
      <c r="AO239" s="8"/>
      <c r="AP239" s="8"/>
      <c r="AQ239" s="8"/>
      <c r="AR239" s="8"/>
      <c r="AS239" s="8"/>
      <c r="AT239" s="8"/>
      <c r="AU239" s="8"/>
      <c r="AV239" s="8"/>
      <c r="AW239" s="8"/>
      <c r="AX239" s="8"/>
      <c r="AY239" s="8"/>
      <c r="AZ239" s="8"/>
      <c r="BA239" s="8"/>
      <c r="BB239" s="8"/>
      <c r="BC239" s="8"/>
      <c r="BD239" s="8"/>
      <c r="BE239" s="8"/>
      <c r="BF239" s="8"/>
      <c r="BG239" s="8"/>
      <c r="BH239" s="8"/>
      <c r="BI239" s="8"/>
      <c r="BJ239" s="8"/>
      <c r="BK239" s="8"/>
      <c r="BL239" s="8"/>
      <c r="BM239" s="8"/>
      <c r="BN239" s="8"/>
      <c r="BO239" s="8"/>
      <c r="BP239" s="8"/>
      <c r="BQ239" s="4"/>
      <c r="BR239" s="4"/>
      <c r="BS239" s="4"/>
      <c r="BT239" s="4"/>
      <c r="BU239" s="4"/>
      <c r="BV239" s="4"/>
      <c r="BW239" s="4"/>
      <c r="BX239" s="4"/>
      <c r="BY239" s="4"/>
      <c r="BZ239" s="4"/>
      <c r="CA239" s="4"/>
      <c r="CB239" s="4"/>
      <c r="CC239" s="4"/>
      <c r="CD239" s="4"/>
      <c r="CE239" s="4"/>
      <c r="CF239" s="4"/>
      <c r="CG239" s="4"/>
      <c r="CH239" s="4"/>
    </row>
    <row r="240" spans="1:86" x14ac:dyDescent="0.25">
      <c r="A240" s="2" t="s">
        <v>1</v>
      </c>
      <c r="B240" s="7">
        <v>1015</v>
      </c>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c r="AJ240" s="8"/>
      <c r="AK240" s="8"/>
      <c r="AL240" s="8"/>
      <c r="AM240" s="8"/>
      <c r="AN240" s="8"/>
      <c r="AO240" s="8"/>
      <c r="AP240" s="8"/>
      <c r="AQ240" s="8"/>
      <c r="AR240" s="8"/>
      <c r="AS240" s="8"/>
      <c r="AT240" s="8"/>
      <c r="AU240" s="8"/>
      <c r="AV240" s="8"/>
      <c r="AW240" s="8"/>
      <c r="AX240" s="8"/>
      <c r="AY240" s="8"/>
      <c r="AZ240" s="8"/>
      <c r="BA240" s="8"/>
      <c r="BB240" s="8"/>
      <c r="BC240" s="8"/>
      <c r="BD240" s="8"/>
      <c r="BE240" s="8"/>
      <c r="BF240" s="8"/>
      <c r="BG240" s="8"/>
      <c r="BH240" s="8"/>
      <c r="BI240" s="8"/>
      <c r="BJ240" s="8"/>
      <c r="BK240" s="8"/>
      <c r="BL240" s="8"/>
      <c r="BM240" s="8"/>
      <c r="BN240" s="8"/>
      <c r="BO240" s="8"/>
      <c r="BP240" s="8"/>
      <c r="BQ240" s="4"/>
      <c r="BR240" s="4"/>
      <c r="BS240" s="4"/>
      <c r="BT240" s="4"/>
      <c r="BU240" s="4"/>
      <c r="BV240" s="4"/>
      <c r="BW240" s="4"/>
      <c r="BX240" s="4"/>
      <c r="BY240" s="4"/>
      <c r="BZ240" s="4"/>
      <c r="CA240" s="4"/>
      <c r="CB240" s="4"/>
      <c r="CC240" s="4"/>
      <c r="CD240" s="4"/>
      <c r="CE240" s="4"/>
      <c r="CF240" s="4"/>
      <c r="CG240" s="4"/>
      <c r="CH240" s="4"/>
    </row>
    <row r="241" spans="1:86" x14ac:dyDescent="0.25">
      <c r="A241" s="2" t="s">
        <v>2</v>
      </c>
      <c r="B241" s="7">
        <v>1018</v>
      </c>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8"/>
      <c r="AK241" s="8"/>
      <c r="AL241" s="8"/>
      <c r="AM241" s="8"/>
      <c r="AN241" s="8"/>
      <c r="AO241" s="8"/>
      <c r="AP241" s="8"/>
      <c r="AQ241" s="8"/>
      <c r="AR241" s="8"/>
      <c r="AS241" s="8"/>
      <c r="AT241" s="8"/>
      <c r="AU241" s="8"/>
      <c r="AV241" s="8"/>
      <c r="AW241" s="8"/>
      <c r="AX241" s="8"/>
      <c r="AY241" s="8"/>
      <c r="AZ241" s="8"/>
      <c r="BA241" s="8"/>
      <c r="BB241" s="8"/>
      <c r="BC241" s="8"/>
      <c r="BD241" s="8"/>
      <c r="BE241" s="8"/>
      <c r="BF241" s="8"/>
      <c r="BG241" s="8"/>
      <c r="BH241" s="8"/>
      <c r="BI241" s="8"/>
      <c r="BJ241" s="8"/>
      <c r="BK241" s="8"/>
      <c r="BL241" s="8"/>
      <c r="BM241" s="8"/>
      <c r="BN241" s="8"/>
      <c r="BO241" s="8"/>
      <c r="BP241" s="8"/>
      <c r="BQ241" s="4"/>
      <c r="BR241" s="4"/>
      <c r="BS241" s="4"/>
      <c r="BT241" s="4"/>
      <c r="BU241" s="4"/>
      <c r="BV241" s="4"/>
      <c r="BW241" s="4"/>
      <c r="BX241" s="4"/>
      <c r="BY241" s="4"/>
      <c r="BZ241" s="4"/>
      <c r="CA241" s="4"/>
      <c r="CB241" s="4"/>
      <c r="CC241" s="4"/>
      <c r="CD241" s="4"/>
      <c r="CE241" s="4"/>
      <c r="CF241" s="4"/>
      <c r="CG241" s="4"/>
      <c r="CH241" s="4"/>
    </row>
    <row r="242" spans="1:86" x14ac:dyDescent="0.25">
      <c r="A242" s="2" t="s">
        <v>3</v>
      </c>
      <c r="B242" s="7">
        <v>1019</v>
      </c>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c r="AG242" s="8"/>
      <c r="AH242" s="8"/>
      <c r="AI242" s="8"/>
      <c r="AJ242" s="8"/>
      <c r="AK242" s="8"/>
      <c r="AL242" s="8"/>
      <c r="AM242" s="8"/>
      <c r="AN242" s="8"/>
      <c r="AO242" s="8"/>
      <c r="AP242" s="8"/>
      <c r="AQ242" s="8"/>
      <c r="AR242" s="8"/>
      <c r="AS242" s="8"/>
      <c r="AT242" s="8"/>
      <c r="AU242" s="8"/>
      <c r="AV242" s="8"/>
      <c r="AW242" s="8"/>
      <c r="AX242" s="8"/>
      <c r="AY242" s="8"/>
      <c r="AZ242" s="8"/>
      <c r="BA242" s="8"/>
      <c r="BB242" s="8"/>
      <c r="BC242" s="8"/>
      <c r="BD242" s="8"/>
      <c r="BE242" s="8"/>
      <c r="BF242" s="8"/>
      <c r="BG242" s="8"/>
      <c r="BH242" s="8"/>
      <c r="BI242" s="8"/>
      <c r="BJ242" s="8"/>
      <c r="BK242" s="8"/>
      <c r="BL242" s="8"/>
      <c r="BM242" s="8"/>
      <c r="BN242" s="8"/>
      <c r="BO242" s="8"/>
      <c r="BP242" s="8"/>
      <c r="BQ242" s="4"/>
      <c r="BR242" s="4"/>
      <c r="BS242" s="4"/>
      <c r="BT242" s="4"/>
      <c r="BU242" s="4"/>
      <c r="BV242" s="4"/>
      <c r="BW242" s="4"/>
      <c r="BX242" s="4"/>
      <c r="BY242" s="4"/>
      <c r="BZ242" s="4"/>
      <c r="CA242" s="4"/>
      <c r="CB242" s="4"/>
      <c r="CC242" s="4"/>
      <c r="CD242" s="4"/>
      <c r="CE242" s="4"/>
      <c r="CF242" s="4"/>
      <c r="CG242" s="4"/>
      <c r="CH242" s="4"/>
    </row>
    <row r="243" spans="1:86" x14ac:dyDescent="0.25">
      <c r="A243" s="2" t="s">
        <v>4</v>
      </c>
      <c r="B243" s="7">
        <v>1021</v>
      </c>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8"/>
      <c r="AJ243" s="8"/>
      <c r="AK243" s="8"/>
      <c r="AL243" s="8"/>
      <c r="AM243" s="8"/>
      <c r="AN243" s="8"/>
      <c r="AO243" s="8"/>
      <c r="AP243" s="8"/>
      <c r="AQ243" s="8"/>
      <c r="AR243" s="8"/>
      <c r="AS243" s="8"/>
      <c r="AT243" s="8"/>
      <c r="AU243" s="8"/>
      <c r="AV243" s="8"/>
      <c r="AW243" s="8"/>
      <c r="AX243" s="8"/>
      <c r="AY243" s="8"/>
      <c r="AZ243" s="8"/>
      <c r="BA243" s="8"/>
      <c r="BB243" s="8"/>
      <c r="BC243" s="8"/>
      <c r="BD243" s="8"/>
      <c r="BE243" s="8"/>
      <c r="BF243" s="8"/>
      <c r="BG243" s="8"/>
      <c r="BH243" s="8"/>
      <c r="BI243" s="8"/>
      <c r="BJ243" s="8"/>
      <c r="BK243" s="8"/>
      <c r="BL243" s="8"/>
      <c r="BM243" s="8"/>
      <c r="BN243" s="8"/>
      <c r="BO243" s="8"/>
      <c r="BP243" s="8"/>
      <c r="BQ243" s="4"/>
      <c r="BR243" s="4"/>
      <c r="BS243" s="4"/>
      <c r="BT243" s="4"/>
      <c r="BU243" s="4"/>
      <c r="BV243" s="4"/>
      <c r="BW243" s="4"/>
      <c r="BX243" s="4"/>
      <c r="BY243" s="4"/>
      <c r="BZ243" s="4"/>
      <c r="CA243" s="4"/>
      <c r="CB243" s="4"/>
      <c r="CC243" s="4"/>
      <c r="CD243" s="4"/>
      <c r="CE243" s="4"/>
      <c r="CF243" s="4"/>
      <c r="CG243" s="4"/>
      <c r="CH243" s="4"/>
    </row>
    <row r="244" spans="1:86" x14ac:dyDescent="0.25">
      <c r="A244" s="2" t="s">
        <v>5</v>
      </c>
      <c r="B244" s="7">
        <v>1019</v>
      </c>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c r="AK244" s="8"/>
      <c r="AL244" s="8"/>
      <c r="AM244" s="8"/>
      <c r="AN244" s="8"/>
      <c r="AO244" s="8"/>
      <c r="AP244" s="8"/>
      <c r="AQ244" s="8"/>
      <c r="AR244" s="8"/>
      <c r="AS244" s="8"/>
      <c r="AT244" s="8"/>
      <c r="AU244" s="8"/>
      <c r="AV244" s="8"/>
      <c r="AW244" s="8"/>
      <c r="AX244" s="8"/>
      <c r="AY244" s="8"/>
      <c r="AZ244" s="8"/>
      <c r="BA244" s="8"/>
      <c r="BB244" s="8"/>
      <c r="BC244" s="8"/>
      <c r="BD244" s="8"/>
      <c r="BE244" s="8"/>
      <c r="BF244" s="8"/>
      <c r="BG244" s="8"/>
      <c r="BH244" s="8"/>
      <c r="BI244" s="8"/>
      <c r="BJ244" s="8"/>
      <c r="BK244" s="8"/>
      <c r="BL244" s="8"/>
      <c r="BM244" s="8"/>
      <c r="BN244" s="8"/>
      <c r="BO244" s="8"/>
      <c r="BP244" s="8"/>
      <c r="BQ244" s="4"/>
      <c r="BR244" s="4"/>
      <c r="BS244" s="4"/>
      <c r="BT244" s="4"/>
      <c r="BU244" s="4"/>
      <c r="BV244" s="4"/>
      <c r="BW244" s="4"/>
      <c r="BX244" s="4"/>
      <c r="BY244" s="4"/>
      <c r="BZ244" s="4"/>
      <c r="CA244" s="4"/>
      <c r="CB244" s="4"/>
      <c r="CC244" s="4"/>
      <c r="CD244" s="4"/>
      <c r="CE244" s="4"/>
      <c r="CF244" s="4"/>
      <c r="CG244" s="4"/>
      <c r="CH244" s="4"/>
    </row>
    <row r="245" spans="1:86" x14ac:dyDescent="0.25">
      <c r="A245" s="2" t="s">
        <v>6</v>
      </c>
      <c r="B245" s="7">
        <v>1014</v>
      </c>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8"/>
      <c r="AJ245" s="8"/>
      <c r="AK245" s="8"/>
      <c r="AL245" s="8"/>
      <c r="AM245" s="8"/>
      <c r="AN245" s="8"/>
      <c r="AO245" s="8"/>
      <c r="AP245" s="8"/>
      <c r="AQ245" s="8"/>
      <c r="AR245" s="8"/>
      <c r="AS245" s="8"/>
      <c r="AT245" s="8"/>
      <c r="AU245" s="8"/>
      <c r="AV245" s="8"/>
      <c r="AW245" s="8"/>
      <c r="AX245" s="8"/>
      <c r="AY245" s="8"/>
      <c r="AZ245" s="8"/>
      <c r="BA245" s="8"/>
      <c r="BB245" s="8"/>
      <c r="BC245" s="8"/>
      <c r="BD245" s="8"/>
      <c r="BE245" s="8"/>
      <c r="BF245" s="8"/>
      <c r="BG245" s="8"/>
      <c r="BH245" s="8"/>
      <c r="BI245" s="8"/>
      <c r="BJ245" s="8"/>
      <c r="BK245" s="8"/>
      <c r="BL245" s="8"/>
      <c r="BM245" s="8"/>
      <c r="BN245" s="8"/>
      <c r="BO245" s="8"/>
      <c r="BP245" s="8"/>
      <c r="BQ245" s="4"/>
      <c r="BR245" s="4"/>
      <c r="BS245" s="4"/>
      <c r="BT245" s="4"/>
      <c r="BU245" s="4"/>
      <c r="BV245" s="4"/>
      <c r="BW245" s="4"/>
      <c r="BX245" s="4"/>
      <c r="BY245" s="4"/>
      <c r="BZ245" s="4"/>
      <c r="CA245" s="4"/>
      <c r="CB245" s="4"/>
      <c r="CC245" s="4"/>
      <c r="CD245" s="4"/>
      <c r="CE245" s="4"/>
      <c r="CF245" s="4"/>
      <c r="CG245" s="4"/>
      <c r="CH245" s="4"/>
    </row>
    <row r="246" spans="1:86" x14ac:dyDescent="0.25">
      <c r="A246" s="2" t="s">
        <v>7</v>
      </c>
      <c r="B246" s="7">
        <v>1011</v>
      </c>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8"/>
      <c r="AJ246" s="8"/>
      <c r="AK246" s="8"/>
      <c r="AL246" s="8"/>
      <c r="AM246" s="8"/>
      <c r="AN246" s="8"/>
      <c r="AO246" s="8"/>
      <c r="AP246" s="8"/>
      <c r="AQ246" s="8"/>
      <c r="AR246" s="8"/>
      <c r="AS246" s="8"/>
      <c r="AT246" s="8"/>
      <c r="AU246" s="8"/>
      <c r="AV246" s="8"/>
      <c r="AW246" s="8"/>
      <c r="AX246" s="8"/>
      <c r="AY246" s="8"/>
      <c r="AZ246" s="8"/>
      <c r="BA246" s="8"/>
      <c r="BB246" s="8"/>
      <c r="BC246" s="8"/>
      <c r="BD246" s="8"/>
      <c r="BE246" s="8"/>
      <c r="BF246" s="8"/>
      <c r="BG246" s="8"/>
      <c r="BH246" s="8"/>
      <c r="BI246" s="8"/>
      <c r="BJ246" s="8"/>
      <c r="BK246" s="8"/>
      <c r="BL246" s="8"/>
      <c r="BM246" s="8"/>
      <c r="BN246" s="8"/>
      <c r="BO246" s="8"/>
      <c r="BP246" s="8"/>
      <c r="BQ246" s="4"/>
      <c r="BR246" s="4"/>
      <c r="BS246" s="4"/>
      <c r="BT246" s="4"/>
      <c r="BU246" s="4"/>
      <c r="BV246" s="4"/>
      <c r="BW246" s="4"/>
      <c r="BX246" s="4"/>
      <c r="BY246" s="4"/>
      <c r="BZ246" s="4"/>
      <c r="CA246" s="4"/>
      <c r="CB246" s="4"/>
      <c r="CC246" s="4"/>
      <c r="CD246" s="4"/>
      <c r="CE246" s="4"/>
      <c r="CF246" s="4"/>
      <c r="CG246" s="4"/>
      <c r="CH246" s="4"/>
    </row>
    <row r="247" spans="1:86" x14ac:dyDescent="0.25">
      <c r="A247" s="2" t="s">
        <v>8</v>
      </c>
      <c r="B247" s="7">
        <v>1011</v>
      </c>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c r="AI247" s="8"/>
      <c r="AJ247" s="8"/>
      <c r="AK247" s="8"/>
      <c r="AL247" s="8"/>
      <c r="AM247" s="8"/>
      <c r="AN247" s="8"/>
      <c r="AO247" s="8"/>
      <c r="AP247" s="8"/>
      <c r="AQ247" s="8"/>
      <c r="AR247" s="8"/>
      <c r="AS247" s="8"/>
      <c r="AT247" s="8"/>
      <c r="AU247" s="8"/>
      <c r="AV247" s="8"/>
      <c r="AW247" s="8"/>
      <c r="AX247" s="8"/>
      <c r="AY247" s="8"/>
      <c r="AZ247" s="8"/>
      <c r="BA247" s="8"/>
      <c r="BB247" s="8"/>
      <c r="BC247" s="8"/>
      <c r="BD247" s="8"/>
      <c r="BE247" s="8"/>
      <c r="BF247" s="8"/>
      <c r="BG247" s="8"/>
      <c r="BH247" s="8"/>
      <c r="BI247" s="8"/>
      <c r="BJ247" s="8"/>
      <c r="BK247" s="8"/>
      <c r="BL247" s="8"/>
      <c r="BM247" s="8"/>
      <c r="BN247" s="8"/>
      <c r="BO247" s="8"/>
      <c r="BP247" s="8"/>
      <c r="BQ247" s="4"/>
      <c r="BR247" s="4"/>
      <c r="BS247" s="4"/>
      <c r="BT247" s="4"/>
      <c r="BU247" s="4"/>
      <c r="BV247" s="4"/>
      <c r="BW247" s="4"/>
      <c r="BX247" s="4"/>
      <c r="BY247" s="4"/>
      <c r="BZ247" s="4"/>
      <c r="CA247" s="4"/>
      <c r="CB247" s="4"/>
      <c r="CC247" s="4"/>
      <c r="CD247" s="4"/>
      <c r="CE247" s="4"/>
      <c r="CF247" s="4"/>
      <c r="CG247" s="4"/>
      <c r="CH247" s="4"/>
    </row>
    <row r="248" spans="1:86" x14ac:dyDescent="0.25">
      <c r="A248" s="2" t="s">
        <v>9</v>
      </c>
      <c r="B248" s="7">
        <v>1012</v>
      </c>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8"/>
      <c r="AJ248" s="8"/>
      <c r="AK248" s="8"/>
      <c r="AL248" s="8"/>
      <c r="AM248" s="8"/>
      <c r="AN248" s="8"/>
      <c r="AO248" s="8"/>
      <c r="AP248" s="8"/>
      <c r="AQ248" s="8"/>
      <c r="AR248" s="8"/>
      <c r="AS248" s="8"/>
      <c r="AT248" s="8"/>
      <c r="AU248" s="8"/>
      <c r="AV248" s="8"/>
      <c r="AW248" s="8"/>
      <c r="AX248" s="8"/>
      <c r="AY248" s="8"/>
      <c r="AZ248" s="8"/>
      <c r="BA248" s="8"/>
      <c r="BB248" s="8"/>
      <c r="BC248" s="8"/>
      <c r="BD248" s="8"/>
      <c r="BE248" s="8"/>
      <c r="BF248" s="8"/>
      <c r="BG248" s="8"/>
      <c r="BH248" s="8"/>
      <c r="BI248" s="8"/>
      <c r="BJ248" s="8"/>
      <c r="BK248" s="8"/>
      <c r="BL248" s="8"/>
      <c r="BM248" s="8"/>
      <c r="BN248" s="8"/>
      <c r="BO248" s="8"/>
      <c r="BP248" s="8"/>
      <c r="BQ248" s="4"/>
      <c r="BR248" s="4"/>
      <c r="BS248" s="4"/>
      <c r="BT248" s="4"/>
      <c r="BU248" s="4"/>
      <c r="BV248" s="4"/>
      <c r="BW248" s="4"/>
      <c r="BX248" s="4"/>
      <c r="BY248" s="4"/>
      <c r="BZ248" s="4"/>
      <c r="CA248" s="4"/>
      <c r="CB248" s="4"/>
      <c r="CC248" s="4"/>
      <c r="CD248" s="4"/>
      <c r="CE248" s="4"/>
      <c r="CF248" s="4"/>
      <c r="CG248" s="4"/>
      <c r="CH248" s="4"/>
    </row>
    <row r="249" spans="1:86" x14ac:dyDescent="0.25">
      <c r="A249" s="2" t="s">
        <v>10</v>
      </c>
      <c r="B249" s="7">
        <v>1013</v>
      </c>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c r="AJ249" s="8"/>
      <c r="AK249" s="8"/>
      <c r="AL249" s="8"/>
      <c r="AM249" s="8"/>
      <c r="AN249" s="8"/>
      <c r="AO249" s="8"/>
      <c r="AP249" s="8"/>
      <c r="AQ249" s="8"/>
      <c r="AR249" s="8"/>
      <c r="AS249" s="8"/>
      <c r="AT249" s="8"/>
      <c r="AU249" s="8"/>
      <c r="AV249" s="8"/>
      <c r="AW249" s="8"/>
      <c r="AX249" s="8"/>
      <c r="AY249" s="8"/>
      <c r="AZ249" s="8"/>
      <c r="BA249" s="8"/>
      <c r="BB249" s="8"/>
      <c r="BC249" s="8"/>
      <c r="BD249" s="8"/>
      <c r="BE249" s="8"/>
      <c r="BF249" s="8"/>
      <c r="BG249" s="8"/>
      <c r="BH249" s="8"/>
      <c r="BI249" s="8"/>
      <c r="BJ249" s="8"/>
      <c r="BK249" s="8"/>
      <c r="BL249" s="8"/>
      <c r="BM249" s="8"/>
      <c r="BN249" s="8"/>
      <c r="BO249" s="8"/>
      <c r="BP249" s="8"/>
      <c r="BQ249" s="4"/>
      <c r="BR249" s="4"/>
      <c r="BS249" s="4"/>
      <c r="BT249" s="4"/>
      <c r="BU249" s="4"/>
      <c r="BV249" s="4"/>
      <c r="BW249" s="4"/>
      <c r="BX249" s="4"/>
      <c r="BY249" s="4"/>
      <c r="BZ249" s="4"/>
      <c r="CA249" s="4"/>
      <c r="CB249" s="4"/>
      <c r="CC249" s="4"/>
      <c r="CD249" s="4"/>
      <c r="CE249" s="4"/>
      <c r="CF249" s="4"/>
      <c r="CG249" s="4"/>
      <c r="CH249" s="4"/>
    </row>
    <row r="250" spans="1:86" x14ac:dyDescent="0.25">
      <c r="A250" s="2" t="s">
        <v>11</v>
      </c>
      <c r="B250" s="7">
        <v>1015</v>
      </c>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8"/>
      <c r="AJ250" s="8"/>
      <c r="AK250" s="8"/>
      <c r="AL250" s="8"/>
      <c r="AM250" s="8"/>
      <c r="AN250" s="8"/>
      <c r="AO250" s="8"/>
      <c r="AP250" s="8"/>
      <c r="AQ250" s="8"/>
      <c r="AR250" s="8"/>
      <c r="AS250" s="8"/>
      <c r="AT250" s="8"/>
      <c r="AU250" s="8"/>
      <c r="AV250" s="8"/>
      <c r="AW250" s="8"/>
      <c r="AX250" s="8"/>
      <c r="AY250" s="8"/>
      <c r="AZ250" s="8"/>
      <c r="BA250" s="8"/>
      <c r="BB250" s="8"/>
      <c r="BC250" s="8"/>
      <c r="BD250" s="8"/>
      <c r="BE250" s="8"/>
      <c r="BF250" s="8"/>
      <c r="BG250" s="8"/>
      <c r="BH250" s="8"/>
      <c r="BI250" s="8"/>
      <c r="BJ250" s="8"/>
      <c r="BK250" s="8"/>
      <c r="BL250" s="8"/>
      <c r="BM250" s="8"/>
      <c r="BN250" s="8"/>
      <c r="BO250" s="8"/>
      <c r="BP250" s="8"/>
      <c r="BQ250" s="4"/>
      <c r="BR250" s="4"/>
      <c r="BS250" s="4"/>
      <c r="BT250" s="4"/>
      <c r="BU250" s="4"/>
      <c r="BV250" s="4"/>
      <c r="BW250" s="4"/>
      <c r="BX250" s="4"/>
      <c r="BY250" s="4"/>
      <c r="BZ250" s="4"/>
      <c r="CA250" s="4"/>
      <c r="CB250" s="4"/>
      <c r="CC250" s="4"/>
      <c r="CD250" s="4"/>
      <c r="CE250" s="4"/>
      <c r="CF250" s="4"/>
      <c r="CG250" s="4"/>
      <c r="CH250" s="4"/>
    </row>
    <row r="251" spans="1:86" x14ac:dyDescent="0.25">
      <c r="A251" s="2" t="s">
        <v>12</v>
      </c>
      <c r="B251" s="7">
        <v>1015</v>
      </c>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8"/>
      <c r="AJ251" s="8"/>
      <c r="AK251" s="8"/>
      <c r="AL251" s="8"/>
      <c r="AM251" s="8"/>
      <c r="AN251" s="8"/>
      <c r="AO251" s="8"/>
      <c r="AP251" s="8"/>
      <c r="AQ251" s="8"/>
      <c r="AR251" s="8"/>
      <c r="AS251" s="8"/>
      <c r="AT251" s="8"/>
      <c r="AU251" s="8"/>
      <c r="AV251" s="8"/>
      <c r="AW251" s="8"/>
      <c r="AX251" s="8"/>
      <c r="AY251" s="8"/>
      <c r="AZ251" s="8"/>
      <c r="BA251" s="8"/>
      <c r="BB251" s="8"/>
      <c r="BC251" s="8"/>
      <c r="BD251" s="8"/>
      <c r="BE251" s="8"/>
      <c r="BF251" s="8"/>
      <c r="BG251" s="8"/>
      <c r="BH251" s="8"/>
      <c r="BI251" s="8"/>
      <c r="BJ251" s="8"/>
      <c r="BK251" s="8"/>
      <c r="BL251" s="8"/>
      <c r="BM251" s="8"/>
      <c r="BN251" s="8"/>
      <c r="BO251" s="8"/>
      <c r="BP251" s="8"/>
      <c r="BQ251" s="4"/>
      <c r="BR251" s="4"/>
      <c r="BS251" s="4"/>
      <c r="BT251" s="4"/>
      <c r="BU251" s="4"/>
      <c r="BV251" s="4"/>
      <c r="BW251" s="4"/>
      <c r="BX251" s="4"/>
      <c r="BY251" s="4"/>
      <c r="BZ251" s="4"/>
      <c r="CA251" s="4"/>
      <c r="CB251" s="4"/>
      <c r="CC251" s="4"/>
      <c r="CD251" s="4"/>
      <c r="CE251" s="4"/>
      <c r="CF251" s="4"/>
      <c r="CG251" s="4"/>
      <c r="CH251" s="4"/>
    </row>
    <row r="252" spans="1:86" x14ac:dyDescent="0.25">
      <c r="A252" s="2" t="s">
        <v>13</v>
      </c>
      <c r="B252" s="7">
        <v>1015</v>
      </c>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c r="AG252" s="8"/>
      <c r="AH252" s="8"/>
      <c r="AI252" s="8"/>
      <c r="AJ252" s="8"/>
      <c r="AK252" s="8"/>
      <c r="AL252" s="8"/>
      <c r="AM252" s="8"/>
      <c r="AN252" s="8"/>
      <c r="AO252" s="8"/>
      <c r="AP252" s="8"/>
      <c r="AQ252" s="8"/>
      <c r="AR252" s="8"/>
      <c r="AS252" s="8"/>
      <c r="AT252" s="8"/>
      <c r="AU252" s="8"/>
      <c r="AV252" s="8"/>
      <c r="AW252" s="8"/>
      <c r="AX252" s="8"/>
      <c r="AY252" s="8"/>
      <c r="AZ252" s="8"/>
      <c r="BA252" s="8"/>
      <c r="BB252" s="8"/>
      <c r="BC252" s="8"/>
      <c r="BD252" s="8"/>
      <c r="BE252" s="8"/>
      <c r="BF252" s="8"/>
      <c r="BG252" s="8"/>
      <c r="BH252" s="8"/>
      <c r="BI252" s="8"/>
      <c r="BJ252" s="8"/>
      <c r="BK252" s="8"/>
      <c r="BL252" s="8"/>
      <c r="BM252" s="8"/>
      <c r="BN252" s="8"/>
      <c r="BO252" s="8"/>
      <c r="BP252" s="8"/>
      <c r="BQ252" s="4"/>
      <c r="BR252" s="4"/>
      <c r="BS252" s="4"/>
      <c r="BT252" s="4"/>
      <c r="BU252" s="4"/>
      <c r="BV252" s="4"/>
      <c r="BW252" s="4"/>
      <c r="BX252" s="4"/>
      <c r="BY252" s="4"/>
      <c r="BZ252" s="4"/>
      <c r="CA252" s="4"/>
      <c r="CB252" s="4"/>
      <c r="CC252" s="4"/>
      <c r="CD252" s="4"/>
      <c r="CE252" s="4"/>
      <c r="CF252" s="4"/>
      <c r="CG252" s="4"/>
      <c r="CH252" s="4"/>
    </row>
    <row r="253" spans="1:86" x14ac:dyDescent="0.25">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c r="AM253" s="8"/>
      <c r="AN253" s="8"/>
      <c r="AO253" s="8"/>
      <c r="AP253" s="8"/>
      <c r="AQ253" s="8"/>
      <c r="AR253" s="8"/>
      <c r="AS253" s="8"/>
      <c r="AT253" s="8"/>
      <c r="AU253" s="8"/>
      <c r="AV253" s="8"/>
      <c r="AW253" s="8"/>
      <c r="AX253" s="8"/>
      <c r="AY253" s="8"/>
      <c r="AZ253" s="8"/>
      <c r="BA253" s="8"/>
      <c r="BB253" s="8"/>
      <c r="BC253" s="8"/>
      <c r="BD253" s="8"/>
      <c r="BE253" s="8"/>
      <c r="BF253" s="8"/>
      <c r="BG253" s="8"/>
      <c r="BH253" s="8"/>
      <c r="BI253" s="8"/>
      <c r="BJ253" s="8"/>
      <c r="BK253" s="8"/>
      <c r="BL253" s="8"/>
      <c r="BM253" s="8"/>
      <c r="BN253" s="8"/>
      <c r="BO253" s="8"/>
      <c r="BP253" s="8"/>
      <c r="BQ253" s="4"/>
      <c r="BR253" s="4"/>
      <c r="BS253" s="4"/>
      <c r="BT253" s="4"/>
      <c r="BU253" s="4"/>
      <c r="BV253" s="4"/>
      <c r="BW253" s="4"/>
      <c r="BX253" s="4"/>
      <c r="BY253" s="4"/>
      <c r="BZ253" s="4"/>
      <c r="CA253" s="4"/>
      <c r="CB253" s="4"/>
      <c r="CC253" s="4"/>
      <c r="CD253" s="4"/>
      <c r="CE253" s="4"/>
      <c r="CF253" s="4"/>
      <c r="CG253" s="4"/>
      <c r="CH253" s="4"/>
    </row>
    <row r="254" spans="1:86" ht="30" customHeight="1" x14ac:dyDescent="0.25">
      <c r="A254" s="16" t="s">
        <v>44</v>
      </c>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8"/>
      <c r="AJ254" s="8"/>
      <c r="AK254" s="8"/>
      <c r="AL254" s="8"/>
      <c r="AM254" s="8"/>
      <c r="AN254" s="8"/>
      <c r="AO254" s="8"/>
      <c r="AP254" s="8"/>
      <c r="AQ254" s="8"/>
      <c r="AR254" s="8"/>
      <c r="AS254" s="8"/>
      <c r="AT254" s="8"/>
      <c r="AU254" s="8"/>
      <c r="AV254" s="8"/>
      <c r="AW254" s="8"/>
      <c r="AX254" s="8"/>
      <c r="AY254" s="8"/>
      <c r="AZ254" s="8"/>
      <c r="BA254" s="8"/>
      <c r="BB254" s="8"/>
      <c r="BC254" s="8"/>
      <c r="BD254" s="8"/>
      <c r="BE254" s="8"/>
      <c r="BF254" s="8"/>
      <c r="BG254" s="8"/>
      <c r="BH254" s="8"/>
      <c r="BI254" s="8"/>
      <c r="BJ254" s="8"/>
      <c r="BK254" s="8"/>
      <c r="BL254" s="8"/>
      <c r="BM254" s="8"/>
      <c r="BN254" s="8"/>
      <c r="BO254" s="8"/>
      <c r="BP254" s="8"/>
      <c r="BQ254" s="4"/>
      <c r="BR254" s="4"/>
      <c r="BS254" s="4"/>
      <c r="BT254" s="4"/>
      <c r="BU254" s="4"/>
      <c r="BV254" s="4"/>
      <c r="BW254" s="4"/>
      <c r="BX254" s="4"/>
      <c r="BY254" s="4"/>
      <c r="BZ254" s="4"/>
      <c r="CA254" s="4"/>
      <c r="CB254" s="4"/>
      <c r="CC254" s="4"/>
      <c r="CD254" s="4"/>
      <c r="CE254" s="4"/>
      <c r="CF254" s="4"/>
      <c r="CG254" s="4"/>
      <c r="CH254" s="4"/>
    </row>
    <row r="255" spans="1:86" x14ac:dyDescent="0.25">
      <c r="A255" s="20" t="s">
        <v>90</v>
      </c>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c r="AI255" s="8"/>
      <c r="AJ255" s="8"/>
      <c r="AK255" s="8"/>
      <c r="AL255" s="8"/>
      <c r="AM255" s="8"/>
      <c r="AN255" s="8"/>
      <c r="AO255" s="8"/>
      <c r="AP255" s="8"/>
      <c r="AQ255" s="8"/>
      <c r="AR255" s="8"/>
      <c r="AS255" s="8"/>
      <c r="AT255" s="8"/>
      <c r="AU255" s="8"/>
      <c r="AV255" s="8"/>
      <c r="AW255" s="8"/>
      <c r="AX255" s="8"/>
      <c r="AY255" s="8"/>
      <c r="AZ255" s="8"/>
      <c r="BA255" s="8"/>
      <c r="BB255" s="8"/>
      <c r="BC255" s="8"/>
      <c r="BD255" s="8"/>
      <c r="BE255" s="8"/>
      <c r="BF255" s="8"/>
      <c r="BG255" s="8"/>
      <c r="BH255" s="8"/>
      <c r="BI255" s="8"/>
      <c r="BJ255" s="8"/>
      <c r="BK255" s="8"/>
      <c r="BL255" s="8"/>
      <c r="BM255" s="8"/>
      <c r="BN255" s="8"/>
      <c r="BO255" s="8"/>
      <c r="BP255" s="8"/>
      <c r="BQ255" s="4"/>
      <c r="BR255" s="4"/>
      <c r="BS255" s="4"/>
      <c r="BT255" s="4"/>
      <c r="BU255" s="4"/>
      <c r="BV255" s="4"/>
      <c r="BW255" s="4"/>
      <c r="BX255" s="4"/>
      <c r="BY255" s="4"/>
      <c r="BZ255" s="4"/>
      <c r="CA255" s="4"/>
      <c r="CB255" s="4"/>
      <c r="CC255" s="4"/>
      <c r="CD255" s="4"/>
      <c r="CE255" s="4"/>
      <c r="CF255" s="4"/>
      <c r="CG255" s="4"/>
      <c r="CH255" s="4"/>
    </row>
    <row r="256" spans="1:86" x14ac:dyDescent="0.25">
      <c r="A256" s="20" t="s">
        <v>89</v>
      </c>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c r="AF256" s="8"/>
      <c r="AG256" s="8"/>
      <c r="AH256" s="8"/>
      <c r="AI256" s="8"/>
      <c r="AJ256" s="8"/>
      <c r="AK256" s="8"/>
      <c r="AL256" s="8"/>
      <c r="AM256" s="8"/>
      <c r="AN256" s="8"/>
      <c r="AO256" s="8"/>
      <c r="AP256" s="8"/>
      <c r="AQ256" s="8"/>
      <c r="AR256" s="8"/>
      <c r="AS256" s="8"/>
      <c r="AT256" s="8"/>
      <c r="AU256" s="8"/>
      <c r="AV256" s="8"/>
      <c r="AW256" s="8"/>
      <c r="AX256" s="8"/>
      <c r="AY256" s="8"/>
      <c r="AZ256" s="8"/>
      <c r="BA256" s="8"/>
      <c r="BB256" s="8"/>
      <c r="BC256" s="8"/>
      <c r="BD256" s="8"/>
      <c r="BE256" s="8"/>
      <c r="BF256" s="8"/>
      <c r="BG256" s="8"/>
      <c r="BH256" s="8"/>
      <c r="BI256" s="8"/>
      <c r="BJ256" s="8"/>
      <c r="BK256" s="8"/>
      <c r="BL256" s="8"/>
      <c r="BM256" s="8"/>
      <c r="BN256" s="8"/>
      <c r="BO256" s="8"/>
      <c r="BP256" s="8"/>
      <c r="BQ256" s="4"/>
      <c r="BR256" s="4"/>
      <c r="BS256" s="4"/>
      <c r="BT256" s="4"/>
      <c r="BU256" s="4"/>
      <c r="BV256" s="4"/>
      <c r="BW256" s="4"/>
      <c r="BX256" s="4"/>
      <c r="BY256" s="4"/>
      <c r="BZ256" s="4"/>
      <c r="CA256" s="4"/>
      <c r="CB256" s="4"/>
      <c r="CC256" s="4"/>
      <c r="CD256" s="4"/>
      <c r="CE256" s="4"/>
      <c r="CF256" s="4"/>
      <c r="CG256" s="4"/>
      <c r="CH256" s="4"/>
    </row>
    <row r="257" spans="5:86" x14ac:dyDescent="0.25">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c r="AM257" s="8"/>
      <c r="AN257" s="8"/>
      <c r="AO257" s="8"/>
      <c r="AP257" s="8"/>
      <c r="AQ257" s="8"/>
      <c r="AR257" s="8"/>
      <c r="AS257" s="8"/>
      <c r="AT257" s="8"/>
      <c r="AU257" s="8"/>
      <c r="AV257" s="8"/>
      <c r="AW257" s="8"/>
      <c r="AX257" s="8"/>
      <c r="AY257" s="8"/>
      <c r="AZ257" s="8"/>
      <c r="BA257" s="8"/>
      <c r="BB257" s="8"/>
      <c r="BC257" s="8"/>
      <c r="BD257" s="8"/>
      <c r="BE257" s="8"/>
      <c r="BF257" s="8"/>
      <c r="BG257" s="8"/>
      <c r="BH257" s="8"/>
      <c r="BI257" s="8"/>
      <c r="BJ257" s="8"/>
      <c r="BK257" s="8"/>
      <c r="BL257" s="8"/>
      <c r="BM257" s="8"/>
      <c r="BN257" s="8"/>
      <c r="BO257" s="8"/>
      <c r="BP257" s="8"/>
      <c r="BQ257" s="4"/>
      <c r="BR257" s="4"/>
      <c r="BS257" s="4"/>
      <c r="BT257" s="4"/>
      <c r="BU257" s="4"/>
      <c r="BV257" s="4"/>
      <c r="BW257" s="4"/>
      <c r="BX257" s="4"/>
      <c r="BY257" s="4"/>
      <c r="BZ257" s="4"/>
      <c r="CA257" s="4"/>
      <c r="CB257" s="4"/>
      <c r="CC257" s="4"/>
      <c r="CD257" s="4"/>
      <c r="CE257" s="4"/>
      <c r="CF257" s="4"/>
      <c r="CG257" s="4"/>
      <c r="CH257" s="4"/>
    </row>
    <row r="258" spans="5:86" x14ac:dyDescent="0.25">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8"/>
      <c r="AJ258" s="8"/>
      <c r="AK258" s="8"/>
      <c r="AL258" s="8"/>
      <c r="AM258" s="8"/>
      <c r="AN258" s="8"/>
      <c r="AO258" s="8"/>
      <c r="AP258" s="8"/>
      <c r="AQ258" s="8"/>
      <c r="AR258" s="8"/>
      <c r="AS258" s="8"/>
      <c r="AT258" s="8"/>
      <c r="AU258" s="8"/>
      <c r="AV258" s="8"/>
      <c r="AW258" s="8"/>
      <c r="AX258" s="8"/>
      <c r="AY258" s="8"/>
      <c r="AZ258" s="8"/>
      <c r="BA258" s="8"/>
      <c r="BB258" s="8"/>
      <c r="BC258" s="8"/>
      <c r="BD258" s="8"/>
      <c r="BE258" s="8"/>
      <c r="BF258" s="8"/>
      <c r="BG258" s="8"/>
      <c r="BH258" s="8"/>
      <c r="BI258" s="8"/>
      <c r="BJ258" s="8"/>
      <c r="BK258" s="8"/>
      <c r="BL258" s="8"/>
      <c r="BM258" s="8"/>
      <c r="BN258" s="8"/>
      <c r="BO258" s="8"/>
      <c r="BP258" s="8"/>
      <c r="BQ258" s="4"/>
      <c r="BR258" s="4"/>
      <c r="BS258" s="4"/>
      <c r="BT258" s="4"/>
      <c r="BU258" s="4"/>
      <c r="BV258" s="4"/>
      <c r="BW258" s="4"/>
      <c r="BX258" s="4"/>
      <c r="BY258" s="4"/>
      <c r="BZ258" s="4"/>
      <c r="CA258" s="4"/>
      <c r="CB258" s="4"/>
      <c r="CC258" s="4"/>
      <c r="CD258" s="4"/>
      <c r="CE258" s="4"/>
      <c r="CF258" s="4"/>
      <c r="CG258" s="4"/>
      <c r="CH258" s="4"/>
    </row>
    <row r="259" spans="5:86" x14ac:dyDescent="0.25">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c r="AI259" s="8"/>
      <c r="AJ259" s="8"/>
      <c r="AK259" s="8"/>
      <c r="AL259" s="8"/>
      <c r="AM259" s="8"/>
      <c r="AN259" s="8"/>
      <c r="AO259" s="8"/>
      <c r="AP259" s="8"/>
      <c r="AQ259" s="8"/>
      <c r="AR259" s="8"/>
      <c r="AS259" s="8"/>
      <c r="AT259" s="8"/>
      <c r="AU259" s="8"/>
      <c r="AV259" s="8"/>
      <c r="AW259" s="8"/>
      <c r="AX259" s="8"/>
      <c r="AY259" s="8"/>
      <c r="AZ259" s="8"/>
      <c r="BA259" s="8"/>
      <c r="BB259" s="8"/>
      <c r="BC259" s="8"/>
      <c r="BD259" s="8"/>
      <c r="BE259" s="8"/>
      <c r="BF259" s="8"/>
      <c r="BG259" s="8"/>
      <c r="BH259" s="8"/>
      <c r="BI259" s="8"/>
      <c r="BJ259" s="8"/>
      <c r="BK259" s="8"/>
      <c r="BL259" s="8"/>
      <c r="BM259" s="8"/>
      <c r="BN259" s="8"/>
      <c r="BO259" s="8"/>
      <c r="BP259" s="8"/>
      <c r="BQ259" s="4"/>
      <c r="BR259" s="4"/>
      <c r="BS259" s="4"/>
      <c r="BT259" s="4"/>
      <c r="BU259" s="4"/>
      <c r="BV259" s="4"/>
      <c r="BW259" s="4"/>
      <c r="BX259" s="4"/>
      <c r="BY259" s="4"/>
      <c r="BZ259" s="4"/>
      <c r="CA259" s="4"/>
      <c r="CB259" s="4"/>
      <c r="CC259" s="4"/>
      <c r="CD259" s="4"/>
      <c r="CE259" s="4"/>
      <c r="CF259" s="4"/>
      <c r="CG259" s="4"/>
      <c r="CH259" s="4"/>
    </row>
    <row r="260" spans="5:86" x14ac:dyDescent="0.25">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L260" s="8"/>
      <c r="AM260" s="8"/>
      <c r="AN260" s="8"/>
      <c r="AO260" s="8"/>
      <c r="AP260" s="8"/>
      <c r="AQ260" s="8"/>
      <c r="AR260" s="8"/>
      <c r="AS260" s="8"/>
      <c r="AT260" s="8"/>
      <c r="AU260" s="8"/>
      <c r="AV260" s="8"/>
      <c r="AW260" s="8"/>
      <c r="AX260" s="8"/>
      <c r="AY260" s="8"/>
      <c r="AZ260" s="8"/>
      <c r="BA260" s="8"/>
      <c r="BB260" s="8"/>
      <c r="BC260" s="8"/>
      <c r="BD260" s="8"/>
      <c r="BE260" s="8"/>
      <c r="BF260" s="8"/>
      <c r="BG260" s="8"/>
      <c r="BH260" s="8"/>
      <c r="BI260" s="8"/>
      <c r="BJ260" s="8"/>
      <c r="BK260" s="8"/>
      <c r="BL260" s="8"/>
      <c r="BM260" s="8"/>
      <c r="BN260" s="8"/>
      <c r="BO260" s="8"/>
      <c r="BP260" s="8"/>
      <c r="BQ260" s="4"/>
      <c r="BR260" s="4"/>
      <c r="BS260" s="4"/>
      <c r="BT260" s="4"/>
      <c r="BU260" s="4"/>
      <c r="BV260" s="4"/>
      <c r="BW260" s="4"/>
      <c r="BX260" s="4"/>
      <c r="BY260" s="4"/>
      <c r="BZ260" s="4"/>
      <c r="CA260" s="4"/>
      <c r="CB260" s="4"/>
      <c r="CC260" s="4"/>
      <c r="CD260" s="4"/>
      <c r="CE260" s="4"/>
      <c r="CF260" s="4"/>
      <c r="CG260" s="4"/>
      <c r="CH260" s="4"/>
    </row>
    <row r="261" spans="5:86" x14ac:dyDescent="0.25">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c r="AI261" s="8"/>
      <c r="AJ261" s="8"/>
      <c r="AK261" s="8"/>
      <c r="AL261" s="8"/>
      <c r="AM261" s="8"/>
      <c r="AN261" s="8"/>
      <c r="AO261" s="8"/>
      <c r="AP261" s="8"/>
      <c r="AQ261" s="8"/>
      <c r="AR261" s="8"/>
      <c r="AS261" s="8"/>
      <c r="AT261" s="8"/>
      <c r="AU261" s="8"/>
      <c r="AV261" s="8"/>
      <c r="AW261" s="8"/>
      <c r="AX261" s="8"/>
      <c r="AY261" s="8"/>
      <c r="AZ261" s="8"/>
      <c r="BA261" s="8"/>
      <c r="BB261" s="8"/>
      <c r="BC261" s="8"/>
      <c r="BD261" s="8"/>
      <c r="BE261" s="8"/>
      <c r="BF261" s="8"/>
      <c r="BG261" s="8"/>
      <c r="BH261" s="8"/>
      <c r="BI261" s="8"/>
      <c r="BJ261" s="8"/>
      <c r="BK261" s="8"/>
      <c r="BL261" s="8"/>
      <c r="BM261" s="8"/>
      <c r="BN261" s="8"/>
      <c r="BO261" s="8"/>
      <c r="BP261" s="8"/>
      <c r="BQ261" s="4"/>
      <c r="BR261" s="4"/>
      <c r="BS261" s="4"/>
      <c r="BT261" s="4"/>
      <c r="BU261" s="4"/>
      <c r="BV261" s="4"/>
      <c r="BW261" s="4"/>
      <c r="BX261" s="4"/>
      <c r="BY261" s="4"/>
      <c r="BZ261" s="4"/>
      <c r="CA261" s="4"/>
      <c r="CB261" s="4"/>
      <c r="CC261" s="4"/>
      <c r="CD261" s="4"/>
      <c r="CE261" s="4"/>
      <c r="CF261" s="4"/>
      <c r="CG261" s="4"/>
      <c r="CH261" s="4"/>
    </row>
    <row r="262" spans="5:86" x14ac:dyDescent="0.25">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L262" s="8"/>
      <c r="AM262" s="8"/>
      <c r="AN262" s="8"/>
      <c r="AO262" s="8"/>
      <c r="AP262" s="8"/>
      <c r="AQ262" s="8"/>
      <c r="AR262" s="8"/>
      <c r="AS262" s="8"/>
      <c r="AT262" s="8"/>
      <c r="AU262" s="8"/>
      <c r="AV262" s="8"/>
      <c r="AW262" s="8"/>
      <c r="AX262" s="8"/>
      <c r="AY262" s="8"/>
      <c r="AZ262" s="8"/>
      <c r="BA262" s="8"/>
      <c r="BB262" s="8"/>
      <c r="BC262" s="8"/>
      <c r="BD262" s="8"/>
      <c r="BE262" s="8"/>
      <c r="BF262" s="8"/>
      <c r="BG262" s="8"/>
      <c r="BH262" s="8"/>
      <c r="BI262" s="8"/>
      <c r="BJ262" s="8"/>
      <c r="BK262" s="8"/>
      <c r="BL262" s="8"/>
      <c r="BM262" s="8"/>
      <c r="BN262" s="8"/>
      <c r="BO262" s="8"/>
      <c r="BP262" s="8"/>
      <c r="BQ262" s="4"/>
      <c r="BR262" s="4"/>
      <c r="BS262" s="4"/>
      <c r="BT262" s="4"/>
      <c r="BU262" s="4"/>
      <c r="BV262" s="4"/>
      <c r="BW262" s="4"/>
      <c r="BX262" s="4"/>
      <c r="BY262" s="4"/>
      <c r="BZ262" s="4"/>
      <c r="CA262" s="4"/>
      <c r="CB262" s="4"/>
      <c r="CC262" s="4"/>
      <c r="CD262" s="4"/>
      <c r="CE262" s="4"/>
      <c r="CF262" s="4"/>
      <c r="CG262" s="4"/>
      <c r="CH262" s="4"/>
    </row>
  </sheetData>
  <conditionalFormatting sqref="E2:CZ2">
    <cfRule type="colorScale" priority="171">
      <colorScale>
        <cfvo type="min"/>
        <cfvo type="num" val="-31.3"/>
        <cfvo type="max"/>
        <color theme="3" tint="-0.249977111117893"/>
        <color theme="0"/>
        <color rgb="FFFF0000"/>
      </colorScale>
    </cfRule>
  </conditionalFormatting>
  <conditionalFormatting sqref="E3:CZ3">
    <cfRule type="colorScale" priority="170">
      <colorScale>
        <cfvo type="min"/>
        <cfvo type="num" val="-31.1"/>
        <cfvo type="max"/>
        <color theme="3" tint="-0.249977111117893"/>
        <color theme="0"/>
        <color rgb="FFFF0000"/>
      </colorScale>
    </cfRule>
  </conditionalFormatting>
  <conditionalFormatting sqref="E4:CZ4">
    <cfRule type="colorScale" priority="169">
      <colorScale>
        <cfvo type="min"/>
        <cfvo type="num" val="-26.3"/>
        <cfvo type="max"/>
        <color theme="3" tint="-0.249977111117893"/>
        <color theme="0"/>
        <color rgb="FFFF0000"/>
      </colorScale>
    </cfRule>
  </conditionalFormatting>
  <conditionalFormatting sqref="E5:CZ5">
    <cfRule type="colorScale" priority="168">
      <colorScale>
        <cfvo type="min"/>
        <cfvo type="num" val="-16.899999999999999"/>
        <cfvo type="max"/>
        <color theme="3" tint="-0.249977111117893"/>
        <color theme="0"/>
        <color rgb="FFFF0000"/>
      </colorScale>
    </cfRule>
  </conditionalFormatting>
  <conditionalFormatting sqref="E6:CZ6">
    <cfRule type="colorScale" priority="167">
      <colorScale>
        <cfvo type="min"/>
        <cfvo type="num" val="-6.4"/>
        <cfvo type="max"/>
        <color theme="3" tint="-0.249977111117893"/>
        <color theme="0"/>
        <color rgb="FFFF0000"/>
      </colorScale>
    </cfRule>
  </conditionalFormatting>
  <conditionalFormatting sqref="E7:CZ7">
    <cfRule type="colorScale" priority="166">
      <colorScale>
        <cfvo type="min"/>
        <cfvo type="num" val="4.8"/>
        <cfvo type="max"/>
        <color theme="3" tint="-0.249977111117893"/>
        <color theme="0"/>
        <color rgb="FFFF0000"/>
      </colorScale>
    </cfRule>
  </conditionalFormatting>
  <conditionalFormatting sqref="E8:CZ8">
    <cfRule type="colorScale" priority="165">
      <colorScale>
        <cfvo type="min"/>
        <cfvo type="num" val="11.6"/>
        <cfvo type="max"/>
        <color theme="3" tint="-0.249977111117893"/>
        <color theme="0"/>
        <color rgb="FFFF0000"/>
      </colorScale>
    </cfRule>
  </conditionalFormatting>
  <conditionalFormatting sqref="E9:CZ9">
    <cfRule type="colorScale" priority="164">
      <colorScale>
        <cfvo type="min"/>
        <cfvo type="num" val="9.9"/>
        <cfvo type="max"/>
        <color theme="3" tint="-0.249977111117893"/>
        <color theme="0"/>
        <color rgb="FFFF0000"/>
      </colorScale>
    </cfRule>
  </conditionalFormatting>
  <conditionalFormatting sqref="E10:CZ10">
    <cfRule type="colorScale" priority="163">
      <colorScale>
        <cfvo type="min"/>
        <cfvo type="num" val="3.1"/>
        <cfvo type="max"/>
        <color theme="3" tint="-0.249977111117893"/>
        <color theme="0"/>
        <color rgb="FFFF0000"/>
      </colorScale>
    </cfRule>
  </conditionalFormatting>
  <conditionalFormatting sqref="E11:CZ11">
    <cfRule type="colorScale" priority="162">
      <colorScale>
        <cfvo type="min"/>
        <cfvo type="num" val="-6.4"/>
        <cfvo type="max"/>
        <color theme="3" tint="-0.249977111117893"/>
        <color theme="0"/>
        <color rgb="FFFF0000"/>
      </colorScale>
    </cfRule>
  </conditionalFormatting>
  <conditionalFormatting sqref="E12:CZ12">
    <cfRule type="colorScale" priority="161">
      <colorScale>
        <cfvo type="min"/>
        <cfvo type="num" val="-19.3"/>
        <cfvo type="max"/>
        <color theme="3" tint="-0.249977111117893"/>
        <color theme="0"/>
        <color rgb="FFFF0000"/>
      </colorScale>
    </cfRule>
  </conditionalFormatting>
  <conditionalFormatting sqref="E13:CZ13">
    <cfRule type="colorScale" priority="160">
      <colorScale>
        <cfvo type="min"/>
        <cfvo type="num" val="-26.8"/>
        <cfvo type="max"/>
        <color theme="3" tint="-0.249977111117893"/>
        <color theme="0"/>
        <color rgb="FFFF0000"/>
      </colorScale>
    </cfRule>
  </conditionalFormatting>
  <conditionalFormatting sqref="E14:CZ18">
    <cfRule type="colorScale" priority="159">
      <colorScale>
        <cfvo type="min"/>
        <cfvo type="num" val="-11.3"/>
        <cfvo type="max"/>
        <color theme="3" tint="-0.249977111117893"/>
        <color theme="0"/>
        <color rgb="FFFF0000"/>
      </colorScale>
    </cfRule>
  </conditionalFormatting>
  <conditionalFormatting sqref="E21:CZ21">
    <cfRule type="colorScale" priority="158">
      <colorScale>
        <cfvo type="min"/>
        <cfvo type="num" val="-14"/>
        <cfvo type="max"/>
        <color theme="3" tint="-0.249977111117893"/>
        <color theme="0"/>
        <color rgb="FFFF0000"/>
      </colorScale>
    </cfRule>
  </conditionalFormatting>
  <conditionalFormatting sqref="E22:CZ22">
    <cfRule type="colorScale" priority="157">
      <colorScale>
        <cfvo type="min"/>
        <cfvo type="num" val="-13.6"/>
        <cfvo type="max"/>
        <color theme="3" tint="-0.249977111117893"/>
        <color theme="0"/>
        <color rgb="FFFF0000"/>
      </colorScale>
    </cfRule>
  </conditionalFormatting>
  <conditionalFormatting sqref="E23:CZ23">
    <cfRule type="colorScale" priority="156">
      <colorScale>
        <cfvo type="min"/>
        <cfvo type="num" val="-8.3000000000000007"/>
        <cfvo type="max"/>
        <color theme="3" tint="-0.249977111117893"/>
        <color theme="0"/>
        <color rgb="FFFF0000"/>
      </colorScale>
    </cfRule>
  </conditionalFormatting>
  <conditionalFormatting sqref="E24:CZ24">
    <cfRule type="colorScale" priority="155">
      <colorScale>
        <cfvo type="min"/>
        <cfvo type="num" val="-0.5"/>
        <cfvo type="max"/>
        <color theme="3" tint="-0.249977111117893"/>
        <color theme="0"/>
        <color rgb="FFFF0000"/>
      </colorScale>
    </cfRule>
  </conditionalFormatting>
  <conditionalFormatting sqref="E25:CZ25">
    <cfRule type="colorScale" priority="154">
      <colorScale>
        <cfvo type="min"/>
        <cfvo type="num" val="5"/>
        <cfvo type="max"/>
        <color theme="3" tint="-0.249977111117893"/>
        <color theme="0"/>
        <color rgb="FFFF0000"/>
      </colorScale>
    </cfRule>
  </conditionalFormatting>
  <conditionalFormatting sqref="E26:CZ26">
    <cfRule type="colorScale" priority="153">
      <colorScale>
        <cfvo type="min"/>
        <cfvo type="num" val="20.9"/>
        <cfvo type="max"/>
        <color theme="3" tint="-0.249977111117893"/>
        <color theme="0"/>
        <color rgb="FFFF0000"/>
      </colorScale>
    </cfRule>
  </conditionalFormatting>
  <conditionalFormatting sqref="E27:CZ27">
    <cfRule type="colorScale" priority="152">
      <colorScale>
        <cfvo type="min"/>
        <cfvo type="num" val="26.8"/>
        <cfvo type="max"/>
        <color theme="3" tint="-0.249977111117893"/>
        <color theme="0"/>
        <color rgb="FFFF0000"/>
      </colorScale>
    </cfRule>
  </conditionalFormatting>
  <conditionalFormatting sqref="E28:CZ28">
    <cfRule type="colorScale" priority="151">
      <colorScale>
        <cfvo type="min"/>
        <cfvo type="num" val="23.2"/>
        <cfvo type="max"/>
        <color theme="3" tint="-0.249977111117893"/>
        <color theme="0"/>
        <color rgb="FFFF0000"/>
      </colorScale>
    </cfRule>
  </conditionalFormatting>
  <conditionalFormatting sqref="E29:CZ29">
    <cfRule type="colorScale" priority="150">
      <colorScale>
        <cfvo type="min"/>
        <cfvo type="num" val="15.6"/>
        <cfvo type="max"/>
        <color theme="3" tint="-0.249977111117893"/>
        <color theme="0"/>
        <color rgb="FFFF0000"/>
      </colorScale>
    </cfRule>
  </conditionalFormatting>
  <conditionalFormatting sqref="E30:CZ30">
    <cfRule type="colorScale" priority="149">
      <colorScale>
        <cfvo type="min"/>
        <cfvo type="num" val="4.3"/>
        <cfvo type="max"/>
        <color theme="3" tint="-0.249977111117893"/>
        <color theme="0"/>
        <color rgb="FFFF0000"/>
      </colorScale>
    </cfRule>
  </conditionalFormatting>
  <conditionalFormatting sqref="E31:CZ31">
    <cfRule type="colorScale" priority="148">
      <colorScale>
        <cfvo type="min"/>
        <cfvo type="num" val="-3.4"/>
        <cfvo type="max"/>
        <color theme="3" tint="-0.249977111117893"/>
        <color theme="0"/>
        <color rgb="FFFF0000"/>
      </colorScale>
    </cfRule>
  </conditionalFormatting>
  <conditionalFormatting sqref="E32:CZ32">
    <cfRule type="colorScale" priority="147">
      <colorScale>
        <cfvo type="min"/>
        <cfvo type="num" val="-9.1"/>
        <cfvo type="max"/>
        <color theme="3" tint="-0.249977111117893"/>
        <color theme="0"/>
        <color rgb="FFFF0000"/>
      </colorScale>
    </cfRule>
  </conditionalFormatting>
  <conditionalFormatting sqref="E33:CZ33">
    <cfRule type="colorScale" priority="146">
      <colorScale>
        <cfvo type="min"/>
        <cfvo type="num" val="27.3"/>
        <cfvo type="max"/>
        <color theme="3" tint="-0.249977111117893"/>
        <color theme="0"/>
        <color rgb="FFFF0000"/>
      </colorScale>
    </cfRule>
  </conditionalFormatting>
  <conditionalFormatting sqref="E36:CZ36">
    <cfRule type="colorScale" priority="145">
      <colorScale>
        <cfvo type="min"/>
        <cfvo type="num" val="-42.3"/>
        <cfvo type="max"/>
        <color theme="3" tint="-0.249977111117893"/>
        <color theme="0"/>
        <color rgb="FFFF0000"/>
      </colorScale>
    </cfRule>
  </conditionalFormatting>
  <conditionalFormatting sqref="E37:CZ37">
    <cfRule type="colorScale" priority="144">
      <colorScale>
        <cfvo type="min"/>
        <cfvo type="num" val="-42.3"/>
        <cfvo type="max"/>
        <color theme="3" tint="-0.249977111117893"/>
        <color theme="0"/>
        <color rgb="FFFF0000"/>
      </colorScale>
    </cfRule>
  </conditionalFormatting>
  <conditionalFormatting sqref="E38:CZ38">
    <cfRule type="colorScale" priority="143">
      <colorScale>
        <cfvo type="min"/>
        <cfvo type="num" val="-39.700000000000003"/>
        <cfvo type="max"/>
        <color theme="3" tint="-0.249977111117893"/>
        <color theme="0"/>
        <color rgb="FFFF0000"/>
      </colorScale>
    </cfRule>
  </conditionalFormatting>
  <conditionalFormatting sqref="E39:CZ39">
    <cfRule type="colorScale" priority="142">
      <colorScale>
        <cfvo type="min"/>
        <cfvo type="num" val="-31.8"/>
        <cfvo type="max"/>
        <color theme="3" tint="-0.249977111117893"/>
        <color theme="0"/>
        <color rgb="FFFF0000"/>
      </colorScale>
    </cfRule>
  </conditionalFormatting>
  <conditionalFormatting sqref="E40:CZ40">
    <cfRule type="colorScale" priority="141">
      <colorScale>
        <cfvo type="min"/>
        <cfvo type="num" val="-20.5"/>
        <cfvo type="max"/>
        <color theme="3" tint="-0.249977111117893"/>
        <color theme="0"/>
        <color rgb="FFFF0000"/>
      </colorScale>
    </cfRule>
  </conditionalFormatting>
  <conditionalFormatting sqref="E41:CZ41">
    <cfRule type="colorScale" priority="140">
      <colorScale>
        <cfvo type="min"/>
        <cfvo type="num" val="-4.8"/>
        <cfvo type="max"/>
        <color theme="3" tint="-0.249977111117893"/>
        <color theme="0"/>
        <color rgb="FFFF0000"/>
      </colorScale>
    </cfRule>
  </conditionalFormatting>
  <conditionalFormatting sqref="E42:CZ42">
    <cfRule type="colorScale" priority="139">
      <colorScale>
        <cfvo type="min"/>
        <cfvo type="num" val="1.6"/>
        <cfvo type="max"/>
        <color theme="3" tint="-0.249977111117893"/>
        <color theme="0"/>
        <color rgb="FFFF0000"/>
      </colorScale>
    </cfRule>
  </conditionalFormatting>
  <conditionalFormatting sqref="E43:CZ43">
    <cfRule type="colorScale" priority="138">
      <colorScale>
        <cfvo type="min"/>
        <cfvo type="num" val="-0.4"/>
        <cfvo type="max"/>
        <color theme="3" tint="-0.249977111117893"/>
        <color theme="0"/>
        <color rgb="FFFF0000"/>
      </colorScale>
    </cfRule>
  </conditionalFormatting>
  <conditionalFormatting sqref="E44:CZ44">
    <cfRule type="colorScale" priority="137">
      <colorScale>
        <cfvo type="min"/>
        <cfvo type="num" val="-6.8"/>
        <cfvo type="max"/>
        <color theme="3" tint="-0.249977111117893"/>
        <color theme="0"/>
        <color rgb="FFFF0000"/>
      </colorScale>
    </cfRule>
  </conditionalFormatting>
  <conditionalFormatting sqref="E45:CZ45">
    <cfRule type="colorScale" priority="136">
      <colorScale>
        <cfvo type="min"/>
        <cfvo type="num" val="-21.1"/>
        <cfvo type="max"/>
        <color theme="3" tint="-0.249977111117893"/>
        <color theme="0"/>
        <color rgb="FFFF0000"/>
      </colorScale>
    </cfRule>
  </conditionalFormatting>
  <conditionalFormatting sqref="E46:CZ46">
    <cfRule type="colorScale" priority="135">
      <colorScale>
        <cfvo type="min"/>
        <cfvo type="num" val="-32.5"/>
        <cfvo type="max"/>
        <color theme="3" tint="-0.249977111117893"/>
        <color theme="0"/>
        <color rgb="FFFF0000"/>
      </colorScale>
    </cfRule>
  </conditionalFormatting>
  <conditionalFormatting sqref="E47:CZ47">
    <cfRule type="colorScale" priority="134">
      <colorScale>
        <cfvo type="min"/>
        <cfvo type="num" val="-38.9"/>
        <cfvo type="max"/>
        <color theme="3" tint="-0.249977111117893"/>
        <color theme="0"/>
        <color rgb="FFFF0000"/>
      </colorScale>
    </cfRule>
  </conditionalFormatting>
  <conditionalFormatting sqref="E48:CZ48">
    <cfRule type="colorScale" priority="133">
      <colorScale>
        <cfvo type="min"/>
        <cfvo type="num" val="-43.8"/>
        <cfvo type="max"/>
        <color theme="3" tint="-0.249977111117893"/>
        <color theme="0"/>
        <color rgb="FFFF0000"/>
      </colorScale>
    </cfRule>
  </conditionalFormatting>
  <conditionalFormatting sqref="E51:CZ51">
    <cfRule type="colorScale" priority="130">
      <colorScale>
        <cfvo type="min"/>
        <cfvo type="num" val="7"/>
        <cfvo type="max"/>
        <color rgb="FFFFFF00"/>
        <color rgb="FF0CD632"/>
        <color rgb="FFD41BF9"/>
      </colorScale>
    </cfRule>
  </conditionalFormatting>
  <conditionalFormatting sqref="E52:CZ52">
    <cfRule type="colorScale" priority="129">
      <colorScale>
        <cfvo type="min"/>
        <cfvo type="num" val="7"/>
        <cfvo type="max"/>
        <color rgb="FFFFFF00"/>
        <color rgb="FF0CD632"/>
        <color rgb="FFD41BF9"/>
      </colorScale>
    </cfRule>
  </conditionalFormatting>
  <conditionalFormatting sqref="E53:CZ53">
    <cfRule type="colorScale" priority="128">
      <colorScale>
        <cfvo type="min"/>
        <cfvo type="num" val="11"/>
        <cfvo type="max"/>
        <color rgb="FFFFFF00"/>
        <color rgb="FF0CD632"/>
        <color rgb="FFD41BF9"/>
      </colorScale>
    </cfRule>
  </conditionalFormatting>
  <conditionalFormatting sqref="E54:CZ54">
    <cfRule type="colorScale" priority="127">
      <colorScale>
        <cfvo type="min"/>
        <cfvo type="num" val="14"/>
        <cfvo type="max"/>
        <color rgb="FFFFFF00"/>
        <color rgb="FF0CD632"/>
        <color rgb="FFD41BF9"/>
      </colorScale>
    </cfRule>
  </conditionalFormatting>
  <conditionalFormatting sqref="E55:CZ55">
    <cfRule type="colorScale" priority="126">
      <colorScale>
        <cfvo type="min"/>
        <cfvo type="num" val="14"/>
        <cfvo type="max"/>
        <color rgb="FFFFFF00"/>
        <color rgb="FF0CD632"/>
        <color rgb="FFD41BF9"/>
      </colorScale>
    </cfRule>
  </conditionalFormatting>
  <conditionalFormatting sqref="E56:CZ56">
    <cfRule type="colorScale" priority="125">
      <colorScale>
        <cfvo type="min"/>
        <cfvo type="num" val="23"/>
        <cfvo type="max"/>
        <color rgb="FFFFFF00"/>
        <color rgb="FF0CD632"/>
        <color rgb="FFD41BF9"/>
      </colorScale>
    </cfRule>
  </conditionalFormatting>
  <conditionalFormatting sqref="E57:CZ57">
    <cfRule type="colorScale" priority="124">
      <colorScale>
        <cfvo type="min"/>
        <cfvo type="num" val="41"/>
        <cfvo type="max"/>
        <color rgb="FFFFFF00"/>
        <color rgb="FF0CD632"/>
        <color rgb="FFD41BF9"/>
      </colorScale>
    </cfRule>
  </conditionalFormatting>
  <conditionalFormatting sqref="E58:CZ58">
    <cfRule type="colorScale" priority="123">
      <colorScale>
        <cfvo type="min"/>
        <cfvo type="num" val="50"/>
        <cfvo type="max"/>
        <color rgb="FFFFFF00"/>
        <color rgb="FF0CD632"/>
        <color rgb="FFD41BF9"/>
      </colorScale>
    </cfRule>
  </conditionalFormatting>
  <conditionalFormatting sqref="E59:CZ59">
    <cfRule type="colorScale" priority="122">
      <colorScale>
        <cfvo type="min"/>
        <cfvo type="num" val="46"/>
        <cfvo type="max"/>
        <color rgb="FFFFFF00"/>
        <color rgb="FF0CD632"/>
        <color rgb="FFD41BF9"/>
      </colorScale>
    </cfRule>
  </conditionalFormatting>
  <conditionalFormatting sqref="E60:CZ60">
    <cfRule type="colorScale" priority="121">
      <colorScale>
        <cfvo type="min"/>
        <cfvo type="num" val="28"/>
        <cfvo type="max"/>
        <color rgb="FFFFFF00"/>
        <color rgb="FF0CD632"/>
        <color rgb="FFD41BF9"/>
      </colorScale>
    </cfRule>
  </conditionalFormatting>
  <conditionalFormatting sqref="E61:CZ61">
    <cfRule type="colorScale" priority="13">
      <colorScale>
        <cfvo type="min"/>
        <cfvo type="num" val="16"/>
        <cfvo type="max"/>
        <color rgb="FFFFFF00"/>
        <color rgb="FF0CD632"/>
        <color rgb="FFD41BF9"/>
      </colorScale>
    </cfRule>
  </conditionalFormatting>
  <conditionalFormatting sqref="E62:CZ62">
    <cfRule type="colorScale" priority="12">
      <colorScale>
        <cfvo type="min"/>
        <cfvo type="num" val="11"/>
        <cfvo type="max"/>
        <color rgb="FFFFFF00"/>
        <color rgb="FF0CD632"/>
        <color rgb="FFD41BF9"/>
      </colorScale>
    </cfRule>
  </conditionalFormatting>
  <conditionalFormatting sqref="E63:CZ65">
    <cfRule type="colorScale" priority="120">
      <colorScale>
        <cfvo type="min"/>
        <cfvo type="num" val="269"/>
        <cfvo type="max"/>
        <color rgb="FFFFFF00"/>
        <color rgb="FF0CD632"/>
        <color rgb="FFD41BF9"/>
      </colorScale>
    </cfRule>
  </conditionalFormatting>
  <conditionalFormatting sqref="E69:CZ69">
    <cfRule type="colorScale" priority="119">
      <colorScale>
        <cfvo type="num" val="0"/>
        <cfvo type="max"/>
        <color rgb="FFFF0000"/>
        <color theme="0"/>
      </colorScale>
    </cfRule>
  </conditionalFormatting>
  <conditionalFormatting sqref="E70:CZ70">
    <cfRule type="colorScale" priority="118">
      <colorScale>
        <cfvo type="num" val="0"/>
        <cfvo type="max"/>
        <color rgb="FFFF0000"/>
        <color theme="0"/>
      </colorScale>
    </cfRule>
  </conditionalFormatting>
  <conditionalFormatting sqref="E71:CZ71">
    <cfRule type="colorScale" priority="117">
      <colorScale>
        <cfvo type="num" val="0"/>
        <cfvo type="max"/>
        <color rgb="FFFF0000"/>
        <color theme="0"/>
      </colorScale>
    </cfRule>
  </conditionalFormatting>
  <conditionalFormatting sqref="E72:CZ72">
    <cfRule type="colorScale" priority="116">
      <colorScale>
        <cfvo type="num" val="0"/>
        <cfvo type="max"/>
        <color rgb="FFFF0000"/>
        <color theme="0"/>
      </colorScale>
    </cfRule>
  </conditionalFormatting>
  <conditionalFormatting sqref="E73:CZ73">
    <cfRule type="colorScale" priority="115">
      <colorScale>
        <cfvo type="min"/>
        <cfvo type="max"/>
        <color rgb="FFFF0000"/>
        <color theme="0"/>
      </colorScale>
    </cfRule>
  </conditionalFormatting>
  <conditionalFormatting sqref="E74:CZ74">
    <cfRule type="colorScale" priority="114">
      <colorScale>
        <cfvo type="min"/>
        <cfvo type="num" val="11"/>
        <cfvo type="max"/>
        <color rgb="FFFF0000"/>
        <color theme="0"/>
        <color theme="3" tint="-0.249977111117893"/>
      </colorScale>
    </cfRule>
  </conditionalFormatting>
  <conditionalFormatting sqref="E75:CZ75">
    <cfRule type="colorScale" priority="113">
      <colorScale>
        <cfvo type="num" val="0"/>
        <cfvo type="max"/>
        <color theme="0"/>
        <color theme="3" tint="-0.249977111117893"/>
      </colorScale>
    </cfRule>
  </conditionalFormatting>
  <conditionalFormatting sqref="E76:CZ76">
    <cfRule type="colorScale" priority="112">
      <colorScale>
        <cfvo type="num" val="0"/>
        <cfvo type="max"/>
        <color theme="0"/>
        <color theme="3" tint="-0.249977111117893"/>
      </colorScale>
    </cfRule>
  </conditionalFormatting>
  <conditionalFormatting sqref="E77:CZ77">
    <cfRule type="colorScale" priority="111">
      <colorScale>
        <cfvo type="min"/>
        <cfvo type="num" val="16"/>
        <cfvo type="max"/>
        <color rgb="FFFF0000"/>
        <color theme="0"/>
        <color theme="3" tint="-0.249977111117893"/>
      </colorScale>
    </cfRule>
  </conditionalFormatting>
  <conditionalFormatting sqref="E78:CZ78">
    <cfRule type="colorScale" priority="110">
      <colorScale>
        <cfvo type="num" val="0"/>
        <cfvo type="max"/>
        <color rgb="FFFF0000"/>
        <color theme="0"/>
      </colorScale>
    </cfRule>
  </conditionalFormatting>
  <conditionalFormatting sqref="E79:CZ79">
    <cfRule type="colorScale" priority="109">
      <colorScale>
        <cfvo type="num" val="0"/>
        <cfvo type="max"/>
        <color rgb="FFFF0000"/>
        <color theme="0"/>
      </colorScale>
    </cfRule>
  </conditionalFormatting>
  <conditionalFormatting sqref="E80:CZ80">
    <cfRule type="colorScale" priority="108">
      <colorScale>
        <cfvo type="num" val="0"/>
        <cfvo type="max"/>
        <color rgb="FFFF0000"/>
        <color theme="0"/>
      </colorScale>
    </cfRule>
  </conditionalFormatting>
  <conditionalFormatting sqref="E81:CZ81">
    <cfRule type="colorScale" priority="107">
      <colorScale>
        <cfvo type="min"/>
        <cfvo type="num" val="268"/>
        <cfvo type="max"/>
        <color rgb="FFFF0000"/>
        <color theme="0"/>
        <color theme="3" tint="-0.249977111117893"/>
      </colorScale>
    </cfRule>
  </conditionalFormatting>
  <conditionalFormatting sqref="E84:CZ84">
    <cfRule type="colorScale" priority="106">
      <colorScale>
        <cfvo type="num" val="0"/>
        <cfvo type="max"/>
        <color rgb="FFFF0000"/>
        <color theme="0"/>
      </colorScale>
    </cfRule>
  </conditionalFormatting>
  <conditionalFormatting sqref="E85:CZ85">
    <cfRule type="colorScale" priority="105">
      <colorScale>
        <cfvo type="num" val="0"/>
        <cfvo type="max"/>
        <color rgb="FFFF0000"/>
        <color theme="0"/>
      </colorScale>
    </cfRule>
  </conditionalFormatting>
  <conditionalFormatting sqref="E86:CZ86">
    <cfRule type="colorScale" priority="104">
      <colorScale>
        <cfvo type="num" val="0"/>
        <cfvo type="max"/>
        <color rgb="FFFF0000"/>
        <color theme="0"/>
      </colorScale>
    </cfRule>
  </conditionalFormatting>
  <conditionalFormatting sqref="E87:CZ87">
    <cfRule type="colorScale" priority="103">
      <colorScale>
        <cfvo type="min"/>
        <cfvo type="max"/>
        <color rgb="FFFF0000"/>
        <color theme="0"/>
      </colorScale>
    </cfRule>
  </conditionalFormatting>
  <conditionalFormatting sqref="E88:CZ88">
    <cfRule type="colorScale" priority="102">
      <colorScale>
        <cfvo type="min"/>
        <cfvo type="num" val="20"/>
        <cfvo type="max"/>
        <color rgb="FFFF0000"/>
        <color theme="0"/>
        <color theme="3" tint="-0.249977111117893"/>
      </colorScale>
    </cfRule>
  </conditionalFormatting>
  <conditionalFormatting sqref="E89:CZ89">
    <cfRule type="colorScale" priority="101">
      <colorScale>
        <cfvo type="num" val="0"/>
        <cfvo type="max"/>
        <color theme="0"/>
        <color theme="3" tint="-0.249977111117893"/>
      </colorScale>
    </cfRule>
  </conditionalFormatting>
  <conditionalFormatting sqref="E90:CZ91">
    <cfRule type="colorScale" priority="100">
      <colorScale>
        <cfvo type="num" val="0"/>
        <cfvo type="num" val="1"/>
        <color theme="0"/>
        <color theme="3" tint="-0.249977111117893"/>
      </colorScale>
    </cfRule>
  </conditionalFormatting>
  <conditionalFormatting sqref="E92:CZ92">
    <cfRule type="colorScale" priority="99">
      <colorScale>
        <cfvo type="min"/>
        <cfvo type="num" val="2"/>
        <cfvo type="max"/>
        <color rgb="FFFF0000"/>
        <color theme="0"/>
        <color theme="3" tint="-0.249977111117893"/>
      </colorScale>
    </cfRule>
  </conditionalFormatting>
  <conditionalFormatting sqref="E93:CZ93">
    <cfRule type="colorScale" priority="98">
      <colorScale>
        <cfvo type="min"/>
        <cfvo type="num" val="22"/>
        <cfvo type="max"/>
        <color rgb="FFFF0000"/>
        <color theme="0"/>
        <color theme="3" tint="-0.249977111117893"/>
      </colorScale>
    </cfRule>
  </conditionalFormatting>
  <conditionalFormatting sqref="E94:CZ94">
    <cfRule type="colorScale" priority="97">
      <colorScale>
        <cfvo type="num" val="0"/>
        <cfvo type="max"/>
        <color rgb="FFFF0000"/>
        <color theme="0"/>
      </colorScale>
    </cfRule>
  </conditionalFormatting>
  <conditionalFormatting sqref="E95:CZ95">
    <cfRule type="colorScale" priority="96">
      <colorScale>
        <cfvo type="num" val="0"/>
        <cfvo type="max"/>
        <color rgb="FFFF0000"/>
        <color theme="0"/>
      </colorScale>
    </cfRule>
  </conditionalFormatting>
  <conditionalFormatting sqref="E96:CZ96">
    <cfRule type="colorScale" priority="95">
      <colorScale>
        <cfvo type="min"/>
        <cfvo type="num" val="224"/>
        <cfvo type="max"/>
        <color rgb="FFFF0000"/>
        <color theme="0"/>
        <color theme="3" tint="-0.249977111117893"/>
      </colorScale>
    </cfRule>
  </conditionalFormatting>
  <conditionalFormatting sqref="E99:CZ103">
    <cfRule type="colorScale" priority="94">
      <colorScale>
        <cfvo type="num" val="0"/>
        <cfvo type="num" val="1"/>
        <color theme="0"/>
        <color rgb="FFFF0000"/>
      </colorScale>
    </cfRule>
  </conditionalFormatting>
  <conditionalFormatting sqref="E104:CZ104">
    <cfRule type="colorScale" priority="93">
      <colorScale>
        <cfvo type="num" val="0"/>
        <cfvo type="max"/>
        <color theme="0"/>
        <color rgb="FFFF0000"/>
      </colorScale>
    </cfRule>
  </conditionalFormatting>
  <conditionalFormatting sqref="E105:CZ105">
    <cfRule type="colorScale" priority="92">
      <colorScale>
        <cfvo type="num" val="0"/>
        <cfvo type="num" val="2"/>
        <cfvo type="max"/>
        <color theme="3" tint="-0.249977111117893"/>
        <color theme="0"/>
        <color rgb="FFFF0000"/>
      </colorScale>
    </cfRule>
  </conditionalFormatting>
  <conditionalFormatting sqref="E106:CZ106">
    <cfRule type="colorScale" priority="91">
      <colorScale>
        <cfvo type="min"/>
        <cfvo type="max"/>
        <color theme="0"/>
        <color rgb="FFFF0000"/>
      </colorScale>
    </cfRule>
  </conditionalFormatting>
  <conditionalFormatting sqref="E107:CZ110">
    <cfRule type="colorScale" priority="90">
      <colorScale>
        <cfvo type="min"/>
        <cfvo type="max"/>
        <color theme="0"/>
        <color rgb="FFFF0000"/>
      </colorScale>
    </cfRule>
  </conditionalFormatting>
  <conditionalFormatting sqref="E111:CZ111">
    <cfRule type="colorScale" priority="89">
      <colorScale>
        <cfvo type="num" val="0"/>
        <cfvo type="num" val="3"/>
        <cfvo type="max"/>
        <color theme="3" tint="-0.249977111117893"/>
        <color theme="0"/>
        <color rgb="FFFF0000"/>
      </colorScale>
    </cfRule>
  </conditionalFormatting>
  <conditionalFormatting sqref="E114:CZ114">
    <cfRule type="colorScale" priority="88">
      <colorScale>
        <cfvo type="min"/>
        <cfvo type="num" val="6"/>
        <cfvo type="max"/>
        <color rgb="FFFFFF00"/>
        <color rgb="FF0CD632"/>
        <color theme="3"/>
      </colorScale>
    </cfRule>
  </conditionalFormatting>
  <conditionalFormatting sqref="E115:CZ115">
    <cfRule type="colorScale" priority="87">
      <colorScale>
        <cfvo type="min"/>
        <cfvo type="num" val="6"/>
        <cfvo type="max"/>
        <color rgb="FFFFFF00"/>
        <color rgb="FF0CD632"/>
        <color theme="3"/>
      </colorScale>
    </cfRule>
  </conditionalFormatting>
  <conditionalFormatting sqref="E116:CZ116">
    <cfRule type="colorScale" priority="86">
      <colorScale>
        <cfvo type="min"/>
        <cfvo type="num" val="7"/>
        <cfvo type="max"/>
        <color rgb="FFFFFF00"/>
        <color rgb="FF0CD632"/>
        <color theme="3"/>
      </colorScale>
    </cfRule>
  </conditionalFormatting>
  <conditionalFormatting sqref="E117:CZ117">
    <cfRule type="colorScale" priority="85">
      <colorScale>
        <cfvo type="min"/>
        <cfvo type="num" val="7"/>
        <cfvo type="max"/>
        <color rgb="FFFFFF00"/>
        <color rgb="FF0CD632"/>
        <color theme="3"/>
      </colorScale>
    </cfRule>
  </conditionalFormatting>
  <conditionalFormatting sqref="E118:CZ118">
    <cfRule type="colorScale" priority="84">
      <colorScale>
        <cfvo type="min"/>
        <cfvo type="num" val="7"/>
        <cfvo type="max"/>
        <color rgb="FFFFFF00"/>
        <color rgb="FF0CD632"/>
        <color theme="3"/>
      </colorScale>
    </cfRule>
  </conditionalFormatting>
  <conditionalFormatting sqref="E119:CZ119">
    <cfRule type="colorScale" priority="83">
      <colorScale>
        <cfvo type="min"/>
        <cfvo type="num" val="7"/>
        <cfvo type="max"/>
        <color rgb="FFFFFF00"/>
        <color rgb="FF0CD632"/>
        <color theme="3"/>
      </colorScale>
    </cfRule>
  </conditionalFormatting>
  <conditionalFormatting sqref="E120:CZ120">
    <cfRule type="colorScale" priority="82">
      <colorScale>
        <cfvo type="min"/>
        <cfvo type="num" val="9"/>
        <cfvo type="max"/>
        <color rgb="FFFFFF00"/>
        <color rgb="FF0CD632"/>
        <color theme="3"/>
      </colorScale>
    </cfRule>
  </conditionalFormatting>
  <conditionalFormatting sqref="E121:CZ121">
    <cfRule type="colorScale" priority="81">
      <colorScale>
        <cfvo type="min"/>
        <cfvo type="num" val="12"/>
        <cfvo type="max"/>
        <color rgb="FFFFFF00"/>
        <color rgb="FF0CD632"/>
        <color theme="3"/>
      </colorScale>
    </cfRule>
  </conditionalFormatting>
  <conditionalFormatting sqref="E122:CZ122">
    <cfRule type="colorScale" priority="80">
      <colorScale>
        <cfvo type="min"/>
        <cfvo type="num" val="13"/>
        <cfvo type="max"/>
        <color rgb="FFFFFF00"/>
        <color rgb="FF0CD632"/>
        <color theme="3"/>
      </colorScale>
    </cfRule>
  </conditionalFormatting>
  <conditionalFormatting sqref="E123:CZ123">
    <cfRule type="colorScale" priority="79">
      <colorScale>
        <cfvo type="min"/>
        <cfvo type="num" val="13"/>
        <cfvo type="max"/>
        <color rgb="FFFFFF00"/>
        <color rgb="FF0CD632"/>
        <color theme="3"/>
      </colorScale>
    </cfRule>
  </conditionalFormatting>
  <conditionalFormatting sqref="E124:CZ124">
    <cfRule type="colorScale" priority="78">
      <colorScale>
        <cfvo type="min"/>
        <cfvo type="num" val="9"/>
        <cfvo type="max"/>
        <color rgb="FFFFFF00"/>
        <color rgb="FF0CD632"/>
        <color theme="3"/>
      </colorScale>
    </cfRule>
  </conditionalFormatting>
  <conditionalFormatting sqref="E125:CZ125">
    <cfRule type="colorScale" priority="77">
      <colorScale>
        <cfvo type="min"/>
        <cfvo type="num" val="8"/>
        <cfvo type="max"/>
        <color rgb="FFFFFF00"/>
        <color rgb="FF0CD632"/>
        <color theme="3"/>
      </colorScale>
    </cfRule>
  </conditionalFormatting>
  <conditionalFormatting sqref="E126:CZ129">
    <cfRule type="colorScale" priority="76">
      <colorScale>
        <cfvo type="min"/>
        <cfvo type="num" val="104"/>
        <cfvo type="max"/>
        <color rgb="FFFFFF00"/>
        <color rgb="FF0CD632"/>
        <color theme="3"/>
      </colorScale>
    </cfRule>
  </conditionalFormatting>
  <conditionalFormatting sqref="E135:CZ135">
    <cfRule type="colorScale" priority="75">
      <colorScale>
        <cfvo type="min"/>
        <cfvo type="max"/>
        <color theme="0"/>
        <color theme="3"/>
      </colorScale>
    </cfRule>
  </conditionalFormatting>
  <conditionalFormatting sqref="E136:CZ136">
    <cfRule type="colorScale" priority="74">
      <colorScale>
        <cfvo type="min"/>
        <cfvo type="max"/>
        <color theme="0"/>
        <color theme="3"/>
      </colorScale>
    </cfRule>
  </conditionalFormatting>
  <conditionalFormatting sqref="E137:CZ137">
    <cfRule type="colorScale" priority="73">
      <colorScale>
        <cfvo type="min"/>
        <cfvo type="max"/>
        <color theme="0"/>
        <color theme="3"/>
      </colorScale>
    </cfRule>
  </conditionalFormatting>
  <conditionalFormatting sqref="E138:CZ138">
    <cfRule type="colorScale" priority="72">
      <colorScale>
        <cfvo type="min"/>
        <cfvo type="max"/>
        <color theme="0"/>
        <color theme="3"/>
      </colorScale>
    </cfRule>
  </conditionalFormatting>
  <conditionalFormatting sqref="E139:CZ139">
    <cfRule type="colorScale" priority="71">
      <colorScale>
        <cfvo type="min"/>
        <cfvo type="max"/>
        <color theme="0"/>
        <color theme="3"/>
      </colorScale>
    </cfRule>
  </conditionalFormatting>
  <conditionalFormatting sqref="E140:CZ140">
    <cfRule type="colorScale" priority="70">
      <colorScale>
        <cfvo type="min"/>
        <cfvo type="max"/>
        <color theme="0"/>
        <color theme="3"/>
      </colorScale>
    </cfRule>
  </conditionalFormatting>
  <conditionalFormatting sqref="E141:CZ141">
    <cfRule type="colorScale" priority="69">
      <colorScale>
        <cfvo type="min"/>
        <cfvo type="max"/>
        <color theme="0"/>
        <color theme="3"/>
      </colorScale>
    </cfRule>
  </conditionalFormatting>
  <conditionalFormatting sqref="E142:CZ142">
    <cfRule type="colorScale" priority="68">
      <colorScale>
        <cfvo type="min"/>
        <cfvo type="max"/>
        <color theme="0"/>
        <color theme="3"/>
      </colorScale>
    </cfRule>
  </conditionalFormatting>
  <conditionalFormatting sqref="E144:BV144">
    <cfRule type="colorScale" priority="67">
      <colorScale>
        <cfvo type="min"/>
        <cfvo type="num" val="1"/>
        <cfvo type="max"/>
        <color rgb="FFFFFF00"/>
        <color rgb="FF0CD632"/>
        <color theme="3"/>
      </colorScale>
    </cfRule>
  </conditionalFormatting>
  <conditionalFormatting sqref="E147:CZ147">
    <cfRule type="colorScale" priority="9">
      <colorScale>
        <cfvo type="min"/>
        <cfvo type="num" val="34"/>
        <cfvo type="max"/>
        <color rgb="FFFF0000"/>
        <color theme="0"/>
        <color theme="3" tint="-0.249977111117893"/>
      </colorScale>
    </cfRule>
  </conditionalFormatting>
  <conditionalFormatting sqref="E148:CZ148">
    <cfRule type="colorScale" priority="65">
      <colorScale>
        <cfvo type="min"/>
        <cfvo type="num" val="39"/>
        <cfvo type="max"/>
        <color rgb="FFFF0000"/>
        <color theme="0"/>
        <color theme="3" tint="-0.249977111117893"/>
      </colorScale>
    </cfRule>
  </conditionalFormatting>
  <conditionalFormatting sqref="E149:CZ149">
    <cfRule type="colorScale" priority="64">
      <colorScale>
        <cfvo type="min"/>
        <cfvo type="num" val="46"/>
        <cfvo type="max"/>
        <color rgb="FFFF0000"/>
        <color theme="0"/>
        <color theme="3" tint="-0.249977111117893"/>
      </colorScale>
    </cfRule>
  </conditionalFormatting>
  <conditionalFormatting sqref="E150:CZ150">
    <cfRule type="colorScale" priority="63">
      <colorScale>
        <cfvo type="min"/>
        <cfvo type="num" val="46"/>
        <cfvo type="max"/>
        <color rgb="FFFF0000"/>
        <color theme="0"/>
        <color theme="3" tint="-0.249977111117893"/>
      </colorScale>
    </cfRule>
  </conditionalFormatting>
  <conditionalFormatting sqref="E151:CZ151">
    <cfRule type="colorScale" priority="62">
      <colorScale>
        <cfvo type="min"/>
        <cfvo type="num" val="19"/>
        <cfvo type="max"/>
        <color rgb="FFFF0000"/>
        <color theme="0"/>
        <color theme="3" tint="-0.249977111117893"/>
      </colorScale>
    </cfRule>
  </conditionalFormatting>
  <conditionalFormatting sqref="E152:CZ152">
    <cfRule type="colorScale" priority="61">
      <colorScale>
        <cfvo type="min"/>
        <cfvo type="max"/>
        <color theme="0"/>
        <color theme="3" tint="-0.249977111117893"/>
      </colorScale>
    </cfRule>
  </conditionalFormatting>
  <conditionalFormatting sqref="E155:CZ155">
    <cfRule type="colorScale" priority="60">
      <colorScale>
        <cfvo type="min"/>
        <cfvo type="max"/>
        <color theme="0"/>
        <color theme="3" tint="-0.249977111117893"/>
      </colorScale>
    </cfRule>
  </conditionalFormatting>
  <conditionalFormatting sqref="E156:CZ156">
    <cfRule type="colorScale" priority="59">
      <colorScale>
        <cfvo type="min"/>
        <cfvo type="num" val="11"/>
        <cfvo type="max"/>
        <color rgb="FFFF0000"/>
        <color theme="0"/>
        <color theme="3" tint="-0.249977111117893"/>
      </colorScale>
    </cfRule>
  </conditionalFormatting>
  <conditionalFormatting sqref="E157:CZ157">
    <cfRule type="colorScale" priority="58">
      <colorScale>
        <cfvo type="min"/>
        <cfvo type="num" val="23"/>
        <cfvo type="max"/>
        <color rgb="FFFF0000"/>
        <color theme="0"/>
        <color theme="3" tint="-0.249977111117893"/>
      </colorScale>
    </cfRule>
  </conditionalFormatting>
  <conditionalFormatting sqref="E158:CZ158">
    <cfRule type="colorScale" priority="57">
      <colorScale>
        <cfvo type="min"/>
        <cfvo type="num" val="30"/>
        <cfvo type="max"/>
        <color rgb="FFFF0000"/>
        <color theme="0"/>
        <color theme="3" tint="-0.249977111117893"/>
      </colorScale>
    </cfRule>
  </conditionalFormatting>
  <conditionalFormatting sqref="E159:CZ159">
    <cfRule type="colorScale" priority="56">
      <colorScale>
        <cfvo type="min"/>
        <cfvo type="num" val="21"/>
        <cfvo type="max"/>
        <color rgb="FFFF0000"/>
        <color theme="0"/>
        <color theme="3" tint="-0.249977111117893"/>
      </colorScale>
    </cfRule>
  </conditionalFormatting>
  <conditionalFormatting sqref="Q162:CZ162">
    <cfRule type="colorScale" priority="55">
      <colorScale>
        <cfvo type="min"/>
        <cfvo type="num" val="86"/>
        <cfvo type="max"/>
        <color rgb="FFFFFF00"/>
        <color rgb="FF0CD632"/>
        <color theme="3"/>
      </colorScale>
    </cfRule>
  </conditionalFormatting>
  <conditionalFormatting sqref="Q163:CZ163">
    <cfRule type="colorScale" priority="54">
      <colorScale>
        <cfvo type="min"/>
        <cfvo type="num" val="86"/>
        <cfvo type="max"/>
        <color rgb="FFFFFF00"/>
        <color rgb="FF0CD632"/>
        <color theme="3"/>
      </colorScale>
    </cfRule>
  </conditionalFormatting>
  <conditionalFormatting sqref="Q164:CZ164">
    <cfRule type="colorScale" priority="53">
      <colorScale>
        <cfvo type="min"/>
        <cfvo type="num" val="82"/>
        <cfvo type="max"/>
        <color rgb="FFFFFF00"/>
        <color rgb="FF0CD632"/>
        <color theme="3"/>
      </colorScale>
    </cfRule>
  </conditionalFormatting>
  <conditionalFormatting sqref="Q165:CZ165">
    <cfRule type="colorScale" priority="52">
      <colorScale>
        <cfvo type="min"/>
        <cfvo type="num" val="76"/>
        <cfvo type="max"/>
        <color rgb="FFFFFF00"/>
        <color rgb="FF0CD632"/>
        <color theme="3"/>
      </colorScale>
    </cfRule>
  </conditionalFormatting>
  <conditionalFormatting sqref="Q166:CZ166">
    <cfRule type="colorScale" priority="51">
      <colorScale>
        <cfvo type="min"/>
        <cfvo type="num" val="72"/>
        <cfvo type="max"/>
        <color rgb="FFFFFF00"/>
        <color rgb="FF0CD632"/>
        <color theme="3"/>
      </colorScale>
    </cfRule>
  </conditionalFormatting>
  <conditionalFormatting sqref="Q167:CZ167">
    <cfRule type="colorScale" priority="50">
      <colorScale>
        <cfvo type="min"/>
        <cfvo type="num" val="67"/>
        <cfvo type="max"/>
        <color rgb="FFFFFF00"/>
        <color rgb="FF0CD632"/>
        <color theme="3"/>
      </colorScale>
    </cfRule>
  </conditionalFormatting>
  <conditionalFormatting sqref="Q168:CZ168">
    <cfRule type="colorScale" priority="49">
      <colorScale>
        <cfvo type="min"/>
        <cfvo type="num" val="67"/>
        <cfvo type="max"/>
        <color rgb="FFFFFF00"/>
        <color rgb="FF0CD632"/>
        <color theme="3"/>
      </colorScale>
    </cfRule>
  </conditionalFormatting>
  <conditionalFormatting sqref="Q169:CZ169">
    <cfRule type="colorScale" priority="48">
      <colorScale>
        <cfvo type="min"/>
        <cfvo type="num" val="77"/>
        <cfvo type="max"/>
        <color rgb="FFFFFF00"/>
        <color rgb="FF0CD632"/>
        <color theme="3"/>
      </colorScale>
    </cfRule>
  </conditionalFormatting>
  <conditionalFormatting sqref="Q170:CZ170">
    <cfRule type="colorScale" priority="47">
      <colorScale>
        <cfvo type="min"/>
        <cfvo type="num" val="74"/>
        <cfvo type="max"/>
        <color rgb="FFFFFF00"/>
        <color rgb="FF0CD632"/>
        <color theme="3"/>
      </colorScale>
    </cfRule>
  </conditionalFormatting>
  <conditionalFormatting sqref="Q171:CZ171">
    <cfRule type="colorScale" priority="46">
      <colorScale>
        <cfvo type="min"/>
        <cfvo type="num" val="81"/>
        <cfvo type="max"/>
        <color rgb="FFFFFF00"/>
        <color rgb="FF0CD632"/>
        <color theme="3"/>
      </colorScale>
    </cfRule>
  </conditionalFormatting>
  <conditionalFormatting sqref="Q172:CZ172">
    <cfRule type="colorScale" priority="45">
      <colorScale>
        <cfvo type="min"/>
        <cfvo type="num" val="81"/>
        <cfvo type="max"/>
        <color rgb="FFFFFF00"/>
        <color rgb="FF0CD632"/>
        <color theme="3"/>
      </colorScale>
    </cfRule>
  </conditionalFormatting>
  <conditionalFormatting sqref="Q173:CZ173">
    <cfRule type="colorScale" priority="44">
      <colorScale>
        <cfvo type="min"/>
        <cfvo type="num" val="81"/>
        <cfvo type="max"/>
        <color rgb="FFFFFF00"/>
        <color rgb="FF0CD632"/>
        <color theme="3"/>
      </colorScale>
    </cfRule>
  </conditionalFormatting>
  <conditionalFormatting sqref="Q174:CZ174">
    <cfRule type="colorScale" priority="43">
      <colorScale>
        <cfvo type="min"/>
        <cfvo type="num" val="78"/>
        <cfvo type="max"/>
        <color rgb="FFFFFF00"/>
        <color rgb="FF0CD632"/>
        <color theme="3"/>
      </colorScale>
    </cfRule>
  </conditionalFormatting>
  <conditionalFormatting sqref="E177:CZ177">
    <cfRule type="colorScale" priority="42">
      <colorScale>
        <cfvo type="min"/>
        <cfvo type="num" val="1526"/>
        <cfvo type="max"/>
        <color rgb="FFFF0000"/>
        <color theme="0"/>
        <color theme="3" tint="-0.249977111117893"/>
      </colorScale>
    </cfRule>
  </conditionalFormatting>
  <conditionalFormatting sqref="E178:CZ178">
    <cfRule type="colorScale" priority="41">
      <colorScale>
        <cfvo type="min"/>
        <cfvo type="num" val="1377"/>
        <cfvo type="max"/>
        <color rgb="FFFF0000"/>
        <color theme="0"/>
        <color theme="3" tint="-0.249977111117893"/>
      </colorScale>
    </cfRule>
  </conditionalFormatting>
  <conditionalFormatting sqref="E179:CZ179">
    <cfRule type="colorScale" priority="40">
      <colorScale>
        <cfvo type="min"/>
        <cfvo type="num" val="1363"/>
        <cfvo type="max"/>
        <color rgb="FFFF0000"/>
        <color theme="0"/>
        <color theme="3" tint="-0.249977111117893"/>
      </colorScale>
    </cfRule>
  </conditionalFormatting>
  <conditionalFormatting sqref="E180:CZ180">
    <cfRule type="colorScale" priority="39">
      <colorScale>
        <cfvo type="min"/>
        <cfvo type="num" val="1045"/>
        <cfvo type="max"/>
        <color rgb="FFFF0000"/>
        <color theme="0"/>
        <color theme="3" tint="-0.249977111117893"/>
      </colorScale>
    </cfRule>
  </conditionalFormatting>
  <conditionalFormatting sqref="E181:CZ181">
    <cfRule type="colorScale" priority="38">
      <colorScale>
        <cfvo type="min"/>
        <cfvo type="num" val="752"/>
        <cfvo type="max"/>
        <color rgb="FFFF0000"/>
        <color theme="0"/>
        <color theme="3" tint="-0.249977111117893"/>
      </colorScale>
    </cfRule>
  </conditionalFormatting>
  <conditionalFormatting sqref="E182:CZ182">
    <cfRule type="colorScale" priority="37">
      <colorScale>
        <cfvo type="min"/>
        <cfvo type="num" val="396"/>
        <cfvo type="max"/>
        <color rgb="FFFF0000"/>
        <color theme="0"/>
        <color theme="3" tint="-0.249977111117893"/>
      </colorScale>
    </cfRule>
  </conditionalFormatting>
  <conditionalFormatting sqref="E183:CZ183">
    <cfRule type="colorScale" priority="36">
      <colorScale>
        <cfvo type="min"/>
        <cfvo type="num" val="201"/>
        <cfvo type="max"/>
        <color rgb="FFFF0000"/>
        <color theme="0"/>
        <color theme="3" tint="-0.249977111117893"/>
      </colorScale>
    </cfRule>
  </conditionalFormatting>
  <conditionalFormatting sqref="E184:CZ184">
    <cfRule type="colorScale" priority="35">
      <colorScale>
        <cfvo type="min"/>
        <cfvo type="num" val="253"/>
        <cfvo type="max"/>
        <color rgb="FFFF0000"/>
        <color theme="0"/>
        <color theme="3" tint="-0.249977111117893"/>
      </colorScale>
    </cfRule>
  </conditionalFormatting>
  <conditionalFormatting sqref="E185:CZ185">
    <cfRule type="colorScale" priority="34">
      <colorScale>
        <cfvo type="min"/>
        <cfvo type="num" val="444"/>
        <cfvo type="max"/>
        <color rgb="FFFF0000"/>
        <color theme="0"/>
        <color theme="3" tint="-0.249977111117893"/>
      </colorScale>
    </cfRule>
  </conditionalFormatting>
  <conditionalFormatting sqref="E186:CZ186">
    <cfRule type="colorScale" priority="33">
      <colorScale>
        <cfvo type="min"/>
        <cfvo type="num" val="755"/>
        <cfvo type="max"/>
        <color rgb="FFFF0000"/>
        <color theme="0"/>
        <color theme="3" tint="-0.249977111117893"/>
      </colorScale>
    </cfRule>
  </conditionalFormatting>
  <conditionalFormatting sqref="E187:CZ187">
    <cfRule type="colorScale" priority="32">
      <colorScale>
        <cfvo type="min"/>
        <cfvo type="num" val="1120"/>
        <cfvo type="max"/>
        <color rgb="FFFF0000"/>
        <color theme="0"/>
        <color theme="3" tint="-0.249977111117893"/>
      </colorScale>
    </cfRule>
  </conditionalFormatting>
  <conditionalFormatting sqref="E188:CZ188">
    <cfRule type="colorScale" priority="31">
      <colorScale>
        <cfvo type="min"/>
        <cfvo type="num" val="1380"/>
        <cfvo type="max"/>
        <color rgb="FFFF0000"/>
        <color theme="0"/>
        <color theme="3" tint="-0.249977111117893"/>
      </colorScale>
    </cfRule>
  </conditionalFormatting>
  <conditionalFormatting sqref="E189:CZ189">
    <cfRule type="colorScale" priority="30">
      <colorScale>
        <cfvo type="min"/>
        <cfvo type="num" val="10612"/>
        <cfvo type="max"/>
        <color rgb="FFFF0000"/>
        <color theme="0"/>
        <color theme="3" tint="-0.249977111117893"/>
      </colorScale>
    </cfRule>
  </conditionalFormatting>
  <conditionalFormatting sqref="E197:CZ197">
    <cfRule type="colorScale" priority="29">
      <colorScale>
        <cfvo type="min"/>
        <cfvo type="max"/>
        <color theme="0"/>
        <color rgb="FFFF0000"/>
      </colorScale>
    </cfRule>
  </conditionalFormatting>
  <conditionalFormatting sqref="E198:CZ198">
    <cfRule type="colorScale" priority="28">
      <colorScale>
        <cfvo type="min"/>
        <cfvo type="num" val="1.6"/>
        <cfvo type="max"/>
        <color theme="0"/>
        <color theme="0"/>
        <color rgb="FFFF0000"/>
      </colorScale>
    </cfRule>
  </conditionalFormatting>
  <conditionalFormatting sqref="E199:CZ199">
    <cfRule type="colorScale" priority="27">
      <colorScale>
        <cfvo type="min"/>
        <cfvo type="num" val="0.7"/>
        <cfvo type="max"/>
        <color theme="0"/>
        <color theme="0"/>
        <color rgb="FFFF0000"/>
      </colorScale>
    </cfRule>
  </conditionalFormatting>
  <conditionalFormatting sqref="E204:CZ204">
    <cfRule type="colorScale" priority="26">
      <colorScale>
        <cfvo type="min"/>
        <cfvo type="num" val="2.2999999999999998"/>
        <cfvo type="max"/>
        <color theme="0"/>
        <color theme="0"/>
        <color rgb="FFFF0000"/>
      </colorScale>
    </cfRule>
  </conditionalFormatting>
  <conditionalFormatting sqref="E207:CZ207">
    <cfRule type="colorScale" priority="25">
      <colorScale>
        <cfvo type="min"/>
        <cfvo type="num" val="954"/>
        <cfvo type="max"/>
        <color rgb="FFFF0000"/>
        <color theme="0"/>
        <color theme="3" tint="-0.249977111117893"/>
      </colorScale>
    </cfRule>
  </conditionalFormatting>
  <conditionalFormatting sqref="E208:CZ208">
    <cfRule type="colorScale" priority="24">
      <colorScale>
        <cfvo type="min"/>
        <cfvo type="num" val="864"/>
        <cfvo type="max"/>
        <color rgb="FFFF0000"/>
        <color theme="0"/>
        <color theme="3" tint="-0.249977111117893"/>
      </colorScale>
    </cfRule>
  </conditionalFormatting>
  <conditionalFormatting sqref="E209:CZ209">
    <cfRule type="colorScale" priority="23">
      <colorScale>
        <cfvo type="min"/>
        <cfvo type="num" val="802"/>
        <cfvo type="max"/>
        <color rgb="FFFF0000"/>
        <color theme="0"/>
        <color theme="3" tint="-0.249977111117893"/>
      </colorScale>
    </cfRule>
  </conditionalFormatting>
  <conditionalFormatting sqref="E210:CZ210">
    <cfRule type="colorScale" priority="22">
      <colorScale>
        <cfvo type="min"/>
        <cfvo type="num" val="500"/>
        <cfvo type="max"/>
        <color rgb="FFFF0000"/>
        <color theme="0"/>
        <color theme="3" tint="-0.249977111117893"/>
      </colorScale>
    </cfRule>
  </conditionalFormatting>
  <conditionalFormatting sqref="E211:CZ211">
    <cfRule type="colorScale" priority="21">
      <colorScale>
        <cfvo type="min"/>
        <cfvo type="num" val="184"/>
        <cfvo type="max"/>
        <color rgb="FFFF0000"/>
        <color theme="0"/>
        <color theme="3" tint="-0.249977111117893"/>
      </colorScale>
    </cfRule>
  </conditionalFormatting>
  <conditionalFormatting sqref="E212:CZ212">
    <cfRule type="colorScale" priority="20">
      <colorScale>
        <cfvo type="min"/>
        <cfvo type="num" val="5.3"/>
        <cfvo type="max"/>
        <color theme="0"/>
        <color theme="0"/>
        <color theme="3" tint="-0.249977111117893"/>
      </colorScale>
    </cfRule>
  </conditionalFormatting>
  <conditionalFormatting sqref="E215:CZ215">
    <cfRule type="colorScale" priority="19">
      <colorScale>
        <cfvo type="min"/>
        <cfvo type="num" val="11.6"/>
        <cfvo type="max"/>
        <color rgb="FFFF0000"/>
        <color theme="0"/>
        <color theme="3" tint="-0.249977111117893"/>
      </colorScale>
    </cfRule>
  </conditionalFormatting>
  <conditionalFormatting sqref="E216:CZ216">
    <cfRule type="colorScale" priority="18">
      <colorScale>
        <cfvo type="min"/>
        <cfvo type="num" val="189"/>
        <cfvo type="max"/>
        <color rgb="FFFF0000"/>
        <color theme="0"/>
        <color theme="3" tint="-0.249977111117893"/>
      </colorScale>
    </cfRule>
  </conditionalFormatting>
  <conditionalFormatting sqref="E217:CZ217">
    <cfRule type="colorScale" priority="17">
      <colorScale>
        <cfvo type="min"/>
        <cfvo type="num" val="570"/>
        <cfvo type="max"/>
        <color rgb="FFFF0000"/>
        <color theme="0"/>
        <color theme="3" tint="-0.249977111117893"/>
      </colorScale>
    </cfRule>
  </conditionalFormatting>
  <conditionalFormatting sqref="E218:CZ218">
    <cfRule type="colorScale" priority="16">
      <colorScale>
        <cfvo type="min"/>
        <cfvo type="num" val="817"/>
        <cfvo type="max"/>
        <color rgb="FFFF0000"/>
        <color theme="0"/>
        <color theme="3" tint="-0.249977111117893"/>
      </colorScale>
    </cfRule>
  </conditionalFormatting>
  <conditionalFormatting sqref="E219:CZ219">
    <cfRule type="colorScale" priority="15">
      <colorScale>
        <cfvo type="min"/>
        <cfvo type="num" val="4896"/>
        <cfvo type="max"/>
        <color rgb="FFFF0000"/>
        <color theme="0"/>
        <color theme="3" tint="-0.249977111117893"/>
      </colorScale>
    </cfRule>
  </conditionalFormatting>
  <conditionalFormatting sqref="F222:CZ222">
    <cfRule type="colorScale" priority="14">
      <colorScale>
        <cfvo type="min"/>
        <cfvo type="num" val="4903"/>
        <cfvo type="max"/>
        <color rgb="FFFF0000"/>
        <color theme="0"/>
        <color theme="3" tint="-0.249977111117893"/>
      </colorScale>
    </cfRule>
  </conditionalFormatting>
  <conditionalFormatting sqref="BV51:BV62">
    <cfRule type="top10" dxfId="6" priority="131" percent="1" rank="1"/>
    <cfRule type="top10" dxfId="5" priority="132" percent="1" bottom="1" rank="1"/>
  </conditionalFormatting>
  <conditionalFormatting sqref="BV114:BV125">
    <cfRule type="top10" dxfId="4" priority="10" percent="1" bottom="1" rank="1"/>
    <cfRule type="top10" dxfId="3" priority="11" percent="1" rank="1"/>
  </conditionalFormatting>
  <conditionalFormatting sqref="BV147:BV158">
    <cfRule type="top10" dxfId="2" priority="66" percent="1" rank="1"/>
  </conditionalFormatting>
  <conditionalFormatting sqref="E16:BU16">
    <cfRule type="colorScale" priority="8">
      <colorScale>
        <cfvo type="min"/>
        <cfvo type="percent" val="50"/>
        <cfvo type="max"/>
        <color theme="3" tint="-0.249977111117893"/>
        <color theme="0"/>
        <color rgb="FFFF0000"/>
      </colorScale>
    </cfRule>
  </conditionalFormatting>
  <conditionalFormatting sqref="E17:CZ17">
    <cfRule type="colorScale" priority="7">
      <colorScale>
        <cfvo type="min"/>
        <cfvo type="percent" val="50"/>
        <cfvo type="max"/>
        <color theme="3" tint="-0.249977111117893"/>
        <color theme="0"/>
        <color rgb="FFFF0000"/>
      </colorScale>
    </cfRule>
  </conditionalFormatting>
  <conditionalFormatting sqref="E65:CZ65">
    <cfRule type="colorScale" priority="6">
      <colorScale>
        <cfvo type="min"/>
        <cfvo type="num" val="160"/>
        <cfvo type="max"/>
        <color rgb="FFFFFF00"/>
        <color rgb="FF0CD632"/>
        <color rgb="FFD41BF9"/>
      </colorScale>
    </cfRule>
  </conditionalFormatting>
  <conditionalFormatting sqref="E66:CZ66">
    <cfRule type="colorScale" priority="5">
      <colorScale>
        <cfvo type="num" val="0"/>
        <cfvo type="num" val="109"/>
        <cfvo type="max"/>
        <color rgb="FFFFFF00"/>
        <color rgb="FF0CD632"/>
        <color rgb="FFD41BF9"/>
      </colorScale>
    </cfRule>
  </conditionalFormatting>
  <conditionalFormatting sqref="E128:CZ128">
    <cfRule type="colorScale" priority="4">
      <colorScale>
        <cfvo type="min"/>
        <cfvo type="num" val="41"/>
        <cfvo type="max"/>
        <color rgb="FFFFFF00"/>
        <color rgb="FF0CD632"/>
        <color theme="3"/>
      </colorScale>
    </cfRule>
  </conditionalFormatting>
  <conditionalFormatting sqref="E129:CZ129">
    <cfRule type="colorScale" priority="3">
      <colorScale>
        <cfvo type="min"/>
        <cfvo type="num" val="63"/>
        <cfvo type="max"/>
        <color rgb="FFFFFF00"/>
        <color rgb="FF0CD632"/>
        <color theme="3"/>
      </colorScale>
    </cfRule>
  </conditionalFormatting>
  <conditionalFormatting sqref="BV162:BV173">
    <cfRule type="top10" dxfId="1" priority="2" percent="1" rank="1"/>
    <cfRule type="top10" dxfId="0" priority="1" percent="1" bottom="1" rank="1"/>
  </conditionalFormatting>
  <pageMargins left="0.7" right="0.7" top="0.78740157499999996" bottom="0.78740157499999996" header="0.3" footer="0.3"/>
  <pageSetup paperSize="9" orientation="portrait" horizontalDpi="300" verticalDpi="300" r:id="rId1"/>
  <ignoredErrors>
    <ignoredError sqref="E189 E111:AS111 E96:BU96 E81:BU81 E63:AV63 E14 E204:BV204 E126:BV126 G189:BV189 G14 G159:H159 H14 I159:BJ159 AT111:BV111 AW63:BU63 BK159:BR159 C2:C13 C51:C55 C84:C95 C80 C78 C70:C72 C69 C73:C77 C79 C99:C111 C114:C126 C147:C159 C177:C188 C192:C204 C207:C218 E219:BV219 F222:BQ222 BQ14:BR14 C56:C62 BR222 E144:BV144 E33:BV33 E48:BL48 BM48:BU48 C21:C33 C36:C48 C132:C144 C166:C170 C162:C165 C171:C173 P174:BS174 BS222:BV222 E16:BV16 E65:BB65 BC65:BV65 E128:BV128 E17:BU17 B148:B149 B178:B179 B192:B194 B208:B209 B3:B4 B22:B23 B37:B38 B69:B71 B84:B86 B99:B101 B115:B116 B132:B134 BV174 BV159" formulaRange="1"/>
    <ignoredError sqref="I14:BP14 BS14:BU14 BS159:BU159 BT174:BU174" evalError="1" formulaRange="1"/>
    <ignoredError sqref="D198:D204 D220:D221 D151:D158 D117:D121 D105:D111 D88 D77:D81 D147:D149 D139 D14 D12:D13 D47:D48 D122:D124 D162:D164 D172:D174 D125:D126 D9:D10 D6:D7 D11 D2:D3 D8 D4:D5 D31:D33 D25 D28:D29 D23:D24 D21:D22 D26:D27 D30 D39:D40 D45 D43 D42 D44 D37 D36 D38 D46 D41 D58 D62 D59 D54:D56 D53 D57 D60:D61 D63 D168 D170 D167 D166 D165 D169 D171 D181:D184 D16:D17 D65:D66 D128:D129" numberStoredAsText="1"/>
    <ignoredError sqref="D21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Q1:Z323"/>
  <sheetViews>
    <sheetView workbookViewId="0">
      <selection activeCell="T291" sqref="T291"/>
    </sheetView>
  </sheetViews>
  <sheetFormatPr baseColWidth="10" defaultRowHeight="15" x14ac:dyDescent="0.25"/>
  <sheetData>
    <row r="1" spans="19:25" x14ac:dyDescent="0.25">
      <c r="S1" t="s">
        <v>60</v>
      </c>
    </row>
    <row r="2" spans="19:25" x14ac:dyDescent="0.25">
      <c r="S2" s="11" t="s">
        <v>125</v>
      </c>
    </row>
    <row r="3" spans="19:25" x14ac:dyDescent="0.25">
      <c r="S3" t="s">
        <v>126</v>
      </c>
    </row>
    <row r="5" spans="19:25" x14ac:dyDescent="0.25">
      <c r="Y5" t="s">
        <v>127</v>
      </c>
    </row>
    <row r="6" spans="19:25" x14ac:dyDescent="0.25">
      <c r="Y6" t="s">
        <v>100</v>
      </c>
    </row>
    <row r="7" spans="19:25" x14ac:dyDescent="0.25">
      <c r="Y7" t="s">
        <v>101</v>
      </c>
    </row>
    <row r="8" spans="19:25" x14ac:dyDescent="0.25">
      <c r="Y8" t="s">
        <v>102</v>
      </c>
    </row>
    <row r="25" spans="18:24" x14ac:dyDescent="0.25">
      <c r="R25" t="s">
        <v>128</v>
      </c>
    </row>
    <row r="26" spans="18:24" x14ac:dyDescent="0.25">
      <c r="R26" t="s">
        <v>129</v>
      </c>
    </row>
    <row r="27" spans="18:24" x14ac:dyDescent="0.25">
      <c r="R27" t="s">
        <v>130</v>
      </c>
    </row>
    <row r="28" spans="18:24" x14ac:dyDescent="0.25">
      <c r="W28" s="11"/>
      <c r="X28" s="11"/>
    </row>
    <row r="29" spans="18:24" x14ac:dyDescent="0.25">
      <c r="W29" s="11"/>
      <c r="X29" s="11"/>
    </row>
    <row r="30" spans="18:24" x14ac:dyDescent="0.25">
      <c r="W30" s="11"/>
      <c r="X30" s="11"/>
    </row>
    <row r="31" spans="18:24" x14ac:dyDescent="0.25">
      <c r="W31" s="11"/>
    </row>
    <row r="32" spans="18:24" x14ac:dyDescent="0.25">
      <c r="W32" s="13"/>
    </row>
    <row r="35" spans="18:24" x14ac:dyDescent="0.25">
      <c r="X35" s="11" t="s">
        <v>131</v>
      </c>
    </row>
    <row r="36" spans="18:24" x14ac:dyDescent="0.25">
      <c r="X36" s="11" t="s">
        <v>103</v>
      </c>
    </row>
    <row r="37" spans="18:24" x14ac:dyDescent="0.25">
      <c r="X37" s="11" t="s">
        <v>102</v>
      </c>
    </row>
    <row r="48" spans="18:24" x14ac:dyDescent="0.25">
      <c r="R48" t="s">
        <v>132</v>
      </c>
    </row>
    <row r="49" spans="18:26" x14ac:dyDescent="0.25">
      <c r="R49" t="s">
        <v>133</v>
      </c>
    </row>
    <row r="50" spans="18:26" x14ac:dyDescent="0.25">
      <c r="R50" s="11"/>
      <c r="S50" s="11"/>
      <c r="T50" s="11"/>
      <c r="U50" s="11"/>
      <c r="V50" s="11"/>
      <c r="W50" s="11"/>
      <c r="X50" s="11"/>
    </row>
    <row r="51" spans="18:26" x14ac:dyDescent="0.25">
      <c r="R51" s="11"/>
      <c r="S51" s="11"/>
      <c r="T51" s="11"/>
      <c r="U51" s="11"/>
      <c r="V51" s="11"/>
      <c r="W51" s="11"/>
      <c r="X51" s="11"/>
    </row>
    <row r="52" spans="18:26" x14ac:dyDescent="0.25">
      <c r="W52" s="11"/>
      <c r="X52" s="11"/>
      <c r="Y52" s="11"/>
      <c r="Z52" s="11"/>
    </row>
    <row r="53" spans="18:26" x14ac:dyDescent="0.25">
      <c r="X53" t="s">
        <v>134</v>
      </c>
    </row>
    <row r="54" spans="18:26" x14ac:dyDescent="0.25">
      <c r="W54" s="11"/>
      <c r="X54" s="11" t="s">
        <v>104</v>
      </c>
    </row>
    <row r="55" spans="18:26" x14ac:dyDescent="0.25">
      <c r="W55" s="11"/>
      <c r="X55" s="11" t="s">
        <v>105</v>
      </c>
    </row>
    <row r="56" spans="18:26" x14ac:dyDescent="0.25">
      <c r="W56" s="11"/>
      <c r="X56" s="11" t="s">
        <v>106</v>
      </c>
    </row>
    <row r="57" spans="18:26" x14ac:dyDescent="0.25">
      <c r="W57" s="11"/>
      <c r="X57" s="11" t="s">
        <v>107</v>
      </c>
    </row>
    <row r="74" spans="18:18" x14ac:dyDescent="0.25">
      <c r="R74" t="s">
        <v>108</v>
      </c>
    </row>
    <row r="75" spans="18:18" x14ac:dyDescent="0.25">
      <c r="R75" t="s">
        <v>135</v>
      </c>
    </row>
    <row r="83" spans="24:24" x14ac:dyDescent="0.25">
      <c r="X83" t="s">
        <v>136</v>
      </c>
    </row>
    <row r="84" spans="24:24" x14ac:dyDescent="0.25">
      <c r="X84" t="s">
        <v>62</v>
      </c>
    </row>
    <row r="85" spans="24:24" x14ac:dyDescent="0.25">
      <c r="X85" t="s">
        <v>137</v>
      </c>
    </row>
    <row r="99" spans="18:24" x14ac:dyDescent="0.25">
      <c r="R99" t="s">
        <v>138</v>
      </c>
    </row>
    <row r="100" spans="18:24" x14ac:dyDescent="0.25">
      <c r="R100" t="s">
        <v>139</v>
      </c>
    </row>
    <row r="101" spans="18:24" x14ac:dyDescent="0.25">
      <c r="R101" t="s">
        <v>140</v>
      </c>
    </row>
    <row r="109" spans="18:24" x14ac:dyDescent="0.25">
      <c r="X109" t="s">
        <v>63</v>
      </c>
    </row>
    <row r="110" spans="18:24" x14ac:dyDescent="0.25">
      <c r="X110" t="s">
        <v>141</v>
      </c>
    </row>
    <row r="111" spans="18:24" x14ac:dyDescent="0.25">
      <c r="X111" t="s">
        <v>142</v>
      </c>
    </row>
    <row r="112" spans="18:24" x14ac:dyDescent="0.25">
      <c r="X112" t="s">
        <v>143</v>
      </c>
    </row>
    <row r="122" spans="18:18" x14ac:dyDescent="0.25">
      <c r="R122" t="s">
        <v>144</v>
      </c>
    </row>
    <row r="123" spans="18:18" x14ac:dyDescent="0.25">
      <c r="R123" t="s">
        <v>145</v>
      </c>
    </row>
    <row r="132" spans="24:24" x14ac:dyDescent="0.25">
      <c r="X132" t="s">
        <v>64</v>
      </c>
    </row>
    <row r="133" spans="24:24" x14ac:dyDescent="0.25">
      <c r="X133" t="s">
        <v>65</v>
      </c>
    </row>
    <row r="134" spans="24:24" x14ac:dyDescent="0.25">
      <c r="X134" t="s">
        <v>109</v>
      </c>
    </row>
    <row r="146" spans="18:24" x14ac:dyDescent="0.25">
      <c r="R146" t="s">
        <v>66</v>
      </c>
    </row>
    <row r="147" spans="18:24" x14ac:dyDescent="0.25">
      <c r="R147" t="s">
        <v>146</v>
      </c>
    </row>
    <row r="148" spans="18:24" x14ac:dyDescent="0.25">
      <c r="R148" t="s">
        <v>147</v>
      </c>
    </row>
    <row r="154" spans="18:24" x14ac:dyDescent="0.25">
      <c r="X154" t="s">
        <v>148</v>
      </c>
    </row>
    <row r="155" spans="18:24" x14ac:dyDescent="0.25">
      <c r="X155" t="s">
        <v>149</v>
      </c>
    </row>
    <row r="156" spans="18:24" x14ac:dyDescent="0.25">
      <c r="X156" t="s">
        <v>67</v>
      </c>
    </row>
    <row r="170" spans="17:19" x14ac:dyDescent="0.25">
      <c r="Q170" t="s">
        <v>45</v>
      </c>
      <c r="S170" t="s">
        <v>150</v>
      </c>
    </row>
    <row r="171" spans="17:19" x14ac:dyDescent="0.25">
      <c r="S171" t="s">
        <v>151</v>
      </c>
    </row>
    <row r="172" spans="17:19" x14ac:dyDescent="0.25">
      <c r="S172" t="s">
        <v>152</v>
      </c>
    </row>
    <row r="178" spans="25:25" x14ac:dyDescent="0.25">
      <c r="Y178" t="s">
        <v>68</v>
      </c>
    </row>
    <row r="179" spans="25:25" x14ac:dyDescent="0.25">
      <c r="Y179" t="s">
        <v>153</v>
      </c>
    </row>
    <row r="180" spans="25:25" x14ac:dyDescent="0.25">
      <c r="Y180" t="s">
        <v>154</v>
      </c>
    </row>
    <row r="181" spans="25:25" x14ac:dyDescent="0.25">
      <c r="Y181" t="s">
        <v>110</v>
      </c>
    </row>
    <row r="194" spans="18:24" x14ac:dyDescent="0.25">
      <c r="R194" t="s">
        <v>69</v>
      </c>
    </row>
    <row r="195" spans="18:24" x14ac:dyDescent="0.25">
      <c r="R195" t="s">
        <v>155</v>
      </c>
    </row>
    <row r="196" spans="18:24" x14ac:dyDescent="0.25">
      <c r="R196" t="s">
        <v>156</v>
      </c>
    </row>
    <row r="203" spans="18:24" x14ac:dyDescent="0.25">
      <c r="X203" t="s">
        <v>70</v>
      </c>
    </row>
    <row r="204" spans="18:24" x14ac:dyDescent="0.25">
      <c r="X204" t="s">
        <v>71</v>
      </c>
    </row>
    <row r="205" spans="18:24" x14ac:dyDescent="0.25">
      <c r="X205" t="s">
        <v>111</v>
      </c>
    </row>
    <row r="218" spans="17:17" x14ac:dyDescent="0.25">
      <c r="Q218" t="s">
        <v>157</v>
      </c>
    </row>
    <row r="219" spans="17:17" x14ac:dyDescent="0.25">
      <c r="Q219" t="s">
        <v>158</v>
      </c>
    </row>
    <row r="226" spans="23:23" x14ac:dyDescent="0.25">
      <c r="W226" t="s">
        <v>112</v>
      </c>
    </row>
    <row r="227" spans="23:23" x14ac:dyDescent="0.25">
      <c r="W227" t="s">
        <v>159</v>
      </c>
    </row>
    <row r="242" spans="19:25" x14ac:dyDescent="0.25">
      <c r="S242" t="s">
        <v>160</v>
      </c>
    </row>
    <row r="243" spans="19:25" x14ac:dyDescent="0.25">
      <c r="S243" t="s">
        <v>161</v>
      </c>
    </row>
    <row r="244" spans="19:25" x14ac:dyDescent="0.25">
      <c r="S244" t="s">
        <v>162</v>
      </c>
    </row>
    <row r="250" spans="19:25" x14ac:dyDescent="0.25">
      <c r="Y250" t="s">
        <v>165</v>
      </c>
    </row>
    <row r="251" spans="19:25" x14ac:dyDescent="0.25">
      <c r="Y251" t="s">
        <v>113</v>
      </c>
    </row>
    <row r="252" spans="19:25" x14ac:dyDescent="0.25">
      <c r="Y252" t="s">
        <v>166</v>
      </c>
    </row>
    <row r="253" spans="19:25" x14ac:dyDescent="0.25">
      <c r="Y253" t="s">
        <v>116</v>
      </c>
    </row>
    <row r="266" spans="18:18" x14ac:dyDescent="0.25">
      <c r="R266" t="s">
        <v>167</v>
      </c>
    </row>
    <row r="274" spans="24:24" x14ac:dyDescent="0.25">
      <c r="X274" t="s">
        <v>114</v>
      </c>
    </row>
    <row r="275" spans="24:24" x14ac:dyDescent="0.25">
      <c r="X275" t="s">
        <v>168</v>
      </c>
    </row>
    <row r="290" spans="18:24" x14ac:dyDescent="0.25">
      <c r="R290" t="s">
        <v>169</v>
      </c>
    </row>
    <row r="291" spans="18:24" x14ac:dyDescent="0.25">
      <c r="R291" t="s">
        <v>171</v>
      </c>
    </row>
    <row r="292" spans="18:24" x14ac:dyDescent="0.25">
      <c r="R292" t="s">
        <v>172</v>
      </c>
    </row>
    <row r="296" spans="18:24" x14ac:dyDescent="0.25">
      <c r="X296" t="s">
        <v>117</v>
      </c>
    </row>
    <row r="297" spans="18:24" x14ac:dyDescent="0.25">
      <c r="X297" t="s">
        <v>170</v>
      </c>
    </row>
    <row r="298" spans="18:24" x14ac:dyDescent="0.25">
      <c r="X298" t="s">
        <v>91</v>
      </c>
    </row>
    <row r="299" spans="18:24" x14ac:dyDescent="0.25">
      <c r="X299" t="s">
        <v>92</v>
      </c>
    </row>
    <row r="314" spans="19:19" x14ac:dyDescent="0.25">
      <c r="S314" t="s">
        <v>93</v>
      </c>
    </row>
    <row r="315" spans="19:19" x14ac:dyDescent="0.25">
      <c r="S315" t="s">
        <v>94</v>
      </c>
    </row>
    <row r="321" spans="25:25" x14ac:dyDescent="0.25">
      <c r="Y321" t="s">
        <v>95</v>
      </c>
    </row>
    <row r="322" spans="25:25" x14ac:dyDescent="0.25">
      <c r="Y322" t="s">
        <v>96</v>
      </c>
    </row>
    <row r="323" spans="25:25" x14ac:dyDescent="0.25">
      <c r="Y323" t="s">
        <v>97</v>
      </c>
    </row>
  </sheetData>
  <pageMargins left="0.7" right="0.7" top="0.78740157499999996" bottom="0.78740157499999996" header="0.3" footer="0.3"/>
  <pageSetup paperSize="9"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7"/>
  <sheetViews>
    <sheetView workbookViewId="0">
      <selection activeCell="A18" sqref="A18"/>
    </sheetView>
  </sheetViews>
  <sheetFormatPr baseColWidth="10" defaultRowHeight="15" x14ac:dyDescent="0.25"/>
  <sheetData>
    <row r="1" spans="1:1" x14ac:dyDescent="0.25">
      <c r="A1" t="s">
        <v>72</v>
      </c>
    </row>
    <row r="2" spans="1:1" x14ac:dyDescent="0.25">
      <c r="A2" t="s">
        <v>84</v>
      </c>
    </row>
    <row r="3" spans="1:1" x14ac:dyDescent="0.25">
      <c r="A3" t="s">
        <v>38</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39</v>
      </c>
    </row>
    <row r="12" spans="1:1" x14ac:dyDescent="0.25">
      <c r="A12" t="s">
        <v>80</v>
      </c>
    </row>
    <row r="13" spans="1:1" x14ac:dyDescent="0.25">
      <c r="A13" t="s">
        <v>40</v>
      </c>
    </row>
    <row r="14" spans="1:1" x14ac:dyDescent="0.25">
      <c r="A14" t="s">
        <v>81</v>
      </c>
    </row>
    <row r="15" spans="1:1" x14ac:dyDescent="0.25">
      <c r="A15" t="s">
        <v>82</v>
      </c>
    </row>
    <row r="16" spans="1:1" x14ac:dyDescent="0.25">
      <c r="A16" t="s">
        <v>41</v>
      </c>
    </row>
    <row r="17" spans="1:1" x14ac:dyDescent="0.25">
      <c r="A17" s="17" t="s">
        <v>83</v>
      </c>
    </row>
  </sheetData>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Baker Lake</vt:lpstr>
      <vt:lpstr>Diagramme</vt:lpstr>
      <vt:lpstr>Beurteilung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Nutzer</dc:creator>
  <cp:lastModifiedBy>Test</cp:lastModifiedBy>
  <dcterms:created xsi:type="dcterms:W3CDTF">2013-11-02T12:36:31Z</dcterms:created>
  <dcterms:modified xsi:type="dcterms:W3CDTF">2019-12-26T07:29:12Z</dcterms:modified>
</cp:coreProperties>
</file>